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pSk+Z3Uwj4B0bE0xru7GjlRtcLPMnWy/Tct7/LarwiyYG00ekHyNFS0/m4Jk1GeI5/yUU+SKq2x4Jn+qO9Mw==" workbookSaltValue="zIooqGNabiqVXJijf1qq6Q==" workbookSpinCount="100000" lockStructure="1"/>
  <bookViews>
    <workbookView xWindow="0" yWindow="30" windowWidth="15360" windowHeight="7605"/>
  </bookViews>
  <sheets>
    <sheet name="法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<sst xmlns="http://schemas.openxmlformats.org/spreadsheetml/2006/main" count="235" uniqueCount="123">
  <si>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</si>
  <si>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</si>
  <si>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</si>
  <si>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</si>
  <si>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</si>
  <si>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</si>
  <si>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</si>
  <si>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</si>
  <si>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</si>
  <si>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</si>
  <si>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</si>
  <si>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</si>
  <si>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</si>
  <si>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</si>
  <si>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</si>
  <si>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</si>
  <si>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</si>
  <si>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</si>
  <si>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</si>
  <si>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</si>
  <si>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</si>
  <si>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</si>
  <si>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</si>
  <si>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</si>
  <si>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</si>
  <si>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</si>
  <si>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</si>
  <si>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</si>
  <si>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</si>
  <si>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</si>
  <si>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</si>
  <si>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</si>
  <si>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</si>
  <si>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</si>
  <si>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</si>
  <si>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</si>
  <si>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</si>
  <si>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</si>
  <si>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</si>
  <si>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</si>
  <si>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</si>
  <si>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</si>
  <si>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</si>
  <si>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</si>
  <si>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</si>
  <si>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</si>
  <si>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</si>
  <si>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</si>
  <si>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</si>
  <si>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</si>
  <si>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</si>
  <si>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</si>
  <si>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</si>
  <si>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</si>
  <si>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</si>
  <si>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</si>
  <si>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</si>
  <si>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</si>
  <si>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</si>
  <si>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</si>
  <si>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</si>
  <si>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</si>
  <si>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</si>
  <si>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</si>
  <si>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</si>
  <si>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</si>
  <si>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</si>
  <si>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</si>
  <si>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</si>
  <si>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</si>
  <si>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</si>
  <si>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</si>
  <si>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</si>
  <si>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</si>
  <si>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</si>
  <si>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</si>
  <si>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</si>
  <si>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</si>
  <si>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</si>
  <si>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</si>
  <si>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</si>
  <si>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</si>
  <si>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</si>
  <si>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</si>
  <si>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</si>
  <si>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</si>
  <si>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</si>
  <si>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</si>
  <si>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</si>
  <si>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</si>
  <si>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</si>
  <si>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</si>
  <si>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</si>
  <si>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</si>
  <si>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</si>
  <si>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</si>
  <si>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</si>
  <si>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</si>
  <si>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</si>
  <si>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</si>
  <si>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</si>
  <si>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</si>
  <si>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</si>
  <si>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</si>
  <si>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</si>
  <si>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</si>
  <si>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</si>
  <si>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</si>
  <si>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</si>
  <si>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</si>
  <si>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</si>
  <si>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</si>
  <si>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</si>
  <si>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</si>
  <si>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</si>
  <si>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</si>
  <si>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</si>
  <si>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</si>
  <si>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</si>
  <si>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</si>
  <si>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①有形固定資産減価償却率は、公共下水道の整備に比較して着手が遅かったため未償却部分が多い。
②管渠老朽化率は、耐用年数を経過したものがないため該当しない。
③管渠改善率は、更新した管渠がないため該当がない。</t>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</si>
  <si>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処理場施設整備が完了しており新たな起債による整備がないため平均値を下回っている。今後も起債による整備を行う見込みはないため、平均を上回ることはないと考えられる。
⑤経費回収率は、不要な機械等を除却したことにより資産減耗費を計上したことで平均値を下回った。当面は除却の予定がないため、率は上昇すると考えられる。
⑥汚水処理原価は、不要な機械等を除却したことにより資産減耗費を計上したことで平均値を上回った。当面は除却の予定がないため、減少すると考えられる。
⑦施設利用率は平均値を下回っている。今後、人口の減少により利用率の減少が見込まれる。
⑧水洗化率は、平均値を上回っている。なお、実態に近づけるため算出方法を見直したので、数値が下がった。
資産減耗費の計上により一時的に数値が悪化した指標があったが、全般的には健全な経営となっている。今後は人口減少による有収水量の減少に伴い、使用料収入も減っていくことが考えられることから、これらの指標を注視し、経営状況を見極めていく必要がある。</t>
    <rPh sb="222" eb="225">
      <t>ヘイキンチ</t>
    </rPh>
    <rPh sb="226" eb="228">
      <t>シタマワ</t>
    </rPh>
    <rPh sb="233" eb="235">
      <t>コンゴ</t>
    </rPh>
    <rPh sb="236" eb="238">
      <t>キサイ</t>
    </rPh>
    <rPh sb="241" eb="243">
      <t>セイビ</t>
    </rPh>
    <rPh sb="244" eb="245">
      <t>オコナ</t>
    </rPh>
    <rPh sb="246" eb="248">
      <t>ミコ</t>
    </rPh>
    <rPh sb="255" eb="257">
      <t>ヘイキン</t>
    </rPh>
    <rPh sb="258" eb="260">
      <t>ウワマワ</t>
    </rPh>
    <rPh sb="267" eb="268">
      <t>カンガ</t>
    </rPh>
    <rPh sb="282" eb="284">
      <t>フヨウ</t>
    </rPh>
    <rPh sb="285" eb="287">
      <t>キカイ</t>
    </rPh>
    <rPh sb="287" eb="288">
      <t>トウ</t>
    </rPh>
    <rPh sb="289" eb="291">
      <t>ジョキャク</t>
    </rPh>
    <rPh sb="298" eb="300">
      <t>シサン</t>
    </rPh>
    <rPh sb="300" eb="302">
      <t>ゲンモウ</t>
    </rPh>
    <rPh sb="302" eb="303">
      <t>ヒ</t>
    </rPh>
    <rPh sb="304" eb="306">
      <t>ケイジョウ</t>
    </rPh>
    <rPh sb="311" eb="314">
      <t>ヘイキンチ</t>
    </rPh>
    <rPh sb="315" eb="317">
      <t>シタマワ</t>
    </rPh>
    <rPh sb="320" eb="322">
      <t>トウメン</t>
    </rPh>
    <rPh sb="323" eb="325">
      <t>ジョキャク</t>
    </rPh>
    <rPh sb="326" eb="328">
      <t>ヨテイ</t>
    </rPh>
    <rPh sb="334" eb="335">
      <t>リツ</t>
    </rPh>
    <rPh sb="336" eb="338">
      <t>ジョウショウ</t>
    </rPh>
    <rPh sb="341" eb="342">
      <t>カンガ</t>
    </rPh>
    <rPh sb="349" eb="351">
      <t>オスイ</t>
    </rPh>
    <rPh sb="390" eb="392">
      <t>ウワマワ</t>
    </rPh>
    <rPh sb="395" eb="397">
      <t>トウメン</t>
    </rPh>
    <rPh sb="409" eb="411">
      <t>ゲンショウ</t>
    </rPh>
    <rPh sb="414" eb="415">
      <t>カンガ</t>
    </rPh>
    <rPh sb="439" eb="441">
      <t>コンゴ</t>
    </rPh>
    <rPh sb="442" eb="444">
      <t>ジンコウ</t>
    </rPh>
    <rPh sb="445" eb="446">
      <t>ゲン</t>
    </rPh>
    <rPh sb="446" eb="447">
      <t>ショウ</t>
    </rPh>
    <rPh sb="450" eb="453">
      <t>リヨウリツ</t>
    </rPh>
    <rPh sb="454" eb="456">
      <t>ゲンショウ</t>
    </rPh>
    <rPh sb="457" eb="459">
      <t>ミコ</t>
    </rPh>
    <rPh sb="471" eb="474">
      <t>ヘイキンチ</t>
    </rPh>
    <rPh sb="475" eb="477">
      <t>ウワマワ</t>
    </rPh>
    <rPh sb="499" eb="501">
      <t>ミナオ</t>
    </rPh>
    <rPh sb="522" eb="524">
      <t>ケイジョウ</t>
    </rPh>
    <rPh sb="527" eb="530">
      <t>イチジテキ</t>
    </rPh>
    <rPh sb="531" eb="533">
      <t>スウチ</t>
    </rPh>
    <rPh sb="534" eb="536">
      <t>アッカ</t>
    </rPh>
    <rPh sb="538" eb="540">
      <t>シヒョウ</t>
    </rPh>
    <rPh sb="546" eb="549">
      <t>ゼンパンテキ</t>
    </rPh>
    <phoneticPr fontId="4"/>
  </si>
  <si>
    <t>経営に関しては、例年並みの経常利益が見られ、現況では健全と言える。将来的には公共下水道との統合を考えており、それに向けて管渠更新等の将来計画と経営戦略を併せて適切に推進を図る必要がある。</t>
    <rPh sb="57" eb="58">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</si>
</sst>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9D-4EE2-9AA8-D72C94BF64BD}"/>
            </c:ext>
          </c:extLst>
        </c:ser>
        <c:dLbls>
          <c:showLegendKey val="0"/>
          <c:showVal val="0"/>
          <c:showCatName val="0"/>
          <c:showSerName val="0"/>
          <c:showPercent val="0"/>
          <c:showBubbleSize val="0"/>
        </c:dLbls>
        <c:gapWidth val="150"/>
        <c:axId val="89849216"/>
        <c:axId val="898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99D-4EE2-9AA8-D72C94BF64BD}"/>
            </c:ext>
          </c:extLst>
        </c:ser>
        <c:dLbls>
          <c:showLegendKey val="0"/>
          <c:showVal val="0"/>
          <c:showCatName val="0"/>
          <c:showSerName val="0"/>
          <c:showPercent val="0"/>
          <c:showBubbleSize val="0"/>
        </c:dLbls>
        <c:marker val="1"/>
        <c:smooth val="0"/>
        <c:axId val="89849216"/>
        <c:axId val="89855488"/>
      </c:lineChart>
      <c:dateAx>
        <c:axId val="89849216"/>
        <c:scaling>
          <c:orientation val="minMax"/>
        </c:scaling>
        <c:delete val="1"/>
        <c:axPos val="b"/>
        <c:numFmt formatCode="ge" sourceLinked="1"/>
        <c:majorTickMark val="none"/>
        <c:minorTickMark val="none"/>
        <c:tickLblPos val="none"/>
        <c:crossAx val="89855488"/>
        <c:crosses val="autoZero"/>
        <c:auto val="1"/>
        <c:lblOffset val="100"/>
        <c:baseTimeUnit val="years"/>
      </c:dateAx>
      <c:valAx>
        <c:axId val="89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46.52</c:v>
                </c:pt>
                <c:pt idx="1">
                  <c:v>46.34</c:v>
                </c:pt>
                <c:pt idx="2">
                  <c:v>41.57</c:v>
                </c:pt>
                <c:pt idx="3">
                  <c:v>41.57</c:v>
                </c:pt>
                <c:pt idx="4">
                  <c:v>41.37</c:v>
                </c:pt>
              </c:numCache>
            </c:numRef>
          </c:val>
          <c:extLst xmlns:c16r2="http://schemas.microsoft.com/office/drawing/2015/06/chart">
            <c:ext xmlns:c16="http://schemas.microsoft.com/office/drawing/2014/chart" uri="{C3380CC4-5D6E-409C-BE32-E72D297353CC}">
              <c16:uniqueId val="{00000000-7EEE-4290-A31A-FE037DD3CEE9}"/>
            </c:ext>
          </c:extLst>
        </c:ser>
        <c:dLbls>
          <c:showLegendKey val="0"/>
          <c:showVal val="0"/>
          <c:showCatName val="0"/>
          <c:showSerName val="0"/>
          <c:showPercent val="0"/>
          <c:showBubbleSize val="0"/>
        </c:dLbls>
        <c:gapWidth val="150"/>
        <c:axId val="29769088"/>
        <c:axId val="297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EEE-4290-A31A-FE037DD3CEE9}"/>
            </c:ext>
          </c:extLst>
        </c:ser>
        <c:dLbls>
          <c:showLegendKey val="0"/>
          <c:showVal val="0"/>
          <c:showCatName val="0"/>
          <c:showSerName val="0"/>
          <c:showPercent val="0"/>
          <c:showBubbleSize val="0"/>
        </c:dLbls>
        <c:marker val="1"/>
        <c:smooth val="0"/>
        <c:axId val="29769088"/>
        <c:axId val="29771264"/>
      </c:lineChart>
      <c:dateAx>
        <c:axId val="29769088"/>
        <c:scaling>
          <c:orientation val="minMax"/>
        </c:scaling>
        <c:delete val="1"/>
        <c:axPos val="b"/>
        <c:numFmt formatCode="ge" sourceLinked="1"/>
        <c:majorTickMark val="none"/>
        <c:minorTickMark val="none"/>
        <c:tickLblPos val="none"/>
        <c:crossAx val="29771264"/>
        <c:crosses val="autoZero"/>
        <c:auto val="1"/>
        <c:lblOffset val="100"/>
        <c:baseTimeUnit val="years"/>
      </c:dateAx>
      <c:valAx>
        <c:axId val="297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95.41</c:v>
                </c:pt>
                <c:pt idx="1">
                  <c:v>95.55</c:v>
                </c:pt>
                <c:pt idx="2">
                  <c:v>94.15</c:v>
                </c:pt>
                <c:pt idx="3">
                  <c:v>94.87</c:v>
                </c:pt>
                <c:pt idx="4">
                  <c:v>86.86</c:v>
                </c:pt>
              </c:numCache>
            </c:numRef>
          </c:val>
          <c:extLst xmlns:c16r2="http://schemas.microsoft.com/office/drawing/2015/06/chart">
            <c:ext xmlns:c16="http://schemas.microsoft.com/office/drawing/2014/chart" uri="{C3380CC4-5D6E-409C-BE32-E72D297353CC}">
              <c16:uniqueId val="{00000000-A0F3-49BE-86F9-7405E194174E}"/>
            </c:ext>
          </c:extLst>
        </c:ser>
        <c:dLbls>
          <c:showLegendKey val="0"/>
          <c:showVal val="0"/>
          <c:showCatName val="0"/>
          <c:showSerName val="0"/>
          <c:showPercent val="0"/>
          <c:showBubbleSize val="0"/>
        </c:dLbls>
        <c:gapWidth val="150"/>
        <c:axId val="29892608"/>
        <c:axId val="2989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0F3-49BE-86F9-7405E194174E}"/>
            </c:ext>
          </c:extLst>
        </c:ser>
        <c:dLbls>
          <c:showLegendKey val="0"/>
          <c:showVal val="0"/>
          <c:showCatName val="0"/>
          <c:showSerName val="0"/>
          <c:showPercent val="0"/>
          <c:showBubbleSize val="0"/>
        </c:dLbls>
        <c:marker val="1"/>
        <c:smooth val="0"/>
        <c:axId val="29892608"/>
        <c:axId val="29894528"/>
      </c:lineChart>
      <c:dateAx>
        <c:axId val="29892608"/>
        <c:scaling>
          <c:orientation val="minMax"/>
        </c:scaling>
        <c:delete val="1"/>
        <c:axPos val="b"/>
        <c:numFmt formatCode="ge" sourceLinked="1"/>
        <c:majorTickMark val="none"/>
        <c:minorTickMark val="none"/>
        <c:tickLblPos val="none"/>
        <c:crossAx val="29894528"/>
        <c:crosses val="autoZero"/>
        <c:auto val="1"/>
        <c:lblOffset val="100"/>
        <c:baseTimeUnit val="years"/>
      </c:dateAx>
      <c:valAx>
        <c:axId val="298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109.5</c:v>
                </c:pt>
                <c:pt idx="1">
                  <c:v>125.74</c:v>
                </c:pt>
                <c:pt idx="2">
                  <c:v>129.15</c:v>
                </c:pt>
                <c:pt idx="3">
                  <c:v>123.28</c:v>
                </c:pt>
                <c:pt idx="4">
                  <c:v>122.83</c:v>
                </c:pt>
              </c:numCache>
            </c:numRef>
          </c:val>
          <c:extLst xmlns:c16r2="http://schemas.microsoft.com/office/drawing/2015/06/chart">
            <c:ext xmlns:c16="http://schemas.microsoft.com/office/drawing/2014/chart" uri="{C3380CC4-5D6E-409C-BE32-E72D297353CC}">
              <c16:uniqueId val="{00000000-B53F-437C-93C0-23461E1DA9B1}"/>
            </c:ext>
          </c:extLst>
        </c:ser>
        <c:dLbls>
          <c:showLegendKey val="0"/>
          <c:showVal val="0"/>
          <c:showCatName val="0"/>
          <c:showSerName val="0"/>
          <c:showPercent val="0"/>
          <c:showBubbleSize val="0"/>
        </c:dLbls>
        <c:gapWidth val="150"/>
        <c:axId val="89903104"/>
        <c:axId val="899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B53F-437C-93C0-23461E1DA9B1}"/>
            </c:ext>
          </c:extLst>
        </c:ser>
        <c:dLbls>
          <c:showLegendKey val="0"/>
          <c:showVal val="0"/>
          <c:showCatName val="0"/>
          <c:showSerName val="0"/>
          <c:showPercent val="0"/>
          <c:showBubbleSize val="0"/>
        </c:dLbls>
        <c:marker val="1"/>
        <c:smooth val="0"/>
        <c:axId val="89903104"/>
        <c:axId val="89905024"/>
      </c:lineChart>
      <c:dateAx>
        <c:axId val="89903104"/>
        <c:scaling>
          <c:orientation val="minMax"/>
        </c:scaling>
        <c:delete val="1"/>
        <c:axPos val="b"/>
        <c:numFmt formatCode="ge" sourceLinked="1"/>
        <c:majorTickMark val="none"/>
        <c:minorTickMark val="none"/>
        <c:tickLblPos val="none"/>
        <c:crossAx val="89905024"/>
        <c:crosses val="autoZero"/>
        <c:auto val="1"/>
        <c:lblOffset val="100"/>
        <c:baseTimeUnit val="years"/>
      </c:dateAx>
      <c:valAx>
        <c:axId val="89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8.17</c:v>
                </c:pt>
                <c:pt idx="1">
                  <c:v>19.03</c:v>
                </c:pt>
                <c:pt idx="2">
                  <c:v>22.17</c:v>
                </c:pt>
                <c:pt idx="3">
                  <c:v>25.3</c:v>
                </c:pt>
                <c:pt idx="4">
                  <c:v>25.59</c:v>
                </c:pt>
              </c:numCache>
            </c:numRef>
          </c:val>
          <c:extLst xmlns:c16r2="http://schemas.microsoft.com/office/drawing/2015/06/chart">
            <c:ext xmlns:c16="http://schemas.microsoft.com/office/drawing/2014/chart" uri="{C3380CC4-5D6E-409C-BE32-E72D297353CC}">
              <c16:uniqueId val="{00000000-A8B2-4768-817C-5DE5C87F3840}"/>
            </c:ext>
          </c:extLst>
        </c:ser>
        <c:dLbls>
          <c:showLegendKey val="0"/>
          <c:showVal val="0"/>
          <c:showCatName val="0"/>
          <c:showSerName val="0"/>
          <c:showPercent val="0"/>
          <c:showBubbleSize val="0"/>
        </c:dLbls>
        <c:gapWidth val="150"/>
        <c:axId val="95920512"/>
        <c:axId val="959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A8B2-4768-817C-5DE5C87F3840}"/>
            </c:ext>
          </c:extLst>
        </c:ser>
        <c:dLbls>
          <c:showLegendKey val="0"/>
          <c:showVal val="0"/>
          <c:showCatName val="0"/>
          <c:showSerName val="0"/>
          <c:showPercent val="0"/>
          <c:showBubbleSize val="0"/>
        </c:dLbls>
        <c:marker val="1"/>
        <c:smooth val="0"/>
        <c:axId val="95920512"/>
        <c:axId val="95922432"/>
      </c:lineChart>
      <c:dateAx>
        <c:axId val="95920512"/>
        <c:scaling>
          <c:orientation val="minMax"/>
        </c:scaling>
        <c:delete val="1"/>
        <c:axPos val="b"/>
        <c:numFmt formatCode="ge" sourceLinked="1"/>
        <c:majorTickMark val="none"/>
        <c:minorTickMark val="none"/>
        <c:tickLblPos val="none"/>
        <c:crossAx val="95922432"/>
        <c:crosses val="autoZero"/>
        <c:auto val="1"/>
        <c:lblOffset val="100"/>
        <c:baseTimeUnit val="years"/>
      </c:dateAx>
      <c:valAx>
        <c:axId val="95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F7-4F3C-8F4E-B892B1BF69F4}"/>
            </c:ext>
          </c:extLst>
        </c:ser>
        <c:dLbls>
          <c:showLegendKey val="0"/>
          <c:showVal val="0"/>
          <c:showCatName val="0"/>
          <c:showSerName val="0"/>
          <c:showPercent val="0"/>
          <c:showBubbleSize val="0"/>
        </c:dLbls>
        <c:gapWidth val="150"/>
        <c:axId val="97338112"/>
        <c:axId val="97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5F7-4F3C-8F4E-B892B1BF69F4}"/>
            </c:ext>
          </c:extLst>
        </c:ser>
        <c:dLbls>
          <c:showLegendKey val="0"/>
          <c:showVal val="0"/>
          <c:showCatName val="0"/>
          <c:showSerName val="0"/>
          <c:showPercent val="0"/>
          <c:showBubbleSize val="0"/>
        </c:dLbls>
        <c:marker val="1"/>
        <c:smooth val="0"/>
        <c:axId val="97338112"/>
        <c:axId val="97340032"/>
      </c:lineChart>
      <c:dateAx>
        <c:axId val="97338112"/>
        <c:scaling>
          <c:orientation val="minMax"/>
        </c:scaling>
        <c:delete val="1"/>
        <c:axPos val="b"/>
        <c:numFmt formatCode="ge" sourceLinked="1"/>
        <c:majorTickMark val="none"/>
        <c:minorTickMark val="none"/>
        <c:tickLblPos val="none"/>
        <c:crossAx val="97340032"/>
        <c:crosses val="autoZero"/>
        <c:auto val="1"/>
        <c:lblOffset val="100"/>
        <c:baseTimeUnit val="years"/>
      </c:dateAx>
      <c:valAx>
        <c:axId val="97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F1-4DE4-A26B-26C66D287699}"/>
            </c:ext>
          </c:extLst>
        </c:ser>
        <c:dLbls>
          <c:showLegendKey val="0"/>
          <c:showVal val="0"/>
          <c:showCatName val="0"/>
          <c:showSerName val="0"/>
          <c:showPercent val="0"/>
          <c:showBubbleSize val="0"/>
        </c:dLbls>
        <c:gapWidth val="150"/>
        <c:axId val="93593600"/>
        <c:axId val="935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1CF1-4DE4-A26B-26C66D287699}"/>
            </c:ext>
          </c:extLst>
        </c:ser>
        <c:dLbls>
          <c:showLegendKey val="0"/>
          <c:showVal val="0"/>
          <c:showCatName val="0"/>
          <c:showSerName val="0"/>
          <c:showPercent val="0"/>
          <c:showBubbleSize val="0"/>
        </c:dLbls>
        <c:marker val="1"/>
        <c:smooth val="0"/>
        <c:axId val="93593600"/>
        <c:axId val="93595136"/>
      </c:lineChart>
      <c:dateAx>
        <c:axId val="93593600"/>
        <c:scaling>
          <c:orientation val="minMax"/>
        </c:scaling>
        <c:delete val="1"/>
        <c:axPos val="b"/>
        <c:numFmt formatCode="ge" sourceLinked="1"/>
        <c:majorTickMark val="none"/>
        <c:minorTickMark val="none"/>
        <c:tickLblPos val="none"/>
        <c:crossAx val="93595136"/>
        <c:crosses val="autoZero"/>
        <c:auto val="1"/>
        <c:lblOffset val="100"/>
        <c:baseTimeUnit val="years"/>
      </c:dateAx>
      <c:valAx>
        <c:axId val="935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682.67</c:v>
                </c:pt>
                <c:pt idx="1">
                  <c:v>52.58</c:v>
                </c:pt>
                <c:pt idx="2">
                  <c:v>75.64</c:v>
                </c:pt>
                <c:pt idx="3">
                  <c:v>86.43</c:v>
                </c:pt>
                <c:pt idx="4">
                  <c:v>94.95</c:v>
                </c:pt>
              </c:numCache>
            </c:numRef>
          </c:val>
          <c:extLst xmlns:c16r2="http://schemas.microsoft.com/office/drawing/2015/06/chart">
            <c:ext xmlns:c16="http://schemas.microsoft.com/office/drawing/2014/chart" uri="{C3380CC4-5D6E-409C-BE32-E72D297353CC}">
              <c16:uniqueId val="{00000000-3481-4326-A4AF-B3077B36C3E7}"/>
            </c:ext>
          </c:extLst>
        </c:ser>
        <c:dLbls>
          <c:showLegendKey val="0"/>
          <c:showVal val="0"/>
          <c:showCatName val="0"/>
          <c:showSerName val="0"/>
          <c:showPercent val="0"/>
          <c:showBubbleSize val="0"/>
        </c:dLbls>
        <c:gapWidth val="150"/>
        <c:axId val="93615616"/>
        <c:axId val="936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3481-4326-A4AF-B3077B36C3E7}"/>
            </c:ext>
          </c:extLst>
        </c:ser>
        <c:dLbls>
          <c:showLegendKey val="0"/>
          <c:showVal val="0"/>
          <c:showCatName val="0"/>
          <c:showSerName val="0"/>
          <c:showPercent val="0"/>
          <c:showBubbleSize val="0"/>
        </c:dLbls>
        <c:marker val="1"/>
        <c:smooth val="0"/>
        <c:axId val="93615616"/>
        <c:axId val="93617536"/>
      </c:lineChart>
      <c:dateAx>
        <c:axId val="93615616"/>
        <c:scaling>
          <c:orientation val="minMax"/>
        </c:scaling>
        <c:delete val="1"/>
        <c:axPos val="b"/>
        <c:numFmt formatCode="ge" sourceLinked="1"/>
        <c:majorTickMark val="none"/>
        <c:minorTickMark val="none"/>
        <c:tickLblPos val="none"/>
        <c:crossAx val="93617536"/>
        <c:crosses val="autoZero"/>
        <c:auto val="1"/>
        <c:lblOffset val="100"/>
        <c:baseTimeUnit val="years"/>
      </c:dateAx>
      <c:valAx>
        <c:axId val="93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1747.47</c:v>
                </c:pt>
                <c:pt idx="1">
                  <c:v>724.52</c:v>
                </c:pt>
                <c:pt idx="2">
                  <c:v>710.07</c:v>
                </c:pt>
                <c:pt idx="3">
                  <c:v>540.6</c:v>
                </c:pt>
                <c:pt idx="4">
                  <c:v>564.94000000000005</c:v>
                </c:pt>
              </c:numCache>
            </c:numRef>
          </c:val>
          <c:extLst xmlns:c16r2="http://schemas.microsoft.com/office/drawing/2015/06/chart">
            <c:ext xmlns:c16="http://schemas.microsoft.com/office/drawing/2014/chart" uri="{C3380CC4-5D6E-409C-BE32-E72D297353CC}">
              <c16:uniqueId val="{00000000-F602-48E8-8A70-C9D5E78880E2}"/>
            </c:ext>
          </c:extLst>
        </c:ser>
        <c:dLbls>
          <c:showLegendKey val="0"/>
          <c:showVal val="0"/>
          <c:showCatName val="0"/>
          <c:showSerName val="0"/>
          <c:showPercent val="0"/>
          <c:showBubbleSize val="0"/>
        </c:dLbls>
        <c:gapWidth val="150"/>
        <c:axId val="30029696"/>
        <c:axId val="300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602-48E8-8A70-C9D5E78880E2}"/>
            </c:ext>
          </c:extLst>
        </c:ser>
        <c:dLbls>
          <c:showLegendKey val="0"/>
          <c:showVal val="0"/>
          <c:showCatName val="0"/>
          <c:showSerName val="0"/>
          <c:showPercent val="0"/>
          <c:showBubbleSize val="0"/>
        </c:dLbls>
        <c:marker val="1"/>
        <c:smooth val="0"/>
        <c:axId val="30029696"/>
        <c:axId val="30031872"/>
      </c:lineChart>
      <c:dateAx>
        <c:axId val="30029696"/>
        <c:scaling>
          <c:orientation val="minMax"/>
        </c:scaling>
        <c:delete val="1"/>
        <c:axPos val="b"/>
        <c:numFmt formatCode="ge" sourceLinked="1"/>
        <c:majorTickMark val="none"/>
        <c:minorTickMark val="none"/>
        <c:tickLblPos val="none"/>
        <c:crossAx val="30031872"/>
        <c:crosses val="autoZero"/>
        <c:auto val="1"/>
        <c:lblOffset val="100"/>
        <c:baseTimeUnit val="years"/>
      </c:dateAx>
      <c:valAx>
        <c:axId val="30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89.1</c:v>
                </c:pt>
                <c:pt idx="1">
                  <c:v>104.42</c:v>
                </c:pt>
                <c:pt idx="2">
                  <c:v>99.9</c:v>
                </c:pt>
                <c:pt idx="3">
                  <c:v>115.08</c:v>
                </c:pt>
                <c:pt idx="4">
                  <c:v>56.07</c:v>
                </c:pt>
              </c:numCache>
            </c:numRef>
          </c:val>
          <c:extLst xmlns:c16r2="http://schemas.microsoft.com/office/drawing/2015/06/chart">
            <c:ext xmlns:c16="http://schemas.microsoft.com/office/drawing/2014/chart" uri="{C3380CC4-5D6E-409C-BE32-E72D297353CC}">
              <c16:uniqueId val="{00000000-26C4-42CD-8343-D61208AEC0A0}"/>
            </c:ext>
          </c:extLst>
        </c:ser>
        <c:dLbls>
          <c:showLegendKey val="0"/>
          <c:showVal val="0"/>
          <c:showCatName val="0"/>
          <c:showSerName val="0"/>
          <c:showPercent val="0"/>
          <c:showBubbleSize val="0"/>
        </c:dLbls>
        <c:gapWidth val="150"/>
        <c:axId val="30066944"/>
        <c:axId val="300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6C4-42CD-8343-D61208AEC0A0}"/>
            </c:ext>
          </c:extLst>
        </c:ser>
        <c:dLbls>
          <c:showLegendKey val="0"/>
          <c:showVal val="0"/>
          <c:showCatName val="0"/>
          <c:showSerName val="0"/>
          <c:showPercent val="0"/>
          <c:showBubbleSize val="0"/>
        </c:dLbls>
        <c:marker val="1"/>
        <c:smooth val="0"/>
        <c:axId val="30066944"/>
        <c:axId val="30069120"/>
      </c:lineChart>
      <c:dateAx>
        <c:axId val="30066944"/>
        <c:scaling>
          <c:orientation val="minMax"/>
        </c:scaling>
        <c:delete val="1"/>
        <c:axPos val="b"/>
        <c:numFmt formatCode="ge" sourceLinked="1"/>
        <c:majorTickMark val="none"/>
        <c:minorTickMark val="none"/>
        <c:tickLblPos val="none"/>
        <c:crossAx val="30069120"/>
        <c:crosses val="autoZero"/>
        <c:auto val="1"/>
        <c:lblOffset val="100"/>
        <c:baseTimeUnit val="years"/>
      </c:dateAx>
      <c:valAx>
        <c:axId val="30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196.81</c:v>
                </c:pt>
                <c:pt idx="1">
                  <c:v>167.69</c:v>
                </c:pt>
                <c:pt idx="2">
                  <c:v>175.46</c:v>
                </c:pt>
                <c:pt idx="3">
                  <c:v>152.52000000000001</c:v>
                </c:pt>
                <c:pt idx="4">
                  <c:v>313.93</c:v>
                </c:pt>
              </c:numCache>
            </c:numRef>
          </c:val>
          <c:extLst xmlns:c16r2="http://schemas.microsoft.com/office/drawing/2015/06/chart">
            <c:ext xmlns:c16="http://schemas.microsoft.com/office/drawing/2014/chart" uri="{C3380CC4-5D6E-409C-BE32-E72D297353CC}">
              <c16:uniqueId val="{00000000-E1EF-4044-AE8F-24E502FE6B5A}"/>
            </c:ext>
          </c:extLst>
        </c:ser>
        <c:dLbls>
          <c:showLegendKey val="0"/>
          <c:showVal val="0"/>
          <c:showCatName val="0"/>
          <c:showSerName val="0"/>
          <c:showPercent val="0"/>
          <c:showBubbleSize val="0"/>
        </c:dLbls>
        <c:gapWidth val="150"/>
        <c:axId val="88271104"/>
        <c:axId val="897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1EF-4044-AE8F-24E502FE6B5A}"/>
            </c:ext>
          </c:extLst>
        </c:ser>
        <c:dLbls>
          <c:showLegendKey val="0"/>
          <c:showVal val="0"/>
          <c:showCatName val="0"/>
          <c:showSerName val="0"/>
          <c:showPercent val="0"/>
          <c:showBubbleSize val="0"/>
        </c:dLbls>
        <c:marker val="1"/>
        <c:smooth val="0"/>
        <c:axId val="88271104"/>
        <c:axId val="89780608"/>
      </c:lineChart>
      <c:dateAx>
        <c:axId val="88271104"/>
        <c:scaling>
          <c:orientation val="minMax"/>
        </c:scaling>
        <c:delete val="1"/>
        <c:axPos val="b"/>
        <c:numFmt formatCode="ge" sourceLinked="1"/>
        <c:majorTickMark val="none"/>
        <c:minorTickMark val="none"/>
        <c:tickLblPos val="none"/>
        <c:crossAx val="89780608"/>
        <c:crosses val="autoZero"/>
        <c:auto val="1"/>
        <c:lblOffset val="100"/>
        <c:baseTimeUnit val="years"/>
      </c:dateAx>
      <c:valAx>
        <c:axId val="89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須坂市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51132</v>
      </c>
      <c r="AM8" s="67"/>
      <c r="AN8" s="67"/>
      <c r="AO8" s="67"/>
      <c r="AP8" s="67"/>
      <c r="AQ8" s="67"/>
      <c r="AR8" s="67"/>
      <c r="AS8" s="67"/>
      <c r="AT8" s="66">
        <f>データ!T6</f>
        <v>149.66999999999999</v>
      </c>
      <c r="AU8" s="66"/>
      <c r="AV8" s="66"/>
      <c r="AW8" s="66"/>
      <c r="AX8" s="66"/>
      <c r="AY8" s="66"/>
      <c r="AZ8" s="66"/>
      <c r="BA8" s="66"/>
      <c r="BB8" s="66">
        <f>データ!U6</f>
        <v>341.63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62.57</v>
      </c>
      <c r="J10" s="66"/>
      <c r="K10" s="66"/>
      <c r="L10" s="66"/>
      <c r="M10" s="66"/>
      <c r="N10" s="66"/>
      <c r="O10" s="66"/>
      <c r="P10" s="66">
        <f>データ!P6</f>
        <v>1.91</v>
      </c>
      <c r="Q10" s="66"/>
      <c r="R10" s="66"/>
      <c r="S10" s="66"/>
      <c r="T10" s="66"/>
      <c r="U10" s="66"/>
      <c r="V10" s="66"/>
      <c r="W10" s="66">
        <f>データ!Q6</f>
        <v>100</v>
      </c>
      <c r="X10" s="66"/>
      <c r="Y10" s="66"/>
      <c r="Z10" s="66"/>
      <c r="AA10" s="66"/>
      <c r="AB10" s="66"/>
      <c r="AC10" s="66"/>
      <c r="AD10" s="67">
        <f>データ!R6</f>
        <v>3570</v>
      </c>
      <c r="AE10" s="67"/>
      <c r="AF10" s="67"/>
      <c r="AG10" s="67"/>
      <c r="AH10" s="67"/>
      <c r="AI10" s="67"/>
      <c r="AJ10" s="67"/>
      <c r="AK10" s="2"/>
      <c r="AL10" s="67">
        <f>データ!V6</f>
        <v>974</v>
      </c>
      <c r="AM10" s="67"/>
      <c r="AN10" s="67"/>
      <c r="AO10" s="67"/>
      <c r="AP10" s="67"/>
      <c r="AQ10" s="67"/>
      <c r="AR10" s="67"/>
      <c r="AS10" s="67"/>
      <c r="AT10" s="66">
        <f>データ!W6</f>
        <v>0.62</v>
      </c>
      <c r="AU10" s="66"/>
      <c r="AV10" s="66"/>
      <c r="AW10" s="66"/>
      <c r="AX10" s="66"/>
      <c r="AY10" s="66"/>
      <c r="AZ10" s="66"/>
      <c r="BA10" s="66"/>
      <c r="BB10" s="66">
        <f>データ!X6</f>
        <v>1570.97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122</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3"/>
      <c r="BM82" s="94"/>
      <c r="BN82" s="94"/>
      <c r="BO82" s="94"/>
      <c r="BP82" s="94"/>
      <c r="BQ82" s="94"/>
      <c r="BR82" s="94"/>
      <c r="BS82" s="94"/>
      <c r="BT82" s="94"/>
      <c r="BU82" s="94"/>
      <c r="BV82" s="94"/>
      <c r="BW82" s="94"/>
      <c r="BX82" s="94"/>
      <c r="BY82" s="94"/>
      <c r="BZ82" s="95"/>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ZOGJbWhs6J2OwlnixT1RcXxW74952lCN9SPhbNoQoLsR5R8M4ru1XWrWqnU7hGkLMsS4hHlV36h6XSIDkZhQZg==" saltValue="Blt7cyrW0uo6ZInLZLk1I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202070</v>
      </c>
      <c r="D6" s="33">
        <f t="shared" si="3"/>
        <v>46</v>
      </c>
      <c r="E6" s="33">
        <f t="shared" si="3"/>
        <v>17</v>
      </c>
      <c r="F6" s="33">
        <f t="shared" si="3"/>
        <v>5</v>
      </c>
      <c r="G6" s="33">
        <f t="shared" si="3"/>
        <v>0</v>
      </c>
      <c r="H6" s="33" t="str">
        <f t="shared" si="3"/>
        <v>長野県　須坂市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62.57</v>
      </c>
      <c r="P6" s="34">
        <f t="shared" si="3"/>
        <v>1.91</v>
      </c>
      <c r="Q6" s="34">
        <f t="shared" si="3"/>
        <v>100</v>
      </c>
      <c r="R6" s="34">
        <f t="shared" si="3"/>
        <v>3570</v>
      </c>
      <c r="S6" s="34">
        <f t="shared" si="3"/>
        <v>51132</v>
      </c>
      <c r="T6" s="34">
        <f t="shared" si="3"/>
        <v>149.66999999999999</v>
      </c>
      <c r="U6" s="34">
        <f t="shared" si="3"/>
        <v>341.63</v>
      </c>
      <c r="V6" s="34">
        <f t="shared" si="3"/>
        <v>974</v>
      </c>
      <c r="W6" s="34">
        <f t="shared" si="3"/>
        <v>0.62</v>
      </c>
      <c r="X6" s="34">
        <f t="shared" si="3"/>
        <v>1570.97</v>
      </c>
      <c r="Y6" s="35">
        <f>IF(Y7="",NA(),Y7)</f>
        <v>109.5</v>
      </c>
      <c r="Z6" s="35">
        <f t="shared" ref="Z6:AH6" si="4">IF(Z7="",NA(),Z7)</f>
        <v>125.74</v>
      </c>
      <c r="AA6" s="35">
        <f t="shared" si="4"/>
        <v>129.15</v>
      </c>
      <c r="AB6" s="35">
        <f t="shared" si="4"/>
        <v>123.28</v>
      </c>
      <c r="AC6" s="35">
        <f t="shared" si="4"/>
        <v>122.83</v>
      </c>
      <c r="AD6" s="35">
        <f t="shared" si="4"/>
        <v>93.62</v>
      </c>
      <c r="AE6" s="35">
        <f t="shared" si="4"/>
        <v>97.53</v>
      </c>
      <c r="AF6" s="35">
        <f t="shared" si="4"/>
        <v>99.64</v>
      </c>
      <c r="AG6" s="35">
        <f t="shared" si="4"/>
        <v>99.66</v>
      </c>
      <c r="AH6" s="35">
        <f t="shared" si="4"/>
        <v>100.95</v>
      </c>
      <c r="AI6" s="34" t="str">
        <f>IF(AI7="","",IF(AI7="-","【-】","【"&amp;SUBSTITUTE(TEXT(AI7,"#,##0.00"),"-","△")&amp;"】"))</f>
        <v>【100.96】</v>
      </c>
      <c r="AJ6" s="34">
        <f>IF(AJ7="",NA(),AJ7)</f>
        <v>0</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682.67</v>
      </c>
      <c r="AV6" s="35">
        <f t="shared" ref="AV6:BD6" si="6">IF(AV7="",NA(),AV7)</f>
        <v>52.58</v>
      </c>
      <c r="AW6" s="35">
        <f t="shared" si="6"/>
        <v>75.64</v>
      </c>
      <c r="AX6" s="35">
        <f t="shared" si="6"/>
        <v>86.43</v>
      </c>
      <c r="AY6" s="35">
        <f t="shared" si="6"/>
        <v>94.95</v>
      </c>
      <c r="AZ6" s="35">
        <f t="shared" si="6"/>
        <v>124.2</v>
      </c>
      <c r="BA6" s="35">
        <f t="shared" si="6"/>
        <v>33.03</v>
      </c>
      <c r="BB6" s="35">
        <f t="shared" si="6"/>
        <v>29.45</v>
      </c>
      <c r="BC6" s="35">
        <f t="shared" si="6"/>
        <v>31.84</v>
      </c>
      <c r="BD6" s="35">
        <f t="shared" si="6"/>
        <v>29.91</v>
      </c>
      <c r="BE6" s="34" t="str">
        <f>IF(BE7="","",IF(BE7="-","【-】","【"&amp;SUBSTITUTE(TEXT(BE7,"#,##0.00"),"-","△")&amp;"】"))</f>
        <v>【32.86】</v>
      </c>
      <c r="BF6" s="35">
        <f>IF(BF7="",NA(),BF7)</f>
        <v>1747.47</v>
      </c>
      <c r="BG6" s="35">
        <f t="shared" ref="BG6:BO6" si="7">IF(BG7="",NA(),BG7)</f>
        <v>724.52</v>
      </c>
      <c r="BH6" s="35">
        <f t="shared" si="7"/>
        <v>710.07</v>
      </c>
      <c r="BI6" s="35">
        <f t="shared" si="7"/>
        <v>540.6</v>
      </c>
      <c r="BJ6" s="35">
        <f t="shared" si="7"/>
        <v>564.94000000000005</v>
      </c>
      <c r="BK6" s="35">
        <f t="shared" si="7"/>
        <v>1126.77</v>
      </c>
      <c r="BL6" s="35">
        <f t="shared" si="7"/>
        <v>1044.8</v>
      </c>
      <c r="BM6" s="35">
        <f t="shared" si="7"/>
        <v>1081.8</v>
      </c>
      <c r="BN6" s="35">
        <f t="shared" si="7"/>
        <v>974.93</v>
      </c>
      <c r="BO6" s="35">
        <f t="shared" si="7"/>
        <v>855.8</v>
      </c>
      <c r="BP6" s="34" t="str">
        <f>IF(BP7="","",IF(BP7="-","【-】","【"&amp;SUBSTITUTE(TEXT(BP7,"#,##0.00"),"-","△")&amp;"】"))</f>
        <v>【814.89】</v>
      </c>
      <c r="BQ6" s="35">
        <f>IF(BQ7="",NA(),BQ7)</f>
        <v>89.1</v>
      </c>
      <c r="BR6" s="35">
        <f t="shared" ref="BR6:BZ6" si="8">IF(BR7="",NA(),BR7)</f>
        <v>104.42</v>
      </c>
      <c r="BS6" s="35">
        <f t="shared" si="8"/>
        <v>99.9</v>
      </c>
      <c r="BT6" s="35">
        <f t="shared" si="8"/>
        <v>115.08</v>
      </c>
      <c r="BU6" s="35">
        <f t="shared" si="8"/>
        <v>56.07</v>
      </c>
      <c r="BV6" s="35">
        <f t="shared" si="8"/>
        <v>50.9</v>
      </c>
      <c r="BW6" s="35">
        <f t="shared" si="8"/>
        <v>50.82</v>
      </c>
      <c r="BX6" s="35">
        <f t="shared" si="8"/>
        <v>52.19</v>
      </c>
      <c r="BY6" s="35">
        <f t="shared" si="8"/>
        <v>55.32</v>
      </c>
      <c r="BZ6" s="35">
        <f t="shared" si="8"/>
        <v>59.8</v>
      </c>
      <c r="CA6" s="34" t="str">
        <f>IF(CA7="","",IF(CA7="-","【-】","【"&amp;SUBSTITUTE(TEXT(CA7,"#,##0.00"),"-","△")&amp;"】"))</f>
        <v>【60.64】</v>
      </c>
      <c r="CB6" s="35">
        <f>IF(CB7="",NA(),CB7)</f>
        <v>196.81</v>
      </c>
      <c r="CC6" s="35">
        <f t="shared" ref="CC6:CK6" si="9">IF(CC7="",NA(),CC7)</f>
        <v>167.69</v>
      </c>
      <c r="CD6" s="35">
        <f t="shared" si="9"/>
        <v>175.46</v>
      </c>
      <c r="CE6" s="35">
        <f t="shared" si="9"/>
        <v>152.52000000000001</v>
      </c>
      <c r="CF6" s="35">
        <f t="shared" si="9"/>
        <v>313.93</v>
      </c>
      <c r="CG6" s="35">
        <f t="shared" si="9"/>
        <v>293.27</v>
      </c>
      <c r="CH6" s="35">
        <f t="shared" si="9"/>
        <v>300.52</v>
      </c>
      <c r="CI6" s="35">
        <f t="shared" si="9"/>
        <v>296.14</v>
      </c>
      <c r="CJ6" s="35">
        <f t="shared" si="9"/>
        <v>283.17</v>
      </c>
      <c r="CK6" s="35">
        <f t="shared" si="9"/>
        <v>263.76</v>
      </c>
      <c r="CL6" s="34" t="str">
        <f>IF(CL7="","",IF(CL7="-","【-】","【"&amp;SUBSTITUTE(TEXT(CL7,"#,##0.00"),"-","△")&amp;"】"))</f>
        <v>【255.52】</v>
      </c>
      <c r="CM6" s="35">
        <f>IF(CM7="",NA(),CM7)</f>
        <v>46.52</v>
      </c>
      <c r="CN6" s="35">
        <f t="shared" ref="CN6:CV6" si="10">IF(CN7="",NA(),CN7)</f>
        <v>46.34</v>
      </c>
      <c r="CO6" s="35">
        <f t="shared" si="10"/>
        <v>41.57</v>
      </c>
      <c r="CP6" s="35">
        <f t="shared" si="10"/>
        <v>41.57</v>
      </c>
      <c r="CQ6" s="35">
        <f t="shared" si="10"/>
        <v>41.37</v>
      </c>
      <c r="CR6" s="35">
        <f t="shared" si="10"/>
        <v>53.78</v>
      </c>
      <c r="CS6" s="35">
        <f t="shared" si="10"/>
        <v>53.24</v>
      </c>
      <c r="CT6" s="35">
        <f t="shared" si="10"/>
        <v>52.31</v>
      </c>
      <c r="CU6" s="35">
        <f t="shared" si="10"/>
        <v>60.65</v>
      </c>
      <c r="CV6" s="35">
        <f t="shared" si="10"/>
        <v>51.75</v>
      </c>
      <c r="CW6" s="34" t="str">
        <f>IF(CW7="","",IF(CW7="-","【-】","【"&amp;SUBSTITUTE(TEXT(CW7,"#,##0.00"),"-","△")&amp;"】"))</f>
        <v>【52.49】</v>
      </c>
      <c r="CX6" s="35">
        <f>IF(CX7="",NA(),CX7)</f>
        <v>95.41</v>
      </c>
      <c r="CY6" s="35">
        <f t="shared" ref="CY6:DG6" si="11">IF(CY7="",NA(),CY7)</f>
        <v>95.55</v>
      </c>
      <c r="CZ6" s="35">
        <f t="shared" si="11"/>
        <v>94.15</v>
      </c>
      <c r="DA6" s="35">
        <f t="shared" si="11"/>
        <v>94.87</v>
      </c>
      <c r="DB6" s="35">
        <f t="shared" si="11"/>
        <v>86.86</v>
      </c>
      <c r="DC6" s="35">
        <f t="shared" si="11"/>
        <v>84.06</v>
      </c>
      <c r="DD6" s="35">
        <f t="shared" si="11"/>
        <v>84.07</v>
      </c>
      <c r="DE6" s="35">
        <f t="shared" si="11"/>
        <v>84.32</v>
      </c>
      <c r="DF6" s="35">
        <f t="shared" si="11"/>
        <v>84.58</v>
      </c>
      <c r="DG6" s="35">
        <f t="shared" si="11"/>
        <v>84.84</v>
      </c>
      <c r="DH6" s="34" t="str">
        <f>IF(DH7="","",IF(DH7="-","【-】","【"&amp;SUBSTITUTE(TEXT(DH7,"#,##0.00"),"-","△")&amp;"】"))</f>
        <v>【85.49】</v>
      </c>
      <c r="DI6" s="35">
        <f>IF(DI7="",NA(),DI7)</f>
        <v>8.17</v>
      </c>
      <c r="DJ6" s="35">
        <f t="shared" ref="DJ6:DR6" si="12">IF(DJ7="",NA(),DJ7)</f>
        <v>19.03</v>
      </c>
      <c r="DK6" s="35">
        <f t="shared" si="12"/>
        <v>22.17</v>
      </c>
      <c r="DL6" s="35">
        <f t="shared" si="12"/>
        <v>25.3</v>
      </c>
      <c r="DM6" s="35">
        <f t="shared" si="12"/>
        <v>25.59</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202070</v>
      </c>
      <c r="D7" s="37">
        <v>46</v>
      </c>
      <c r="E7" s="37">
        <v>17</v>
      </c>
      <c r="F7" s="37">
        <v>5</v>
      </c>
      <c r="G7" s="37">
        <v>0</v>
      </c>
      <c r="H7" s="37" t="s">
        <v>108</v>
      </c>
      <c r="I7" s="37" t="s">
        <v>109</v>
      </c>
      <c r="J7" s="37" t="s">
        <v>110</v>
      </c>
      <c r="K7" s="37" t="s">
        <v>111</v>
      </c>
      <c r="L7" s="37" t="s">
        <v>112</v>
      </c>
      <c r="M7" s="37" t="s">
        <v>113</v>
      </c>
      <c r="N7" s="38" t="s">
        <v>114</v>
      </c>
      <c r="O7" s="38">
        <v>62.57</v>
      </c>
      <c r="P7" s="38">
        <v>1.91</v>
      </c>
      <c r="Q7" s="38">
        <v>100</v>
      </c>
      <c r="R7" s="38">
        <v>3570</v>
      </c>
      <c r="S7" s="38">
        <v>51132</v>
      </c>
      <c r="T7" s="38">
        <v>149.66999999999999</v>
      </c>
      <c r="U7" s="38">
        <v>341.63</v>
      </c>
      <c r="V7" s="38">
        <v>974</v>
      </c>
      <c r="W7" s="38">
        <v>0.62</v>
      </c>
      <c r="X7" s="38">
        <v>1570.97</v>
      </c>
      <c r="Y7" s="38">
        <v>109.5</v>
      </c>
      <c r="Z7" s="38">
        <v>125.74</v>
      </c>
      <c r="AA7" s="38">
        <v>129.15</v>
      </c>
      <c r="AB7" s="38">
        <v>123.28</v>
      </c>
      <c r="AC7" s="38">
        <v>122.83</v>
      </c>
      <c r="AD7" s="38">
        <v>93.62</v>
      </c>
      <c r="AE7" s="38">
        <v>97.53</v>
      </c>
      <c r="AF7" s="38">
        <v>99.64</v>
      </c>
      <c r="AG7" s="38">
        <v>99.66</v>
      </c>
      <c r="AH7" s="38">
        <v>100.95</v>
      </c>
      <c r="AI7" s="38">
        <v>100.96</v>
      </c>
      <c r="AJ7" s="38">
        <v>0</v>
      </c>
      <c r="AK7" s="38">
        <v>0</v>
      </c>
      <c r="AL7" s="38">
        <v>0</v>
      </c>
      <c r="AM7" s="38">
        <v>0</v>
      </c>
      <c r="AN7" s="38">
        <v>0</v>
      </c>
      <c r="AO7" s="38">
        <v>280.08</v>
      </c>
      <c r="AP7" s="38">
        <v>223.09</v>
      </c>
      <c r="AQ7" s="38">
        <v>214.61</v>
      </c>
      <c r="AR7" s="38">
        <v>225.39</v>
      </c>
      <c r="AS7" s="38">
        <v>224.04</v>
      </c>
      <c r="AT7" s="38">
        <v>198.51</v>
      </c>
      <c r="AU7" s="38">
        <v>682.67</v>
      </c>
      <c r="AV7" s="38">
        <v>52.58</v>
      </c>
      <c r="AW7" s="38">
        <v>75.64</v>
      </c>
      <c r="AX7" s="38">
        <v>86.43</v>
      </c>
      <c r="AY7" s="38">
        <v>94.95</v>
      </c>
      <c r="AZ7" s="38">
        <v>124.2</v>
      </c>
      <c r="BA7" s="38">
        <v>33.03</v>
      </c>
      <c r="BB7" s="38">
        <v>29.45</v>
      </c>
      <c r="BC7" s="38">
        <v>31.84</v>
      </c>
      <c r="BD7" s="38">
        <v>29.91</v>
      </c>
      <c r="BE7" s="38">
        <v>32.86</v>
      </c>
      <c r="BF7" s="38">
        <v>1747.47</v>
      </c>
      <c r="BG7" s="38">
        <v>724.52</v>
      </c>
      <c r="BH7" s="38">
        <v>710.07</v>
      </c>
      <c r="BI7" s="38">
        <v>540.6</v>
      </c>
      <c r="BJ7" s="38">
        <v>564.94000000000005</v>
      </c>
      <c r="BK7" s="38">
        <v>1126.77</v>
      </c>
      <c r="BL7" s="38">
        <v>1044.8</v>
      </c>
      <c r="BM7" s="38">
        <v>1081.8</v>
      </c>
      <c r="BN7" s="38">
        <v>974.93</v>
      </c>
      <c r="BO7" s="38">
        <v>855.8</v>
      </c>
      <c r="BP7" s="38">
        <v>814.89</v>
      </c>
      <c r="BQ7" s="38">
        <v>89.1</v>
      </c>
      <c r="BR7" s="38">
        <v>104.42</v>
      </c>
      <c r="BS7" s="38">
        <v>99.9</v>
      </c>
      <c r="BT7" s="38">
        <v>115.08</v>
      </c>
      <c r="BU7" s="38">
        <v>56.07</v>
      </c>
      <c r="BV7" s="38">
        <v>50.9</v>
      </c>
      <c r="BW7" s="38">
        <v>50.82</v>
      </c>
      <c r="BX7" s="38">
        <v>52.19</v>
      </c>
      <c r="BY7" s="38">
        <v>55.32</v>
      </c>
      <c r="BZ7" s="38">
        <v>59.8</v>
      </c>
      <c r="CA7" s="38">
        <v>60.64</v>
      </c>
      <c r="CB7" s="38">
        <v>196.81</v>
      </c>
      <c r="CC7" s="38">
        <v>167.69</v>
      </c>
      <c r="CD7" s="38">
        <v>175.46</v>
      </c>
      <c r="CE7" s="38">
        <v>152.52000000000001</v>
      </c>
      <c r="CF7" s="38">
        <v>313.93</v>
      </c>
      <c r="CG7" s="38">
        <v>293.27</v>
      </c>
      <c r="CH7" s="38">
        <v>300.52</v>
      </c>
      <c r="CI7" s="38">
        <v>296.14</v>
      </c>
      <c r="CJ7" s="38">
        <v>283.17</v>
      </c>
      <c r="CK7" s="38">
        <v>263.76</v>
      </c>
      <c r="CL7" s="38">
        <v>255.52</v>
      </c>
      <c r="CM7" s="38">
        <v>46.52</v>
      </c>
      <c r="CN7" s="38">
        <v>46.34</v>
      </c>
      <c r="CO7" s="38">
        <v>41.57</v>
      </c>
      <c r="CP7" s="38">
        <v>41.57</v>
      </c>
      <c r="CQ7" s="38">
        <v>41.37</v>
      </c>
      <c r="CR7" s="38">
        <v>53.78</v>
      </c>
      <c r="CS7" s="38">
        <v>53.24</v>
      </c>
      <c r="CT7" s="38">
        <v>52.31</v>
      </c>
      <c r="CU7" s="38">
        <v>60.65</v>
      </c>
      <c r="CV7" s="38">
        <v>51.75</v>
      </c>
      <c r="CW7" s="38">
        <v>52.49</v>
      </c>
      <c r="CX7" s="38">
        <v>95.41</v>
      </c>
      <c r="CY7" s="38">
        <v>95.55</v>
      </c>
      <c r="CZ7" s="38">
        <v>94.15</v>
      </c>
      <c r="DA7" s="38">
        <v>94.87</v>
      </c>
      <c r="DB7" s="38">
        <v>86.86</v>
      </c>
      <c r="DC7" s="38">
        <v>84.06</v>
      </c>
      <c r="DD7" s="38">
        <v>84.07</v>
      </c>
      <c r="DE7" s="38">
        <v>84.32</v>
      </c>
      <c r="DF7" s="38">
        <v>84.58</v>
      </c>
      <c r="DG7" s="38">
        <v>84.84</v>
      </c>
      <c r="DH7" s="38">
        <v>85.49</v>
      </c>
      <c r="DI7" s="38">
        <v>8.17</v>
      </c>
      <c r="DJ7" s="38">
        <v>19.03</v>
      </c>
      <c r="DK7" s="38">
        <v>22.17</v>
      </c>
      <c r="DL7" s="38">
        <v>25.3</v>
      </c>
      <c r="DM7" s="38">
        <v>25.59</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2019-02-06T08:48:16Z</cp:lastPrinted>
  <dcterms:created xsi:type="dcterms:W3CDTF">2018-12-03T08:55:18Z</dcterms:created>
  <dcterms:modified xsi:type="dcterms:W3CDTF">2019-02-20T13:20:47Z</dcterms:modified>
  <cp:category/>
</cp:coreProperties>
</file>