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oe4Db6QyllCKuxlc7UkTylG+CfuQdiu/OIz0cUw+sehMYjImLn2tGv2yvV3x/z+X+n/d8ghfCOfpV6+wCxJyg==" workbookSaltValue="95u2TnEfk2n2g0F5v+skx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<sst xmlns="http://schemas.openxmlformats.org/spreadsheetml/2006/main" count="232" uniqueCount="120">
  <si>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</si>
  <si>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</si>
  <si>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</si>
  <si>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</si>
  <si>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</si>
  <si>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</si>
  <si>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</si>
  <si>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</si>
  <si>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</si>
  <si>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</si>
  <si>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</si>
  <si>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</si>
  <si>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</si>
  <si>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</si>
  <si>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</si>
  <si>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</si>
  <si>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</si>
  <si>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</si>
  <si>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</si>
  <si>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</si>
  <si>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</si>
  <si>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</si>
  <si>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</si>
  <si>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</si>
  <si>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</si>
  <si>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</si>
  <si>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</si>
  <si>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</si>
  <si>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</si>
  <si>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</si>
  <si>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</si>
  <si>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</si>
  <si>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</si>
  <si>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</si>
  <si>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</si>
  <si>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</si>
  <si>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</si>
  <si>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</si>
  <si>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</si>
  <si>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</si>
  <si>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</si>
  <si>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</si>
  <si>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</si>
  <si>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</si>
  <si>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</si>
  <si>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</si>
  <si>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</si>
  <si>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</si>
  <si>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</si>
  <si>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</si>
  <si>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</si>
  <si>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</si>
  <si>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</si>
  <si>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</si>
  <si>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</si>
  <si>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</si>
  <si>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</si>
  <si>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</si>
  <si>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</si>
  <si>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</si>
  <si>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</si>
  <si>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</si>
  <si>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</si>
  <si>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</si>
  <si>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</si>
  <si>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</si>
  <si>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</si>
  <si>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</si>
  <si>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</si>
  <si>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</si>
  <si>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</si>
  <si>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</si>
  <si>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</si>
  <si>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</si>
  <si>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</si>
  <si>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</si>
  <si>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</si>
  <si>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</si>
  <si>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</si>
  <si>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</si>
  <si>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</si>
  <si>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</si>
  <si>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</si>
  <si>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</si>
  <si>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</si>
  <si>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</si>
  <si>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</si>
  <si>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</si>
  <si>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</si>
  <si>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</si>
  <si>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</si>
  <si>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</si>
  <si>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</si>
  <si>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</si>
  <si>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</si>
  <si>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</si>
  <si>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</si>
  <si>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</si>
  <si>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</si>
  <si>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</si>
  <si>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</si>
  <si>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</si>
  <si>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</si>
  <si>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</si>
  <si>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</si>
  <si>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諏訪市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</si>
  <si>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</si>
  <si>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</si>
  <si>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</si>
  <si>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</si>
  <si>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</si>
  <si>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</si>
  <si>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</si>
  <si>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</si>
  <si>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</si>
  <si>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</si>
  <si>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</si>
  <si>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諏訪市水道事業の「安全」「強靭」「持続」を実現するため、H30年10月に水道料金の引上げ改定を行った。これに加えて、水道事業ビジョン（経営戦略）に基づく事業経営がスタートし、多額の建設改良費を要することとなることから、今後はこれまでとは異なるキャッシュ・フローが形成されることが予測される。財務内容や各種経営指標を適時適切に注視・把握し、今後も円滑かつ適正な事業経営を図っていきたい。</t>
    <rPh sb="1" eb="4">
      <t>スワシ</t>
    </rPh>
    <rPh sb="4" eb="6">
      <t>スイドウ</t>
    </rPh>
    <rPh sb="6" eb="8">
      <t>ジギョウ</t>
    </rPh>
    <rPh sb="10" eb="12">
      <t>アンゼン</t>
    </rPh>
    <rPh sb="14" eb="16">
      <t>キョウジン</t>
    </rPh>
    <rPh sb="18" eb="20">
      <t>ジゾク</t>
    </rPh>
    <rPh sb="22" eb="24">
      <t>ジツゲン</t>
    </rPh>
    <rPh sb="32" eb="33">
      <t>ネン</t>
    </rPh>
    <rPh sb="35" eb="36">
      <t>ガツ</t>
    </rPh>
    <rPh sb="37" eb="39">
      <t>スイドウ</t>
    </rPh>
    <rPh sb="39" eb="41">
      <t>リョウキン</t>
    </rPh>
    <rPh sb="42" eb="44">
      <t>ヒキア</t>
    </rPh>
    <rPh sb="45" eb="47">
      <t>カイテイ</t>
    </rPh>
    <rPh sb="48" eb="49">
      <t>オコナ</t>
    </rPh>
    <rPh sb="55" eb="56">
      <t>クワ</t>
    </rPh>
    <rPh sb="88" eb="90">
      <t>タガク</t>
    </rPh>
    <rPh sb="91" eb="93">
      <t>ケンセツ</t>
    </rPh>
    <rPh sb="93" eb="95">
      <t>カイリョウ</t>
    </rPh>
    <rPh sb="95" eb="96">
      <t>ヒ</t>
    </rPh>
    <rPh sb="97" eb="98">
      <t>ヨウ</t>
    </rPh>
    <rPh sb="110" eb="112">
      <t>コンゴ</t>
    </rPh>
    <rPh sb="119" eb="120">
      <t>コト</t>
    </rPh>
    <rPh sb="132" eb="134">
      <t>ケイセイ</t>
    </rPh>
    <rPh sb="140" eb="142">
      <t>ヨソク</t>
    </rPh>
    <rPh sb="146" eb="148">
      <t>ザイム</t>
    </rPh>
    <rPh sb="148" eb="150">
      <t>ナイヨウ</t>
    </rPh>
    <rPh sb="151" eb="153">
      <t>カクシュ</t>
    </rPh>
    <rPh sb="153" eb="155">
      <t>ケイエイ</t>
    </rPh>
    <rPh sb="155" eb="157">
      <t>シヒョウ</t>
    </rPh>
    <rPh sb="158" eb="160">
      <t>テキジ</t>
    </rPh>
    <rPh sb="160" eb="162">
      <t>テキセツ</t>
    </rPh>
    <rPh sb="163" eb="165">
      <t>チュウシ</t>
    </rPh>
    <rPh sb="166" eb="168">
      <t>ハアク</t>
    </rPh>
    <rPh sb="170" eb="172">
      <t>コンゴ</t>
    </rPh>
    <rPh sb="173" eb="175">
      <t>エンカツ</t>
    </rPh>
    <rPh sb="177" eb="179">
      <t>テキセイ</t>
    </rPh>
    <rPh sb="180" eb="182">
      <t>ジギョウ</t>
    </rPh>
    <rPh sb="182" eb="184">
      <t>ケイエイ</t>
    </rPh>
    <rPh sb="185" eb="186">
      <t>ハカ</t>
    </rPh>
    <phoneticPr fontId="4"/>
  </si>
  <si>
    <t>　H29年度は、水道事業ビジョン（経営戦略）に基づく建設改良事業の実施初年度にあたり、固定資産の更新工事を積極的に行った結果、有形固定資産減価償却率は、上昇カーブが従前に比して若干緩やかになり、H27年度決算及びH28年度決算において県内18市1企業団中2番目の高さであったものが、H29年度決算においては、5番目となったものの、依然として類似団体平均値に比べると高い水準にある。また、H29年度の建設改良費そのものは、相対的に大きなものとなったが、管路以外の機械・装置等の更新工事を多く実施したため、管路更新率は近年の実績値及び類似団体平均値に比して低い値となった。中期的には管路も含め積極的な更新を行っていく計画であることから、今後の管路更新率及び管路経年化率を注視したい。</t>
    <rPh sb="43" eb="45">
      <t>コテイ</t>
    </rPh>
    <rPh sb="45" eb="47">
      <t>シサン</t>
    </rPh>
    <rPh sb="48" eb="50">
      <t>コウシン</t>
    </rPh>
    <rPh sb="50" eb="52">
      <t>コウジ</t>
    </rPh>
    <rPh sb="53" eb="56">
      <t>セッキョクテキ</t>
    </rPh>
    <rPh sb="57" eb="58">
      <t>オコナ</t>
    </rPh>
    <rPh sb="60" eb="62">
      <t>ケッカ</t>
    </rPh>
    <rPh sb="63" eb="65">
      <t>ユウケイ</t>
    </rPh>
    <rPh sb="65" eb="67">
      <t>コテイ</t>
    </rPh>
    <rPh sb="67" eb="69">
      <t>シサン</t>
    </rPh>
    <rPh sb="69" eb="71">
      <t>ゲンカ</t>
    </rPh>
    <rPh sb="71" eb="73">
      <t>ショウキャク</t>
    </rPh>
    <rPh sb="73" eb="74">
      <t>リツ</t>
    </rPh>
    <rPh sb="76" eb="78">
      <t>ジョウショウ</t>
    </rPh>
    <rPh sb="82" eb="84">
      <t>ジュウゼン</t>
    </rPh>
    <rPh sb="85" eb="86">
      <t>ヒ</t>
    </rPh>
    <rPh sb="88" eb="90">
      <t>ジャッカン</t>
    </rPh>
    <rPh sb="90" eb="91">
      <t>ユル</t>
    </rPh>
    <rPh sb="100" eb="102">
      <t>ネンド</t>
    </rPh>
    <rPh sb="102" eb="104">
      <t>ケッサン</t>
    </rPh>
    <rPh sb="104" eb="105">
      <t>オヨ</t>
    </rPh>
    <rPh sb="109" eb="111">
      <t>ネンド</t>
    </rPh>
    <rPh sb="111" eb="113">
      <t>ケッサン</t>
    </rPh>
    <rPh sb="117" eb="119">
      <t>ケンナイ</t>
    </rPh>
    <rPh sb="121" eb="122">
      <t>シ</t>
    </rPh>
    <rPh sb="123" eb="125">
      <t>キギョウ</t>
    </rPh>
    <rPh sb="125" eb="126">
      <t>ダン</t>
    </rPh>
    <rPh sb="126" eb="127">
      <t>チュウ</t>
    </rPh>
    <rPh sb="128" eb="130">
      <t>バンメ</t>
    </rPh>
    <rPh sb="131" eb="132">
      <t>タカ</t>
    </rPh>
    <rPh sb="144" eb="146">
      <t>ネンド</t>
    </rPh>
    <rPh sb="146" eb="148">
      <t>ケッサン</t>
    </rPh>
    <rPh sb="155" eb="157">
      <t>バンメ</t>
    </rPh>
    <rPh sb="165" eb="167">
      <t>イゼン</t>
    </rPh>
    <rPh sb="170" eb="172">
      <t>ルイジ</t>
    </rPh>
    <rPh sb="172" eb="174">
      <t>ダンタイ</t>
    </rPh>
    <rPh sb="174" eb="177">
      <t>ヘイキンチ</t>
    </rPh>
    <rPh sb="178" eb="179">
      <t>クラ</t>
    </rPh>
    <rPh sb="182" eb="183">
      <t>タカ</t>
    </rPh>
    <rPh sb="184" eb="186">
      <t>スイジュン</t>
    </rPh>
    <rPh sb="210" eb="213">
      <t>ソウタイテキ</t>
    </rPh>
    <rPh sb="214" eb="215">
      <t>オオ</t>
    </rPh>
    <rPh sb="225" eb="227">
      <t>カンロ</t>
    </rPh>
    <rPh sb="227" eb="229">
      <t>イガイ</t>
    </rPh>
    <rPh sb="230" eb="232">
      <t>キカイ</t>
    </rPh>
    <rPh sb="233" eb="235">
      <t>ソウチ</t>
    </rPh>
    <rPh sb="235" eb="236">
      <t>トウ</t>
    </rPh>
    <rPh sb="237" eb="239">
      <t>コウシン</t>
    </rPh>
    <rPh sb="239" eb="241">
      <t>コウジ</t>
    </rPh>
    <rPh sb="242" eb="243">
      <t>オオ</t>
    </rPh>
    <rPh sb="244" eb="246">
      <t>ジッシ</t>
    </rPh>
    <rPh sb="251" eb="253">
      <t>カンロ</t>
    </rPh>
    <rPh sb="253" eb="255">
      <t>コウシン</t>
    </rPh>
    <rPh sb="255" eb="256">
      <t>リツ</t>
    </rPh>
    <rPh sb="257" eb="259">
      <t>キンネン</t>
    </rPh>
    <rPh sb="260" eb="263">
      <t>ジッセキチ</t>
    </rPh>
    <rPh sb="263" eb="264">
      <t>オヨ</t>
    </rPh>
    <rPh sb="265" eb="267">
      <t>ルイジ</t>
    </rPh>
    <rPh sb="267" eb="269">
      <t>ダンタイ</t>
    </rPh>
    <rPh sb="269" eb="272">
      <t>ヘイキンチ</t>
    </rPh>
    <rPh sb="273" eb="274">
      <t>ヒ</t>
    </rPh>
    <rPh sb="276" eb="277">
      <t>ヒク</t>
    </rPh>
    <rPh sb="278" eb="279">
      <t>アタイ</t>
    </rPh>
    <rPh sb="284" eb="287">
      <t>チュウキテキ</t>
    </rPh>
    <rPh sb="289" eb="291">
      <t>カンロ</t>
    </rPh>
    <rPh sb="292" eb="293">
      <t>フク</t>
    </rPh>
    <rPh sb="294" eb="297">
      <t>セッキョクテキ</t>
    </rPh>
    <rPh sb="298" eb="300">
      <t>コウシン</t>
    </rPh>
    <rPh sb="301" eb="302">
      <t>オコナ</t>
    </rPh>
    <rPh sb="306" eb="308">
      <t>ケイカク</t>
    </rPh>
    <rPh sb="316" eb="318">
      <t>コンゴ</t>
    </rPh>
    <rPh sb="319" eb="321">
      <t>カンロ</t>
    </rPh>
    <rPh sb="321" eb="323">
      <t>コウシン</t>
    </rPh>
    <rPh sb="323" eb="324">
      <t>リツ</t>
    </rPh>
    <rPh sb="324" eb="325">
      <t>オヨ</t>
    </rPh>
    <rPh sb="326" eb="328">
      <t>カンロ</t>
    </rPh>
    <rPh sb="328" eb="331">
      <t>ケイネンカ</t>
    </rPh>
    <rPh sb="331" eb="332">
      <t>リツ</t>
    </rPh>
    <rPh sb="333" eb="335">
      <t>チュウシ</t>
    </rPh>
    <phoneticPr fontId="4"/>
  </si>
  <si>
    <t>　損益状況に関しては、給水収益の減少及び減価償却費の増加を主な要因として、減収減益となったが、適切なコスト管理を行ったこと等により、経常収支比率は類似団体平均値に比して良好な値となった。また、平成29年度は、水道事業ビジョン（経営戦略）に基づく建設改良事業の実施初年度にあたり、建設改良費が従前に比して大幅に増加したが、適切な水準の企業債発行及び適切な内部留保資金の管理・活用を図ること等により流動比率を従前並みに保つことができた。
　良質な水源を確保していることによる低水準な浄水費の実現並びに過年度における建設投資の抑制に伴う企業債利息及び減価償却費の低減等は、低水準な給水原価や良好な料金回収率をもたらしているが、今後は、固定資産の更新を水道事業ビジョン（経営戦略）に基づき積極的に行うこととなることから、中長期的に給水原価は上昇すると考えられる。
　施設利用率は、類似団体平均に比して低いものとなっている。今後の中期的な当該数値及び水需要等を注視し、施設のダウンサイジング等を必要に応じ検討する必要があると考える。
　有収率については、H29年度決算においても類似団体の平均値を下回る結果となった。H30年度より開始した給水区域内の体系的な漏水調査を今後も継続的かつ計画的に実施する他、水道事業ビジョン（経営戦略）に基づき、計画的かつ積極的な更新投資を行うことにより、中長期的な有収率の向上を図っていきたい。</t>
    <rPh sb="1" eb="3">
      <t>ソンエキ</t>
    </rPh>
    <rPh sb="3" eb="5">
      <t>ジョウキョウ</t>
    </rPh>
    <rPh sb="6" eb="7">
      <t>カン</t>
    </rPh>
    <rPh sb="11" eb="13">
      <t>キュウスイ</t>
    </rPh>
    <rPh sb="13" eb="15">
      <t>シュウエキ</t>
    </rPh>
    <rPh sb="16" eb="18">
      <t>ゲンショウ</t>
    </rPh>
    <rPh sb="18" eb="19">
      <t>オヨ</t>
    </rPh>
    <rPh sb="20" eb="22">
      <t>ゲンカ</t>
    </rPh>
    <rPh sb="22" eb="24">
      <t>ショウキャク</t>
    </rPh>
    <rPh sb="24" eb="25">
      <t>ヒ</t>
    </rPh>
    <rPh sb="26" eb="28">
      <t>ゾウカ</t>
    </rPh>
    <rPh sb="29" eb="30">
      <t>オモ</t>
    </rPh>
    <rPh sb="31" eb="33">
      <t>ヨウイン</t>
    </rPh>
    <rPh sb="37" eb="39">
      <t>ゲンシュウ</t>
    </rPh>
    <rPh sb="39" eb="41">
      <t>ゲンエキ</t>
    </rPh>
    <rPh sb="47" eb="49">
      <t>テキセツ</t>
    </rPh>
    <rPh sb="53" eb="55">
      <t>カンリ</t>
    </rPh>
    <rPh sb="56" eb="57">
      <t>オコナ</t>
    </rPh>
    <rPh sb="61" eb="62">
      <t>トウ</t>
    </rPh>
    <rPh sb="66" eb="68">
      <t>ケイジョウ</t>
    </rPh>
    <rPh sb="68" eb="70">
      <t>シュウシ</t>
    </rPh>
    <rPh sb="70" eb="72">
      <t>ヒリツ</t>
    </rPh>
    <rPh sb="73" eb="75">
      <t>ルイジ</t>
    </rPh>
    <rPh sb="75" eb="77">
      <t>ダンタイ</t>
    </rPh>
    <rPh sb="77" eb="80">
      <t>ヘイキンチ</t>
    </rPh>
    <rPh sb="81" eb="82">
      <t>ヒ</t>
    </rPh>
    <rPh sb="84" eb="86">
      <t>リョウコウ</t>
    </rPh>
    <rPh sb="87" eb="88">
      <t>アタイ</t>
    </rPh>
    <rPh sb="96" eb="98">
      <t>ヘイセイ</t>
    </rPh>
    <rPh sb="100" eb="102">
      <t>ネンド</t>
    </rPh>
    <rPh sb="104" eb="106">
      <t>スイドウ</t>
    </rPh>
    <rPh sb="106" eb="108">
      <t>ジギョウ</t>
    </rPh>
    <rPh sb="113" eb="115">
      <t>ケイエイ</t>
    </rPh>
    <rPh sb="115" eb="117">
      <t>センリャク</t>
    </rPh>
    <rPh sb="119" eb="120">
      <t>モト</t>
    </rPh>
    <rPh sb="122" eb="124">
      <t>ケンセツ</t>
    </rPh>
    <rPh sb="124" eb="126">
      <t>カイリョウ</t>
    </rPh>
    <rPh sb="126" eb="128">
      <t>ジギョウ</t>
    </rPh>
    <rPh sb="129" eb="131">
      <t>ジッシ</t>
    </rPh>
    <rPh sb="131" eb="134">
      <t>ショネンド</t>
    </rPh>
    <rPh sb="139" eb="141">
      <t>ケンセツ</t>
    </rPh>
    <rPh sb="141" eb="143">
      <t>カイリョウ</t>
    </rPh>
    <rPh sb="143" eb="144">
      <t>ヒ</t>
    </rPh>
    <rPh sb="145" eb="147">
      <t>ジュウゼン</t>
    </rPh>
    <rPh sb="148" eb="149">
      <t>ヒ</t>
    </rPh>
    <rPh sb="151" eb="153">
      <t>オオハバ</t>
    </rPh>
    <rPh sb="154" eb="156">
      <t>ゾウカ</t>
    </rPh>
    <rPh sb="160" eb="162">
      <t>テキセツ</t>
    </rPh>
    <rPh sb="163" eb="165">
      <t>スイジュン</t>
    </rPh>
    <rPh sb="166" eb="168">
      <t>キギョウ</t>
    </rPh>
    <rPh sb="168" eb="169">
      <t>サイ</t>
    </rPh>
    <rPh sb="169" eb="171">
      <t>ハッコウ</t>
    </rPh>
    <rPh sb="171" eb="172">
      <t>オヨ</t>
    </rPh>
    <rPh sb="173" eb="175">
      <t>テキセツ</t>
    </rPh>
    <rPh sb="176" eb="178">
      <t>ナイブ</t>
    </rPh>
    <rPh sb="178" eb="180">
      <t>リュウホ</t>
    </rPh>
    <rPh sb="180" eb="182">
      <t>シキン</t>
    </rPh>
    <rPh sb="183" eb="185">
      <t>カンリ</t>
    </rPh>
    <rPh sb="186" eb="188">
      <t>カツヨウ</t>
    </rPh>
    <rPh sb="189" eb="190">
      <t>ハカ</t>
    </rPh>
    <rPh sb="193" eb="194">
      <t>トウ</t>
    </rPh>
    <rPh sb="197" eb="199">
      <t>リュウドウ</t>
    </rPh>
    <rPh sb="199" eb="201">
      <t>ヒリツ</t>
    </rPh>
    <rPh sb="202" eb="204">
      <t>ジュウゼン</t>
    </rPh>
    <rPh sb="204" eb="205">
      <t>ナ</t>
    </rPh>
    <rPh sb="207" eb="208">
      <t>タモ</t>
    </rPh>
    <rPh sb="310" eb="312">
      <t>コンゴ</t>
    </rPh>
    <rPh sb="314" eb="316">
      <t>コテイ</t>
    </rPh>
    <rPh sb="316" eb="318">
      <t>シサン</t>
    </rPh>
    <rPh sb="319" eb="321">
      <t>コウシン</t>
    </rPh>
    <rPh sb="322" eb="326">
      <t>スイドウジギョウ</t>
    </rPh>
    <rPh sb="331" eb="333">
      <t>ケイエイ</t>
    </rPh>
    <rPh sb="333" eb="335">
      <t>センリャク</t>
    </rPh>
    <rPh sb="337" eb="338">
      <t>モト</t>
    </rPh>
    <rPh sb="340" eb="343">
      <t>セッキョクテキ</t>
    </rPh>
    <rPh sb="344" eb="345">
      <t>オコナ</t>
    </rPh>
    <rPh sb="356" eb="360">
      <t>チュウチョウキテキ</t>
    </rPh>
    <rPh sb="361" eb="363">
      <t>キュウスイ</t>
    </rPh>
    <rPh sb="363" eb="365">
      <t>ゲンカ</t>
    </rPh>
    <rPh sb="366" eb="368">
      <t>ジョウショウ</t>
    </rPh>
    <rPh sb="371" eb="372">
      <t>カンガ</t>
    </rPh>
    <rPh sb="379" eb="381">
      <t>シセツ</t>
    </rPh>
    <rPh sb="381" eb="383">
      <t>リヨウ</t>
    </rPh>
    <rPh sb="383" eb="384">
      <t>リツ</t>
    </rPh>
    <rPh sb="386" eb="388">
      <t>ルイジ</t>
    </rPh>
    <rPh sb="388" eb="390">
      <t>ダンタイ</t>
    </rPh>
    <rPh sb="390" eb="392">
      <t>ヘイキン</t>
    </rPh>
    <rPh sb="393" eb="394">
      <t>ヒ</t>
    </rPh>
    <rPh sb="396" eb="397">
      <t>ヒク</t>
    </rPh>
    <rPh sb="407" eb="409">
      <t>コンゴ</t>
    </rPh>
    <rPh sb="410" eb="413">
      <t>チュウキテキ</t>
    </rPh>
    <rPh sb="414" eb="416">
      <t>トウガイ</t>
    </rPh>
    <rPh sb="416" eb="418">
      <t>スウチ</t>
    </rPh>
    <rPh sb="418" eb="419">
      <t>オヨ</t>
    </rPh>
    <rPh sb="420" eb="421">
      <t>ミズ</t>
    </rPh>
    <rPh sb="421" eb="423">
      <t>ジュヨウ</t>
    </rPh>
    <rPh sb="423" eb="424">
      <t>トウ</t>
    </rPh>
    <rPh sb="425" eb="427">
      <t>チュウシ</t>
    </rPh>
    <rPh sb="429" eb="431">
      <t>シセツ</t>
    </rPh>
    <rPh sb="440" eb="441">
      <t>トウ</t>
    </rPh>
    <rPh sb="442" eb="444">
      <t>ヒツヨウ</t>
    </rPh>
    <rPh sb="445" eb="446">
      <t>オウ</t>
    </rPh>
    <rPh sb="447" eb="449">
      <t>ケントウ</t>
    </rPh>
    <rPh sb="451" eb="453">
      <t>ヒツヨウ</t>
    </rPh>
    <rPh sb="457" eb="458">
      <t>カンガ</t>
    </rPh>
    <rPh sb="506" eb="508">
      <t>ネンド</t>
    </rPh>
    <rPh sb="510" eb="512">
      <t>カイシ</t>
    </rPh>
    <rPh sb="514" eb="516">
      <t>キュウスイ</t>
    </rPh>
    <rPh sb="516" eb="518">
      <t>クイキ</t>
    </rPh>
    <rPh sb="518" eb="519">
      <t>ナイ</t>
    </rPh>
    <rPh sb="520" eb="523">
      <t>タイケイテキ</t>
    </rPh>
    <rPh sb="524" eb="526">
      <t>ロウスイ</t>
    </rPh>
    <rPh sb="526" eb="528">
      <t>チョウサ</t>
    </rPh>
    <rPh sb="529" eb="531">
      <t>コンゴ</t>
    </rPh>
    <rPh sb="532" eb="535">
      <t>ケイゾクテキ</t>
    </rPh>
    <rPh sb="537" eb="540">
      <t>ケイカクテキ</t>
    </rPh>
    <rPh sb="541" eb="543">
      <t>ジッシ</t>
    </rPh>
    <rPh sb="545" eb="546">
      <t>ホカ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</si>
</sst>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0.53</c:v>
                </c:pt>
                <c:pt idx="1">
                  <c:v>0.69</c:v>
                </c:pt>
                <c:pt idx="2">
                  <c:v>0.35</c:v>
                </c:pt>
                <c:pt idx="3">
                  <c:v>0.44</c:v>
                </c:pt>
                <c:pt idx="4">
                  <c:v>0.35</c:v>
                </c:pt>
              </c:numCache>
            </c:numRef>
          </c:val>
          <c:extLst xmlns:c16r2="http://schemas.microsoft.com/office/drawing/2015/06/chart">
            <c:ext xmlns:c16="http://schemas.microsoft.com/office/drawing/2014/chart" uri="{C3380CC4-5D6E-409C-BE32-E72D297353CC}">
              <c16:uniqueId val="{00000000-F9C0-4A56-9AB1-5B35D5F5422F}"/>
            </c:ext>
          </c:extLst>
        </c:ser>
        <c:dLbls>
          <c:showLegendKey val="0"/>
          <c:showVal val="0"/>
          <c:showCatName val="0"/>
          <c:showSerName val="0"/>
          <c:showPercent val="0"/>
          <c:showBubbleSize val="0"/>
        </c:dLbls>
        <c:gapWidth val="150"/>
        <c:axId val="85853696"/>
        <c:axId val="8585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0.51</c:v>
                </c:pt>
              </c:numCache>
            </c:numRef>
          </c:val>
          <c:smooth val="0"/>
          <c:extLst xmlns:c16r2="http://schemas.microsoft.com/office/drawing/2015/06/chart">
            <c:ext xmlns:c16="http://schemas.microsoft.com/office/drawing/2014/chart" uri="{C3380CC4-5D6E-409C-BE32-E72D297353CC}">
              <c16:uniqueId val="{00000001-F9C0-4A56-9AB1-5B35D5F5422F}"/>
            </c:ext>
          </c:extLst>
        </c:ser>
        <c:dLbls>
          <c:showLegendKey val="0"/>
          <c:showVal val="0"/>
          <c:showCatName val="0"/>
          <c:showSerName val="0"/>
          <c:showPercent val="0"/>
          <c:showBubbleSize val="0"/>
        </c:dLbls>
        <c:marker val="1"/>
        <c:smooth val="0"/>
        <c:axId val="85853696"/>
        <c:axId val="85857408"/>
      </c:lineChart>
      <c:dateAx>
        <c:axId val="85853696"/>
        <c:scaling>
          <c:orientation val="minMax"/>
        </c:scaling>
        <c:delete val="1"/>
        <c:axPos val="b"/>
        <c:numFmt formatCode="ge" sourceLinked="1"/>
        <c:majorTickMark val="none"/>
        <c:minorTickMark val="none"/>
        <c:tickLblPos val="none"/>
        <c:crossAx val="85857408"/>
        <c:crosses val="autoZero"/>
        <c:auto val="1"/>
        <c:lblOffset val="100"/>
        <c:baseTimeUnit val="years"/>
      </c:dateAx>
      <c:valAx>
        <c:axId val="858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54.26</c:v>
                </c:pt>
                <c:pt idx="1">
                  <c:v>53.42</c:v>
                </c:pt>
                <c:pt idx="2">
                  <c:v>53.67</c:v>
                </c:pt>
                <c:pt idx="3">
                  <c:v>53.82</c:v>
                </c:pt>
                <c:pt idx="4">
                  <c:v>52.67</c:v>
                </c:pt>
              </c:numCache>
            </c:numRef>
          </c:val>
          <c:extLst xmlns:c16r2="http://schemas.microsoft.com/office/drawing/2015/06/chart">
            <c:ext xmlns:c16="http://schemas.microsoft.com/office/drawing/2014/chart" uri="{C3380CC4-5D6E-409C-BE32-E72D297353CC}">
              <c16:uniqueId val="{00000000-E004-420F-BD52-9A8D6235ED99}"/>
            </c:ext>
          </c:extLst>
        </c:ser>
        <c:dLbls>
          <c:showLegendKey val="0"/>
          <c:showVal val="0"/>
          <c:showCatName val="0"/>
          <c:showSerName val="0"/>
          <c:showPercent val="0"/>
          <c:showBubbleSize val="0"/>
        </c:dLbls>
        <c:gapWidth val="150"/>
        <c:axId val="91597440"/>
        <c:axId val="9160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60.03</c:v>
                </c:pt>
              </c:numCache>
            </c:numRef>
          </c:val>
          <c:smooth val="0"/>
          <c:extLst xmlns:c16r2="http://schemas.microsoft.com/office/drawing/2015/06/chart">
            <c:ext xmlns:c16="http://schemas.microsoft.com/office/drawing/2014/chart" uri="{C3380CC4-5D6E-409C-BE32-E72D297353CC}">
              <c16:uniqueId val="{00000001-E004-420F-BD52-9A8D6235ED99}"/>
            </c:ext>
          </c:extLst>
        </c:ser>
        <c:dLbls>
          <c:showLegendKey val="0"/>
          <c:showVal val="0"/>
          <c:showCatName val="0"/>
          <c:showSerName val="0"/>
          <c:showPercent val="0"/>
          <c:showBubbleSize val="0"/>
        </c:dLbls>
        <c:marker val="1"/>
        <c:smooth val="0"/>
        <c:axId val="91597440"/>
        <c:axId val="91603712"/>
      </c:lineChart>
      <c:dateAx>
        <c:axId val="91597440"/>
        <c:scaling>
          <c:orientation val="minMax"/>
        </c:scaling>
        <c:delete val="1"/>
        <c:axPos val="b"/>
        <c:numFmt formatCode="ge" sourceLinked="1"/>
        <c:majorTickMark val="none"/>
        <c:minorTickMark val="none"/>
        <c:tickLblPos val="none"/>
        <c:crossAx val="91603712"/>
        <c:crosses val="autoZero"/>
        <c:auto val="1"/>
        <c:lblOffset val="100"/>
        <c:baseTimeUnit val="years"/>
      </c:dateAx>
      <c:valAx>
        <c:axId val="916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84.01</c:v>
                </c:pt>
                <c:pt idx="1">
                  <c:v>83.57</c:v>
                </c:pt>
                <c:pt idx="2">
                  <c:v>82.27</c:v>
                </c:pt>
                <c:pt idx="3">
                  <c:v>82.01</c:v>
                </c:pt>
                <c:pt idx="4">
                  <c:v>82.32</c:v>
                </c:pt>
              </c:numCache>
            </c:numRef>
          </c:val>
          <c:extLst xmlns:c16r2="http://schemas.microsoft.com/office/drawing/2015/06/chart">
            <c:ext xmlns:c16="http://schemas.microsoft.com/office/drawing/2014/chart" uri="{C3380CC4-5D6E-409C-BE32-E72D297353CC}">
              <c16:uniqueId val="{00000000-FBD1-41C2-B539-028745F49E62}"/>
            </c:ext>
          </c:extLst>
        </c:ser>
        <c:dLbls>
          <c:showLegendKey val="0"/>
          <c:showVal val="0"/>
          <c:showCatName val="0"/>
          <c:showSerName val="0"/>
          <c:showPercent val="0"/>
          <c:showBubbleSize val="0"/>
        </c:dLbls>
        <c:gapWidth val="150"/>
        <c:axId val="91323392"/>
        <c:axId val="913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84.81</c:v>
                </c:pt>
              </c:numCache>
            </c:numRef>
          </c:val>
          <c:smooth val="0"/>
          <c:extLst xmlns:c16r2="http://schemas.microsoft.com/office/drawing/2015/06/chart">
            <c:ext xmlns:c16="http://schemas.microsoft.com/office/drawing/2014/chart" uri="{C3380CC4-5D6E-409C-BE32-E72D297353CC}">
              <c16:uniqueId val="{00000001-FBD1-41C2-B539-028745F49E62}"/>
            </c:ext>
          </c:extLst>
        </c:ser>
        <c:dLbls>
          <c:showLegendKey val="0"/>
          <c:showVal val="0"/>
          <c:showCatName val="0"/>
          <c:showSerName val="0"/>
          <c:showPercent val="0"/>
          <c:showBubbleSize val="0"/>
        </c:dLbls>
        <c:marker val="1"/>
        <c:smooth val="0"/>
        <c:axId val="91323392"/>
        <c:axId val="91325568"/>
      </c:lineChart>
      <c:dateAx>
        <c:axId val="91323392"/>
        <c:scaling>
          <c:orientation val="minMax"/>
        </c:scaling>
        <c:delete val="1"/>
        <c:axPos val="b"/>
        <c:numFmt formatCode="ge" sourceLinked="1"/>
        <c:majorTickMark val="none"/>
        <c:minorTickMark val="none"/>
        <c:tickLblPos val="none"/>
        <c:crossAx val="91325568"/>
        <c:crosses val="autoZero"/>
        <c:auto val="1"/>
        <c:lblOffset val="100"/>
        <c:baseTimeUnit val="years"/>
      </c:dateAx>
      <c:valAx>
        <c:axId val="913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109.05</c:v>
                </c:pt>
                <c:pt idx="1">
                  <c:v>124.18</c:v>
                </c:pt>
                <c:pt idx="2">
                  <c:v>126.43</c:v>
                </c:pt>
                <c:pt idx="3">
                  <c:v>119.35</c:v>
                </c:pt>
                <c:pt idx="4">
                  <c:v>116.59</c:v>
                </c:pt>
              </c:numCache>
            </c:numRef>
          </c:val>
          <c:extLst xmlns:c16r2="http://schemas.microsoft.com/office/drawing/2015/06/chart">
            <c:ext xmlns:c16="http://schemas.microsoft.com/office/drawing/2014/chart" uri="{C3380CC4-5D6E-409C-BE32-E72D297353CC}">
              <c16:uniqueId val="{00000000-61AC-48D1-A701-21284D128434}"/>
            </c:ext>
          </c:extLst>
        </c:ser>
        <c:dLbls>
          <c:showLegendKey val="0"/>
          <c:showVal val="0"/>
          <c:showCatName val="0"/>
          <c:showSerName val="0"/>
          <c:showPercent val="0"/>
          <c:showBubbleSize val="0"/>
        </c:dLbls>
        <c:gapWidth val="150"/>
        <c:axId val="85896576"/>
        <c:axId val="858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110.68</c:v>
                </c:pt>
              </c:numCache>
            </c:numRef>
          </c:val>
          <c:smooth val="0"/>
          <c:extLst xmlns:c16r2="http://schemas.microsoft.com/office/drawing/2015/06/chart">
            <c:ext xmlns:c16="http://schemas.microsoft.com/office/drawing/2014/chart" uri="{C3380CC4-5D6E-409C-BE32-E72D297353CC}">
              <c16:uniqueId val="{00000001-61AC-48D1-A701-21284D128434}"/>
            </c:ext>
          </c:extLst>
        </c:ser>
        <c:dLbls>
          <c:showLegendKey val="0"/>
          <c:showVal val="0"/>
          <c:showCatName val="0"/>
          <c:showSerName val="0"/>
          <c:showPercent val="0"/>
          <c:showBubbleSize val="0"/>
        </c:dLbls>
        <c:marker val="1"/>
        <c:smooth val="0"/>
        <c:axId val="85896576"/>
        <c:axId val="85898752"/>
      </c:lineChart>
      <c:dateAx>
        <c:axId val="85896576"/>
        <c:scaling>
          <c:orientation val="minMax"/>
        </c:scaling>
        <c:delete val="1"/>
        <c:axPos val="b"/>
        <c:numFmt formatCode="ge" sourceLinked="1"/>
        <c:majorTickMark val="none"/>
        <c:minorTickMark val="none"/>
        <c:tickLblPos val="none"/>
        <c:crossAx val="85898752"/>
        <c:crosses val="autoZero"/>
        <c:auto val="1"/>
        <c:lblOffset val="100"/>
        <c:baseTimeUnit val="years"/>
      </c:dateAx>
      <c:valAx>
        <c:axId val="8589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49.5</c:v>
                </c:pt>
                <c:pt idx="1">
                  <c:v>50.89</c:v>
                </c:pt>
                <c:pt idx="2">
                  <c:v>51.02</c:v>
                </c:pt>
                <c:pt idx="3">
                  <c:v>52.08</c:v>
                </c:pt>
                <c:pt idx="4">
                  <c:v>52.62</c:v>
                </c:pt>
              </c:numCache>
            </c:numRef>
          </c:val>
          <c:extLst xmlns:c16r2="http://schemas.microsoft.com/office/drawing/2015/06/chart">
            <c:ext xmlns:c16="http://schemas.microsoft.com/office/drawing/2014/chart" uri="{C3380CC4-5D6E-409C-BE32-E72D297353CC}">
              <c16:uniqueId val="{00000000-9E31-495B-9C84-229FCC1C7794}"/>
            </c:ext>
          </c:extLst>
        </c:ser>
        <c:dLbls>
          <c:showLegendKey val="0"/>
          <c:showVal val="0"/>
          <c:showCatName val="0"/>
          <c:showSerName val="0"/>
          <c:showPercent val="0"/>
          <c:showBubbleSize val="0"/>
        </c:dLbls>
        <c:gapWidth val="150"/>
        <c:axId val="86081536"/>
        <c:axId val="8608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47.28</c:v>
                </c:pt>
              </c:numCache>
            </c:numRef>
          </c:val>
          <c:smooth val="0"/>
          <c:extLst xmlns:c16r2="http://schemas.microsoft.com/office/drawing/2015/06/chart">
            <c:ext xmlns:c16="http://schemas.microsoft.com/office/drawing/2014/chart" uri="{C3380CC4-5D6E-409C-BE32-E72D297353CC}">
              <c16:uniqueId val="{00000001-9E31-495B-9C84-229FCC1C7794}"/>
            </c:ext>
          </c:extLst>
        </c:ser>
        <c:dLbls>
          <c:showLegendKey val="0"/>
          <c:showVal val="0"/>
          <c:showCatName val="0"/>
          <c:showSerName val="0"/>
          <c:showPercent val="0"/>
          <c:showBubbleSize val="0"/>
        </c:dLbls>
        <c:marker val="1"/>
        <c:smooth val="0"/>
        <c:axId val="86081536"/>
        <c:axId val="86083456"/>
      </c:lineChart>
      <c:dateAx>
        <c:axId val="86081536"/>
        <c:scaling>
          <c:orientation val="minMax"/>
        </c:scaling>
        <c:delete val="1"/>
        <c:axPos val="b"/>
        <c:numFmt formatCode="ge" sourceLinked="1"/>
        <c:majorTickMark val="none"/>
        <c:minorTickMark val="none"/>
        <c:tickLblPos val="none"/>
        <c:crossAx val="86083456"/>
        <c:crosses val="autoZero"/>
        <c:auto val="1"/>
        <c:lblOffset val="100"/>
        <c:baseTimeUnit val="years"/>
      </c:dateAx>
      <c:valAx>
        <c:axId val="860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23.64</c:v>
                </c:pt>
                <c:pt idx="1">
                  <c:v>24.62</c:v>
                </c:pt>
                <c:pt idx="2">
                  <c:v>26.68</c:v>
                </c:pt>
                <c:pt idx="3">
                  <c:v>28.29</c:v>
                </c:pt>
                <c:pt idx="4">
                  <c:v>29.25</c:v>
                </c:pt>
              </c:numCache>
            </c:numRef>
          </c:val>
          <c:extLst xmlns:c16r2="http://schemas.microsoft.com/office/drawing/2015/06/chart">
            <c:ext xmlns:c16="http://schemas.microsoft.com/office/drawing/2014/chart" uri="{C3380CC4-5D6E-409C-BE32-E72D297353CC}">
              <c16:uniqueId val="{00000000-EF90-47E2-BC54-D5A2A229A85B}"/>
            </c:ext>
          </c:extLst>
        </c:ser>
        <c:dLbls>
          <c:showLegendKey val="0"/>
          <c:showVal val="0"/>
          <c:showCatName val="0"/>
          <c:showSerName val="0"/>
          <c:showPercent val="0"/>
          <c:showBubbleSize val="0"/>
        </c:dLbls>
        <c:gapWidth val="150"/>
        <c:axId val="89080192"/>
        <c:axId val="890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12.19</c:v>
                </c:pt>
              </c:numCache>
            </c:numRef>
          </c:val>
          <c:smooth val="0"/>
          <c:extLst xmlns:c16r2="http://schemas.microsoft.com/office/drawing/2015/06/chart">
            <c:ext xmlns:c16="http://schemas.microsoft.com/office/drawing/2014/chart" uri="{C3380CC4-5D6E-409C-BE32-E72D297353CC}">
              <c16:uniqueId val="{00000001-EF90-47E2-BC54-D5A2A229A85B}"/>
            </c:ext>
          </c:extLst>
        </c:ser>
        <c:dLbls>
          <c:showLegendKey val="0"/>
          <c:showVal val="0"/>
          <c:showCatName val="0"/>
          <c:showSerName val="0"/>
          <c:showPercent val="0"/>
          <c:showBubbleSize val="0"/>
        </c:dLbls>
        <c:marker val="1"/>
        <c:smooth val="0"/>
        <c:axId val="89080192"/>
        <c:axId val="89082112"/>
      </c:lineChart>
      <c:dateAx>
        <c:axId val="89080192"/>
        <c:scaling>
          <c:orientation val="minMax"/>
        </c:scaling>
        <c:delete val="1"/>
        <c:axPos val="b"/>
        <c:numFmt formatCode="ge" sourceLinked="1"/>
        <c:majorTickMark val="none"/>
        <c:minorTickMark val="none"/>
        <c:tickLblPos val="none"/>
        <c:crossAx val="89082112"/>
        <c:crosses val="autoZero"/>
        <c:auto val="1"/>
        <c:lblOffset val="100"/>
        <c:baseTimeUnit val="years"/>
      </c:dateAx>
      <c:valAx>
        <c:axId val="890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D8-48C8-A10B-08D3CA68F505}"/>
            </c:ext>
          </c:extLst>
        </c:ser>
        <c:dLbls>
          <c:showLegendKey val="0"/>
          <c:showVal val="0"/>
          <c:showCatName val="0"/>
          <c:showSerName val="0"/>
          <c:showPercent val="0"/>
          <c:showBubbleSize val="0"/>
        </c:dLbls>
        <c:gapWidth val="150"/>
        <c:axId val="89111168"/>
        <c:axId val="8782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3.56</c:v>
                </c:pt>
              </c:numCache>
            </c:numRef>
          </c:val>
          <c:smooth val="0"/>
          <c:extLst xmlns:c16r2="http://schemas.microsoft.com/office/drawing/2015/06/chart">
            <c:ext xmlns:c16="http://schemas.microsoft.com/office/drawing/2014/chart" uri="{C3380CC4-5D6E-409C-BE32-E72D297353CC}">
              <c16:uniqueId val="{00000001-17D8-48C8-A10B-08D3CA68F505}"/>
            </c:ext>
          </c:extLst>
        </c:ser>
        <c:dLbls>
          <c:showLegendKey val="0"/>
          <c:showVal val="0"/>
          <c:showCatName val="0"/>
          <c:showSerName val="0"/>
          <c:showPercent val="0"/>
          <c:showBubbleSize val="0"/>
        </c:dLbls>
        <c:marker val="1"/>
        <c:smooth val="0"/>
        <c:axId val="89111168"/>
        <c:axId val="87823104"/>
      </c:lineChart>
      <c:dateAx>
        <c:axId val="89111168"/>
        <c:scaling>
          <c:orientation val="minMax"/>
        </c:scaling>
        <c:delete val="1"/>
        <c:axPos val="b"/>
        <c:numFmt formatCode="ge" sourceLinked="1"/>
        <c:majorTickMark val="none"/>
        <c:minorTickMark val="none"/>
        <c:tickLblPos val="none"/>
        <c:crossAx val="87823104"/>
        <c:crosses val="autoZero"/>
        <c:auto val="1"/>
        <c:lblOffset val="100"/>
        <c:baseTimeUnit val="years"/>
      </c:dateAx>
      <c:valAx>
        <c:axId val="8782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2219.9699999999998</c:v>
                </c:pt>
                <c:pt idx="1">
                  <c:v>471.93</c:v>
                </c:pt>
                <c:pt idx="2">
                  <c:v>593.36</c:v>
                </c:pt>
                <c:pt idx="3">
                  <c:v>467.9</c:v>
                </c:pt>
                <c:pt idx="4">
                  <c:v>494.72</c:v>
                </c:pt>
              </c:numCache>
            </c:numRef>
          </c:val>
          <c:extLst xmlns:c16r2="http://schemas.microsoft.com/office/drawing/2015/06/chart">
            <c:ext xmlns:c16="http://schemas.microsoft.com/office/drawing/2014/chart" uri="{C3380CC4-5D6E-409C-BE32-E72D297353CC}">
              <c16:uniqueId val="{00000000-0861-49AB-9A3A-338D3C92D27D}"/>
            </c:ext>
          </c:extLst>
        </c:ser>
        <c:dLbls>
          <c:showLegendKey val="0"/>
          <c:showVal val="0"/>
          <c:showCatName val="0"/>
          <c:showSerName val="0"/>
          <c:showPercent val="0"/>
          <c:showBubbleSize val="0"/>
        </c:dLbls>
        <c:gapWidth val="150"/>
        <c:axId val="87837696"/>
        <c:axId val="878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357.34</c:v>
                </c:pt>
              </c:numCache>
            </c:numRef>
          </c:val>
          <c:smooth val="0"/>
          <c:extLst xmlns:c16r2="http://schemas.microsoft.com/office/drawing/2015/06/chart">
            <c:ext xmlns:c16="http://schemas.microsoft.com/office/drawing/2014/chart" uri="{C3380CC4-5D6E-409C-BE32-E72D297353CC}">
              <c16:uniqueId val="{00000001-0861-49AB-9A3A-338D3C92D27D}"/>
            </c:ext>
          </c:extLst>
        </c:ser>
        <c:dLbls>
          <c:showLegendKey val="0"/>
          <c:showVal val="0"/>
          <c:showCatName val="0"/>
          <c:showSerName val="0"/>
          <c:showPercent val="0"/>
          <c:showBubbleSize val="0"/>
        </c:dLbls>
        <c:marker val="1"/>
        <c:smooth val="0"/>
        <c:axId val="87837696"/>
        <c:axId val="87852160"/>
      </c:lineChart>
      <c:dateAx>
        <c:axId val="87837696"/>
        <c:scaling>
          <c:orientation val="minMax"/>
        </c:scaling>
        <c:delete val="1"/>
        <c:axPos val="b"/>
        <c:numFmt formatCode="ge" sourceLinked="1"/>
        <c:majorTickMark val="none"/>
        <c:minorTickMark val="none"/>
        <c:tickLblPos val="none"/>
        <c:crossAx val="87852160"/>
        <c:crosses val="autoZero"/>
        <c:auto val="1"/>
        <c:lblOffset val="100"/>
        <c:baseTimeUnit val="years"/>
      </c:dateAx>
      <c:valAx>
        <c:axId val="8785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8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262.01</c:v>
                </c:pt>
                <c:pt idx="1">
                  <c:v>269.74</c:v>
                </c:pt>
                <c:pt idx="2">
                  <c:v>253.91</c:v>
                </c:pt>
                <c:pt idx="3">
                  <c:v>237.1</c:v>
                </c:pt>
                <c:pt idx="4">
                  <c:v>235.44</c:v>
                </c:pt>
              </c:numCache>
            </c:numRef>
          </c:val>
          <c:extLst xmlns:c16r2="http://schemas.microsoft.com/office/drawing/2015/06/chart">
            <c:ext xmlns:c16="http://schemas.microsoft.com/office/drawing/2014/chart" uri="{C3380CC4-5D6E-409C-BE32-E72D297353CC}">
              <c16:uniqueId val="{00000000-4A48-4D94-950F-9FA773C3D7D3}"/>
            </c:ext>
          </c:extLst>
        </c:ser>
        <c:dLbls>
          <c:showLegendKey val="0"/>
          <c:showVal val="0"/>
          <c:showCatName val="0"/>
          <c:showSerName val="0"/>
          <c:showPercent val="0"/>
          <c:showBubbleSize val="0"/>
        </c:dLbls>
        <c:gapWidth val="150"/>
        <c:axId val="87889792"/>
        <c:axId val="8790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373.69</c:v>
                </c:pt>
              </c:numCache>
            </c:numRef>
          </c:val>
          <c:smooth val="0"/>
          <c:extLst xmlns:c16r2="http://schemas.microsoft.com/office/drawing/2015/06/chart">
            <c:ext xmlns:c16="http://schemas.microsoft.com/office/drawing/2014/chart" uri="{C3380CC4-5D6E-409C-BE32-E72D297353CC}">
              <c16:uniqueId val="{00000001-4A48-4D94-950F-9FA773C3D7D3}"/>
            </c:ext>
          </c:extLst>
        </c:ser>
        <c:dLbls>
          <c:showLegendKey val="0"/>
          <c:showVal val="0"/>
          <c:showCatName val="0"/>
          <c:showSerName val="0"/>
          <c:showPercent val="0"/>
          <c:showBubbleSize val="0"/>
        </c:dLbls>
        <c:marker val="1"/>
        <c:smooth val="0"/>
        <c:axId val="87889792"/>
        <c:axId val="87900160"/>
      </c:lineChart>
      <c:dateAx>
        <c:axId val="87889792"/>
        <c:scaling>
          <c:orientation val="minMax"/>
        </c:scaling>
        <c:delete val="1"/>
        <c:axPos val="b"/>
        <c:numFmt formatCode="ge" sourceLinked="1"/>
        <c:majorTickMark val="none"/>
        <c:minorTickMark val="none"/>
        <c:tickLblPos val="none"/>
        <c:crossAx val="87900160"/>
        <c:crosses val="autoZero"/>
        <c:auto val="1"/>
        <c:lblOffset val="100"/>
        <c:baseTimeUnit val="years"/>
      </c:dateAx>
      <c:valAx>
        <c:axId val="87900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8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109.21</c:v>
                </c:pt>
                <c:pt idx="1">
                  <c:v>126.85</c:v>
                </c:pt>
                <c:pt idx="2">
                  <c:v>129.03</c:v>
                </c:pt>
                <c:pt idx="3">
                  <c:v>120.78</c:v>
                </c:pt>
                <c:pt idx="4">
                  <c:v>118.19</c:v>
                </c:pt>
              </c:numCache>
            </c:numRef>
          </c:val>
          <c:extLst xmlns:c16r2="http://schemas.microsoft.com/office/drawing/2015/06/chart">
            <c:ext xmlns:c16="http://schemas.microsoft.com/office/drawing/2014/chart" uri="{C3380CC4-5D6E-409C-BE32-E72D297353CC}">
              <c16:uniqueId val="{00000000-67F1-4DA7-B371-AFB7C4DC2567}"/>
            </c:ext>
          </c:extLst>
        </c:ser>
        <c:dLbls>
          <c:showLegendKey val="0"/>
          <c:showVal val="0"/>
          <c:showCatName val="0"/>
          <c:showSerName val="0"/>
          <c:showPercent val="0"/>
          <c:showBubbleSize val="0"/>
        </c:dLbls>
        <c:gapWidth val="150"/>
        <c:axId val="87931136"/>
        <c:axId val="8793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99.87</c:v>
                </c:pt>
              </c:numCache>
            </c:numRef>
          </c:val>
          <c:smooth val="0"/>
          <c:extLst xmlns:c16r2="http://schemas.microsoft.com/office/drawing/2015/06/chart">
            <c:ext xmlns:c16="http://schemas.microsoft.com/office/drawing/2014/chart" uri="{C3380CC4-5D6E-409C-BE32-E72D297353CC}">
              <c16:uniqueId val="{00000001-67F1-4DA7-B371-AFB7C4DC2567}"/>
            </c:ext>
          </c:extLst>
        </c:ser>
        <c:dLbls>
          <c:showLegendKey val="0"/>
          <c:showVal val="0"/>
          <c:showCatName val="0"/>
          <c:showSerName val="0"/>
          <c:showPercent val="0"/>
          <c:showBubbleSize val="0"/>
        </c:dLbls>
        <c:marker val="1"/>
        <c:smooth val="0"/>
        <c:axId val="87931136"/>
        <c:axId val="87933312"/>
      </c:lineChart>
      <c:dateAx>
        <c:axId val="87931136"/>
        <c:scaling>
          <c:orientation val="minMax"/>
        </c:scaling>
        <c:delete val="1"/>
        <c:axPos val="b"/>
        <c:numFmt formatCode="ge" sourceLinked="1"/>
        <c:majorTickMark val="none"/>
        <c:minorTickMark val="none"/>
        <c:tickLblPos val="none"/>
        <c:crossAx val="87933312"/>
        <c:crosses val="autoZero"/>
        <c:auto val="1"/>
        <c:lblOffset val="100"/>
        <c:baseTimeUnit val="years"/>
      </c:dateAx>
      <c:valAx>
        <c:axId val="879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107.04</c:v>
                </c:pt>
                <c:pt idx="1">
                  <c:v>92.04</c:v>
                </c:pt>
                <c:pt idx="2">
                  <c:v>90.53</c:v>
                </c:pt>
                <c:pt idx="3">
                  <c:v>96.22</c:v>
                </c:pt>
                <c:pt idx="4">
                  <c:v>98.57</c:v>
                </c:pt>
              </c:numCache>
            </c:numRef>
          </c:val>
          <c:extLst xmlns:c16r2="http://schemas.microsoft.com/office/drawing/2015/06/chart">
            <c:ext xmlns:c16="http://schemas.microsoft.com/office/drawing/2014/chart" uri="{C3380CC4-5D6E-409C-BE32-E72D297353CC}">
              <c16:uniqueId val="{00000000-E918-4A86-A22E-1E2CB784B737}"/>
            </c:ext>
          </c:extLst>
        </c:ser>
        <c:dLbls>
          <c:showLegendKey val="0"/>
          <c:showVal val="0"/>
          <c:showCatName val="0"/>
          <c:showSerName val="0"/>
          <c:showPercent val="0"/>
          <c:showBubbleSize val="0"/>
        </c:dLbls>
        <c:gapWidth val="150"/>
        <c:axId val="91556096"/>
        <c:axId val="9157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171.81</c:v>
                </c:pt>
              </c:numCache>
            </c:numRef>
          </c:val>
          <c:smooth val="0"/>
          <c:extLst xmlns:c16r2="http://schemas.microsoft.com/office/drawing/2015/06/chart">
            <c:ext xmlns:c16="http://schemas.microsoft.com/office/drawing/2014/chart" uri="{C3380CC4-5D6E-409C-BE32-E72D297353CC}">
              <c16:uniqueId val="{00000001-E918-4A86-A22E-1E2CB784B737}"/>
            </c:ext>
          </c:extLst>
        </c:ser>
        <c:dLbls>
          <c:showLegendKey val="0"/>
          <c:showVal val="0"/>
          <c:showCatName val="0"/>
          <c:showSerName val="0"/>
          <c:showPercent val="0"/>
          <c:showBubbleSize val="0"/>
        </c:dLbls>
        <c:marker val="1"/>
        <c:smooth val="0"/>
        <c:axId val="91556096"/>
        <c:axId val="91574656"/>
      </c:lineChart>
      <c:dateAx>
        <c:axId val="91556096"/>
        <c:scaling>
          <c:orientation val="minMax"/>
        </c:scaling>
        <c:delete val="1"/>
        <c:axPos val="b"/>
        <c:numFmt formatCode="ge" sourceLinked="1"/>
        <c:majorTickMark val="none"/>
        <c:minorTickMark val="none"/>
        <c:tickLblPos val="none"/>
        <c:crossAx val="91574656"/>
        <c:crosses val="autoZero"/>
        <c:auto val="1"/>
        <c:lblOffset val="100"/>
        <c:baseTimeUnit val="years"/>
      </c:dateAx>
      <c:valAx>
        <c:axId val="915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諏訪市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50164</v>
      </c>
      <c r="AM8" s="59"/>
      <c r="AN8" s="59"/>
      <c r="AO8" s="59"/>
      <c r="AP8" s="59"/>
      <c r="AQ8" s="59"/>
      <c r="AR8" s="59"/>
      <c r="AS8" s="59"/>
      <c r="AT8" s="50">
        <f>データ!$S$6</f>
        <v>109.17</v>
      </c>
      <c r="AU8" s="51"/>
      <c r="AV8" s="51"/>
      <c r="AW8" s="51"/>
      <c r="AX8" s="51"/>
      <c r="AY8" s="51"/>
      <c r="AZ8" s="51"/>
      <c r="BA8" s="51"/>
      <c r="BB8" s="52">
        <f>データ!$T$6</f>
        <v>459.5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71.39</v>
      </c>
      <c r="J10" s="51"/>
      <c r="K10" s="51"/>
      <c r="L10" s="51"/>
      <c r="M10" s="51"/>
      <c r="N10" s="51"/>
      <c r="O10" s="62"/>
      <c r="P10" s="52">
        <f>データ!$P$6</f>
        <v>99.87</v>
      </c>
      <c r="Q10" s="52"/>
      <c r="R10" s="52"/>
      <c r="S10" s="52"/>
      <c r="T10" s="52"/>
      <c r="U10" s="52"/>
      <c r="V10" s="52"/>
      <c r="W10" s="59">
        <f>データ!$Q$6</f>
        <v>1777</v>
      </c>
      <c r="X10" s="59"/>
      <c r="Y10" s="59"/>
      <c r="Z10" s="59"/>
      <c r="AA10" s="59"/>
      <c r="AB10" s="59"/>
      <c r="AC10" s="59"/>
      <c r="AD10" s="2"/>
      <c r="AE10" s="2"/>
      <c r="AF10" s="2"/>
      <c r="AG10" s="2"/>
      <c r="AH10" s="4"/>
      <c r="AI10" s="4"/>
      <c r="AJ10" s="4"/>
      <c r="AK10" s="4"/>
      <c r="AL10" s="59">
        <f>データ!$U$6</f>
        <v>49754</v>
      </c>
      <c r="AM10" s="59"/>
      <c r="AN10" s="59"/>
      <c r="AO10" s="59"/>
      <c r="AP10" s="59"/>
      <c r="AQ10" s="59"/>
      <c r="AR10" s="59"/>
      <c r="AS10" s="59"/>
      <c r="AT10" s="50">
        <f>データ!$V$6</f>
        <v>23.01</v>
      </c>
      <c r="AU10" s="51"/>
      <c r="AV10" s="51"/>
      <c r="AW10" s="51"/>
      <c r="AX10" s="51"/>
      <c r="AY10" s="51"/>
      <c r="AZ10" s="51"/>
      <c r="BA10" s="51"/>
      <c r="BB10" s="52">
        <f>データ!$W$6</f>
        <v>2162.2800000000002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119</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hRLgLqxznX/vWJZhgNaapJfDJBIFrFtQ/3E8WdZdXIBdVxWcA50T/5d5SoapiM0KTiIRkCxk5AeLFwCjJv/XQ==" saltValue="171xdF5wtMz79YiP19okI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202061</v>
      </c>
      <c r="D6" s="33">
        <f t="shared" si="3"/>
        <v>46</v>
      </c>
      <c r="E6" s="33">
        <f t="shared" si="3"/>
        <v>1</v>
      </c>
      <c r="F6" s="33">
        <f t="shared" si="3"/>
        <v>0</v>
      </c>
      <c r="G6" s="33">
        <f t="shared" si="3"/>
        <v>1</v>
      </c>
      <c r="H6" s="33" t="str">
        <f t="shared" si="3"/>
        <v>長野県　諏訪市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71.39</v>
      </c>
      <c r="P6" s="34">
        <f t="shared" si="3"/>
        <v>99.87</v>
      </c>
      <c r="Q6" s="34">
        <f t="shared" si="3"/>
        <v>1777</v>
      </c>
      <c r="R6" s="34">
        <f t="shared" si="3"/>
        <v>50164</v>
      </c>
      <c r="S6" s="34">
        <f t="shared" si="3"/>
        <v>109.17</v>
      </c>
      <c r="T6" s="34">
        <f t="shared" si="3"/>
        <v>459.5</v>
      </c>
      <c r="U6" s="34">
        <f t="shared" si="3"/>
        <v>49754</v>
      </c>
      <c r="V6" s="34">
        <f t="shared" si="3"/>
        <v>23.01</v>
      </c>
      <c r="W6" s="34">
        <f t="shared" si="3"/>
        <v>2162.2800000000002</v>
      </c>
      <c r="X6" s="35">
        <f>IF(X7="",NA(),X7)</f>
        <v>109.05</v>
      </c>
      <c r="Y6" s="35">
        <f t="shared" ref="Y6:AG6" si="4">IF(Y7="",NA(),Y7)</f>
        <v>124.18</v>
      </c>
      <c r="Z6" s="35">
        <f t="shared" si="4"/>
        <v>126.43</v>
      </c>
      <c r="AA6" s="35">
        <f t="shared" si="4"/>
        <v>119.35</v>
      </c>
      <c r="AB6" s="35">
        <f t="shared" si="4"/>
        <v>116.59</v>
      </c>
      <c r="AC6" s="35">
        <f t="shared" si="4"/>
        <v>107.8</v>
      </c>
      <c r="AD6" s="35">
        <f t="shared" si="4"/>
        <v>111.96</v>
      </c>
      <c r="AE6" s="35">
        <f t="shared" si="4"/>
        <v>112.69</v>
      </c>
      <c r="AF6" s="35">
        <f t="shared" si="4"/>
        <v>113.16</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3.56</v>
      </c>
      <c r="AS6" s="34" t="str">
        <f>IF(AS7="","",IF(AS7="-","【-】","【"&amp;SUBSTITUTE(TEXT(AS7,"#,##0.00"),"-","△")&amp;"】"))</f>
        <v>【0.85】</v>
      </c>
      <c r="AT6" s="35">
        <f>IF(AT7="",NA(),AT7)</f>
        <v>2219.9699999999998</v>
      </c>
      <c r="AU6" s="35">
        <f t="shared" ref="AU6:BC6" si="6">IF(AU7="",NA(),AU7)</f>
        <v>471.93</v>
      </c>
      <c r="AV6" s="35">
        <f t="shared" si="6"/>
        <v>593.36</v>
      </c>
      <c r="AW6" s="35">
        <f t="shared" si="6"/>
        <v>467.9</v>
      </c>
      <c r="AX6" s="35">
        <f t="shared" si="6"/>
        <v>494.72</v>
      </c>
      <c r="AY6" s="35">
        <f t="shared" si="6"/>
        <v>739.59</v>
      </c>
      <c r="AZ6" s="35">
        <f t="shared" si="6"/>
        <v>335.95</v>
      </c>
      <c r="BA6" s="35">
        <f t="shared" si="6"/>
        <v>346.59</v>
      </c>
      <c r="BB6" s="35">
        <f t="shared" si="6"/>
        <v>357.82</v>
      </c>
      <c r="BC6" s="35">
        <f t="shared" si="6"/>
        <v>357.34</v>
      </c>
      <c r="BD6" s="34" t="str">
        <f>IF(BD7="","",IF(BD7="-","【-】","【"&amp;SUBSTITUTE(TEXT(BD7,"#,##0.00"),"-","△")&amp;"】"))</f>
        <v>【264.34】</v>
      </c>
      <c r="BE6" s="35">
        <f>IF(BE7="",NA(),BE7)</f>
        <v>262.01</v>
      </c>
      <c r="BF6" s="35">
        <f t="shared" ref="BF6:BN6" si="7">IF(BF7="",NA(),BF7)</f>
        <v>269.74</v>
      </c>
      <c r="BG6" s="35">
        <f t="shared" si="7"/>
        <v>253.91</v>
      </c>
      <c r="BH6" s="35">
        <f t="shared" si="7"/>
        <v>237.1</v>
      </c>
      <c r="BI6" s="35">
        <f t="shared" si="7"/>
        <v>235.44</v>
      </c>
      <c r="BJ6" s="35">
        <f t="shared" si="7"/>
        <v>324.08999999999997</v>
      </c>
      <c r="BK6" s="35">
        <f t="shared" si="7"/>
        <v>319.82</v>
      </c>
      <c r="BL6" s="35">
        <f t="shared" si="7"/>
        <v>312.02999999999997</v>
      </c>
      <c r="BM6" s="35">
        <f t="shared" si="7"/>
        <v>307.45999999999998</v>
      </c>
      <c r="BN6" s="35">
        <f t="shared" si="7"/>
        <v>373.69</v>
      </c>
      <c r="BO6" s="34" t="str">
        <f>IF(BO7="","",IF(BO7="-","【-】","【"&amp;SUBSTITUTE(TEXT(BO7,"#,##0.00"),"-","△")&amp;"】"))</f>
        <v>【274.27】</v>
      </c>
      <c r="BP6" s="35">
        <f>IF(BP7="",NA(),BP7)</f>
        <v>109.21</v>
      </c>
      <c r="BQ6" s="35">
        <f t="shared" ref="BQ6:BY6" si="8">IF(BQ7="",NA(),BQ7)</f>
        <v>126.85</v>
      </c>
      <c r="BR6" s="35">
        <f t="shared" si="8"/>
        <v>129.03</v>
      </c>
      <c r="BS6" s="35">
        <f t="shared" si="8"/>
        <v>120.78</v>
      </c>
      <c r="BT6" s="35">
        <f t="shared" si="8"/>
        <v>118.19</v>
      </c>
      <c r="BU6" s="35">
        <f t="shared" si="8"/>
        <v>99.46</v>
      </c>
      <c r="BV6" s="35">
        <f t="shared" si="8"/>
        <v>105.21</v>
      </c>
      <c r="BW6" s="35">
        <f t="shared" si="8"/>
        <v>105.71</v>
      </c>
      <c r="BX6" s="35">
        <f t="shared" si="8"/>
        <v>106.01</v>
      </c>
      <c r="BY6" s="35">
        <f t="shared" si="8"/>
        <v>99.87</v>
      </c>
      <c r="BZ6" s="34" t="str">
        <f>IF(BZ7="","",IF(BZ7="-","【-】","【"&amp;SUBSTITUTE(TEXT(BZ7,"#,##0.00"),"-","△")&amp;"】"))</f>
        <v>【104.36】</v>
      </c>
      <c r="CA6" s="35">
        <f>IF(CA7="",NA(),CA7)</f>
        <v>107.04</v>
      </c>
      <c r="CB6" s="35">
        <f t="shared" ref="CB6:CJ6" si="9">IF(CB7="",NA(),CB7)</f>
        <v>92.04</v>
      </c>
      <c r="CC6" s="35">
        <f t="shared" si="9"/>
        <v>90.53</v>
      </c>
      <c r="CD6" s="35">
        <f t="shared" si="9"/>
        <v>96.22</v>
      </c>
      <c r="CE6" s="35">
        <f t="shared" si="9"/>
        <v>98.57</v>
      </c>
      <c r="CF6" s="35">
        <f t="shared" si="9"/>
        <v>171.78</v>
      </c>
      <c r="CG6" s="35">
        <f t="shared" si="9"/>
        <v>162.59</v>
      </c>
      <c r="CH6" s="35">
        <f t="shared" si="9"/>
        <v>162.15</v>
      </c>
      <c r="CI6" s="35">
        <f t="shared" si="9"/>
        <v>162.24</v>
      </c>
      <c r="CJ6" s="35">
        <f t="shared" si="9"/>
        <v>171.81</v>
      </c>
      <c r="CK6" s="34" t="str">
        <f>IF(CK7="","",IF(CK7="-","【-】","【"&amp;SUBSTITUTE(TEXT(CK7,"#,##0.00"),"-","△")&amp;"】"))</f>
        <v>【165.71】</v>
      </c>
      <c r="CL6" s="35">
        <f>IF(CL7="",NA(),CL7)</f>
        <v>54.26</v>
      </c>
      <c r="CM6" s="35">
        <f t="shared" ref="CM6:CU6" si="10">IF(CM7="",NA(),CM7)</f>
        <v>53.42</v>
      </c>
      <c r="CN6" s="35">
        <f t="shared" si="10"/>
        <v>53.67</v>
      </c>
      <c r="CO6" s="35">
        <f t="shared" si="10"/>
        <v>53.82</v>
      </c>
      <c r="CP6" s="35">
        <f t="shared" si="10"/>
        <v>52.67</v>
      </c>
      <c r="CQ6" s="35">
        <f t="shared" si="10"/>
        <v>59.68</v>
      </c>
      <c r="CR6" s="35">
        <f t="shared" si="10"/>
        <v>59.17</v>
      </c>
      <c r="CS6" s="35">
        <f t="shared" si="10"/>
        <v>59.34</v>
      </c>
      <c r="CT6" s="35">
        <f t="shared" si="10"/>
        <v>59.11</v>
      </c>
      <c r="CU6" s="35">
        <f t="shared" si="10"/>
        <v>60.03</v>
      </c>
      <c r="CV6" s="34" t="str">
        <f>IF(CV7="","",IF(CV7="-","【-】","【"&amp;SUBSTITUTE(TEXT(CV7,"#,##0.00"),"-","△")&amp;"】"))</f>
        <v>【60.41】</v>
      </c>
      <c r="CW6" s="35">
        <f>IF(CW7="",NA(),CW7)</f>
        <v>84.01</v>
      </c>
      <c r="CX6" s="35">
        <f t="shared" ref="CX6:DF6" si="11">IF(CX7="",NA(),CX7)</f>
        <v>83.57</v>
      </c>
      <c r="CY6" s="35">
        <f t="shared" si="11"/>
        <v>82.27</v>
      </c>
      <c r="CZ6" s="35">
        <f t="shared" si="11"/>
        <v>82.01</v>
      </c>
      <c r="DA6" s="35">
        <f t="shared" si="11"/>
        <v>82.32</v>
      </c>
      <c r="DB6" s="35">
        <f t="shared" si="11"/>
        <v>87.63</v>
      </c>
      <c r="DC6" s="35">
        <f t="shared" si="11"/>
        <v>87.6</v>
      </c>
      <c r="DD6" s="35">
        <f t="shared" si="11"/>
        <v>87.74</v>
      </c>
      <c r="DE6" s="35">
        <f t="shared" si="11"/>
        <v>87.91</v>
      </c>
      <c r="DF6" s="35">
        <f t="shared" si="11"/>
        <v>84.81</v>
      </c>
      <c r="DG6" s="34" t="str">
        <f>IF(DG7="","",IF(DG7="-","【-】","【"&amp;SUBSTITUTE(TEXT(DG7,"#,##0.00"),"-","△")&amp;"】"))</f>
        <v>【89.93】</v>
      </c>
      <c r="DH6" s="35">
        <f>IF(DH7="",NA(),DH7)</f>
        <v>49.5</v>
      </c>
      <c r="DI6" s="35">
        <f t="shared" ref="DI6:DQ6" si="12">IF(DI7="",NA(),DI7)</f>
        <v>50.89</v>
      </c>
      <c r="DJ6" s="35">
        <f t="shared" si="12"/>
        <v>51.02</v>
      </c>
      <c r="DK6" s="35">
        <f t="shared" si="12"/>
        <v>52.08</v>
      </c>
      <c r="DL6" s="35">
        <f t="shared" si="12"/>
        <v>52.62</v>
      </c>
      <c r="DM6" s="35">
        <f t="shared" si="12"/>
        <v>39.65</v>
      </c>
      <c r="DN6" s="35">
        <f t="shared" si="12"/>
        <v>45.25</v>
      </c>
      <c r="DO6" s="35">
        <f t="shared" si="12"/>
        <v>46.27</v>
      </c>
      <c r="DP6" s="35">
        <f t="shared" si="12"/>
        <v>46.88</v>
      </c>
      <c r="DQ6" s="35">
        <f t="shared" si="12"/>
        <v>47.28</v>
      </c>
      <c r="DR6" s="34" t="str">
        <f>IF(DR7="","",IF(DR7="-","【-】","【"&amp;SUBSTITUTE(TEXT(DR7,"#,##0.00"),"-","△")&amp;"】"))</f>
        <v>【48.12】</v>
      </c>
      <c r="DS6" s="35">
        <f>IF(DS7="",NA(),DS7)</f>
        <v>23.64</v>
      </c>
      <c r="DT6" s="35">
        <f t="shared" ref="DT6:EB6" si="13">IF(DT7="",NA(),DT7)</f>
        <v>24.62</v>
      </c>
      <c r="DU6" s="35">
        <f t="shared" si="13"/>
        <v>26.68</v>
      </c>
      <c r="DV6" s="35">
        <f t="shared" si="13"/>
        <v>28.29</v>
      </c>
      <c r="DW6" s="35">
        <f t="shared" si="13"/>
        <v>29.25</v>
      </c>
      <c r="DX6" s="35">
        <f t="shared" si="13"/>
        <v>9.7100000000000009</v>
      </c>
      <c r="DY6" s="35">
        <f t="shared" si="13"/>
        <v>10.71</v>
      </c>
      <c r="DZ6" s="35">
        <f t="shared" si="13"/>
        <v>10.93</v>
      </c>
      <c r="EA6" s="35">
        <f t="shared" si="13"/>
        <v>13.39</v>
      </c>
      <c r="EB6" s="35">
        <f t="shared" si="13"/>
        <v>12.19</v>
      </c>
      <c r="EC6" s="34" t="str">
        <f>IF(EC7="","",IF(EC7="-","【-】","【"&amp;SUBSTITUTE(TEXT(EC7,"#,##0.00"),"-","△")&amp;"】"))</f>
        <v>【15.89】</v>
      </c>
      <c r="ED6" s="35">
        <f>IF(ED7="",NA(),ED7)</f>
        <v>0.53</v>
      </c>
      <c r="EE6" s="35">
        <f t="shared" ref="EE6:EM6" si="14">IF(EE7="",NA(),EE7)</f>
        <v>0.69</v>
      </c>
      <c r="EF6" s="35">
        <f t="shared" si="14"/>
        <v>0.35</v>
      </c>
      <c r="EG6" s="35">
        <f t="shared" si="14"/>
        <v>0.44</v>
      </c>
      <c r="EH6" s="35">
        <f t="shared" si="14"/>
        <v>0.35</v>
      </c>
      <c r="EI6" s="35">
        <f t="shared" si="14"/>
        <v>0.83</v>
      </c>
      <c r="EJ6" s="35">
        <f t="shared" si="14"/>
        <v>0.72</v>
      </c>
      <c r="EK6" s="35">
        <f t="shared" si="14"/>
        <v>0.71</v>
      </c>
      <c r="EL6" s="35">
        <f t="shared" si="14"/>
        <v>0.71</v>
      </c>
      <c r="EM6" s="35">
        <f t="shared" si="14"/>
        <v>0.51</v>
      </c>
      <c r="EN6" s="34" t="str">
        <f>IF(EN7="","",IF(EN7="-","【-】","【"&amp;SUBSTITUTE(TEXT(EN7,"#,##0.00"),"-","△")&amp;"】"))</f>
        <v>【0.69】</v>
      </c>
    </row>
    <row r="7" spans="1:144" s="36" customFormat="1" x14ac:dyDescent="0.15">
      <c r="A7" s="28"/>
      <c r="B7" s="37">
        <v>2017</v>
      </c>
      <c r="C7" s="37">
        <v>202061</v>
      </c>
      <c r="D7" s="37">
        <v>46</v>
      </c>
      <c r="E7" s="37">
        <v>1</v>
      </c>
      <c r="F7" s="37">
        <v>0</v>
      </c>
      <c r="G7" s="37">
        <v>1</v>
      </c>
      <c r="H7" s="37" t="s">
        <v>105</v>
      </c>
      <c r="I7" s="37" t="s">
        <v>106</v>
      </c>
      <c r="J7" s="37" t="s">
        <v>107</v>
      </c>
      <c r="K7" s="37" t="s">
        <v>108</v>
      </c>
      <c r="L7" s="37" t="s">
        <v>109</v>
      </c>
      <c r="M7" s="37" t="s">
        <v>110</v>
      </c>
      <c r="N7" s="38" t="s">
        <v>111</v>
      </c>
      <c r="O7" s="38">
        <v>71.39</v>
      </c>
      <c r="P7" s="38">
        <v>99.87</v>
      </c>
      <c r="Q7" s="38">
        <v>1777</v>
      </c>
      <c r="R7" s="38">
        <v>50164</v>
      </c>
      <c r="S7" s="38">
        <v>109.17</v>
      </c>
      <c r="T7" s="38">
        <v>459.5</v>
      </c>
      <c r="U7" s="38">
        <v>49754</v>
      </c>
      <c r="V7" s="38">
        <v>23.01</v>
      </c>
      <c r="W7" s="38">
        <v>2162.2800000000002</v>
      </c>
      <c r="X7" s="38">
        <v>109.05</v>
      </c>
      <c r="Y7" s="38">
        <v>124.18</v>
      </c>
      <c r="Z7" s="38">
        <v>126.43</v>
      </c>
      <c r="AA7" s="38">
        <v>119.35</v>
      </c>
      <c r="AB7" s="38">
        <v>116.59</v>
      </c>
      <c r="AC7" s="38">
        <v>107.8</v>
      </c>
      <c r="AD7" s="38">
        <v>111.96</v>
      </c>
      <c r="AE7" s="38">
        <v>112.69</v>
      </c>
      <c r="AF7" s="38">
        <v>113.16</v>
      </c>
      <c r="AG7" s="38">
        <v>110.68</v>
      </c>
      <c r="AH7" s="38">
        <v>113.39</v>
      </c>
      <c r="AI7" s="38">
        <v>0</v>
      </c>
      <c r="AJ7" s="38">
        <v>0</v>
      </c>
      <c r="AK7" s="38">
        <v>0</v>
      </c>
      <c r="AL7" s="38">
        <v>0</v>
      </c>
      <c r="AM7" s="38">
        <v>0</v>
      </c>
      <c r="AN7" s="38">
        <v>4.3899999999999997</v>
      </c>
      <c r="AO7" s="38">
        <v>0.41</v>
      </c>
      <c r="AP7" s="38">
        <v>0.54</v>
      </c>
      <c r="AQ7" s="38">
        <v>0.68</v>
      </c>
      <c r="AR7" s="38">
        <v>3.56</v>
      </c>
      <c r="AS7" s="38">
        <v>0.85</v>
      </c>
      <c r="AT7" s="38">
        <v>2219.9699999999998</v>
      </c>
      <c r="AU7" s="38">
        <v>471.93</v>
      </c>
      <c r="AV7" s="38">
        <v>593.36</v>
      </c>
      <c r="AW7" s="38">
        <v>467.9</v>
      </c>
      <c r="AX7" s="38">
        <v>494.72</v>
      </c>
      <c r="AY7" s="38">
        <v>739.59</v>
      </c>
      <c r="AZ7" s="38">
        <v>335.95</v>
      </c>
      <c r="BA7" s="38">
        <v>346.59</v>
      </c>
      <c r="BB7" s="38">
        <v>357.82</v>
      </c>
      <c r="BC7" s="38">
        <v>357.34</v>
      </c>
      <c r="BD7" s="38">
        <v>264.33999999999997</v>
      </c>
      <c r="BE7" s="38">
        <v>262.01</v>
      </c>
      <c r="BF7" s="38">
        <v>269.74</v>
      </c>
      <c r="BG7" s="38">
        <v>253.91</v>
      </c>
      <c r="BH7" s="38">
        <v>237.1</v>
      </c>
      <c r="BI7" s="38">
        <v>235.44</v>
      </c>
      <c r="BJ7" s="38">
        <v>324.08999999999997</v>
      </c>
      <c r="BK7" s="38">
        <v>319.82</v>
      </c>
      <c r="BL7" s="38">
        <v>312.02999999999997</v>
      </c>
      <c r="BM7" s="38">
        <v>307.45999999999998</v>
      </c>
      <c r="BN7" s="38">
        <v>373.69</v>
      </c>
      <c r="BO7" s="38">
        <v>274.27</v>
      </c>
      <c r="BP7" s="38">
        <v>109.21</v>
      </c>
      <c r="BQ7" s="38">
        <v>126.85</v>
      </c>
      <c r="BR7" s="38">
        <v>129.03</v>
      </c>
      <c r="BS7" s="38">
        <v>120.78</v>
      </c>
      <c r="BT7" s="38">
        <v>118.19</v>
      </c>
      <c r="BU7" s="38">
        <v>99.46</v>
      </c>
      <c r="BV7" s="38">
        <v>105.21</v>
      </c>
      <c r="BW7" s="38">
        <v>105.71</v>
      </c>
      <c r="BX7" s="38">
        <v>106.01</v>
      </c>
      <c r="BY7" s="38">
        <v>99.87</v>
      </c>
      <c r="BZ7" s="38">
        <v>104.36</v>
      </c>
      <c r="CA7" s="38">
        <v>107.04</v>
      </c>
      <c r="CB7" s="38">
        <v>92.04</v>
      </c>
      <c r="CC7" s="38">
        <v>90.53</v>
      </c>
      <c r="CD7" s="38">
        <v>96.22</v>
      </c>
      <c r="CE7" s="38">
        <v>98.57</v>
      </c>
      <c r="CF7" s="38">
        <v>171.78</v>
      </c>
      <c r="CG7" s="38">
        <v>162.59</v>
      </c>
      <c r="CH7" s="38">
        <v>162.15</v>
      </c>
      <c r="CI7" s="38">
        <v>162.24</v>
      </c>
      <c r="CJ7" s="38">
        <v>171.81</v>
      </c>
      <c r="CK7" s="38">
        <v>165.71</v>
      </c>
      <c r="CL7" s="38">
        <v>54.26</v>
      </c>
      <c r="CM7" s="38">
        <v>53.42</v>
      </c>
      <c r="CN7" s="38">
        <v>53.67</v>
      </c>
      <c r="CO7" s="38">
        <v>53.82</v>
      </c>
      <c r="CP7" s="38">
        <v>52.67</v>
      </c>
      <c r="CQ7" s="38">
        <v>59.68</v>
      </c>
      <c r="CR7" s="38">
        <v>59.17</v>
      </c>
      <c r="CS7" s="38">
        <v>59.34</v>
      </c>
      <c r="CT7" s="38">
        <v>59.11</v>
      </c>
      <c r="CU7" s="38">
        <v>60.03</v>
      </c>
      <c r="CV7" s="38">
        <v>60.41</v>
      </c>
      <c r="CW7" s="38">
        <v>84.01</v>
      </c>
      <c r="CX7" s="38">
        <v>83.57</v>
      </c>
      <c r="CY7" s="38">
        <v>82.27</v>
      </c>
      <c r="CZ7" s="38">
        <v>82.01</v>
      </c>
      <c r="DA7" s="38">
        <v>82.32</v>
      </c>
      <c r="DB7" s="38">
        <v>87.63</v>
      </c>
      <c r="DC7" s="38">
        <v>87.6</v>
      </c>
      <c r="DD7" s="38">
        <v>87.74</v>
      </c>
      <c r="DE7" s="38">
        <v>87.91</v>
      </c>
      <c r="DF7" s="38">
        <v>84.81</v>
      </c>
      <c r="DG7" s="38">
        <v>89.93</v>
      </c>
      <c r="DH7" s="38">
        <v>49.5</v>
      </c>
      <c r="DI7" s="38">
        <v>50.89</v>
      </c>
      <c r="DJ7" s="38">
        <v>51.02</v>
      </c>
      <c r="DK7" s="38">
        <v>52.08</v>
      </c>
      <c r="DL7" s="38">
        <v>52.62</v>
      </c>
      <c r="DM7" s="38">
        <v>39.65</v>
      </c>
      <c r="DN7" s="38">
        <v>45.25</v>
      </c>
      <c r="DO7" s="38">
        <v>46.27</v>
      </c>
      <c r="DP7" s="38">
        <v>46.88</v>
      </c>
      <c r="DQ7" s="38">
        <v>47.28</v>
      </c>
      <c r="DR7" s="38">
        <v>48.12</v>
      </c>
      <c r="DS7" s="38">
        <v>23.64</v>
      </c>
      <c r="DT7" s="38">
        <v>24.62</v>
      </c>
      <c r="DU7" s="38">
        <v>26.68</v>
      </c>
      <c r="DV7" s="38">
        <v>28.29</v>
      </c>
      <c r="DW7" s="38">
        <v>29.25</v>
      </c>
      <c r="DX7" s="38">
        <v>9.7100000000000009</v>
      </c>
      <c r="DY7" s="38">
        <v>10.71</v>
      </c>
      <c r="DZ7" s="38">
        <v>10.93</v>
      </c>
      <c r="EA7" s="38">
        <v>13.39</v>
      </c>
      <c r="EB7" s="38">
        <v>12.19</v>
      </c>
      <c r="EC7" s="38">
        <v>15.89</v>
      </c>
      <c r="ED7" s="38">
        <v>0.53</v>
      </c>
      <c r="EE7" s="38">
        <v>0.69</v>
      </c>
      <c r="EF7" s="38">
        <v>0.35</v>
      </c>
      <c r="EG7" s="38">
        <v>0.44</v>
      </c>
      <c r="EH7" s="38">
        <v>0.35</v>
      </c>
      <c r="EI7" s="38">
        <v>0.83</v>
      </c>
      <c r="EJ7" s="38">
        <v>0.72</v>
      </c>
      <c r="EK7" s="38">
        <v>0.71</v>
      </c>
      <c r="EL7" s="38">
        <v>0.71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2019-01-21T05:55:56Z</cp:lastPrinted>
  <dcterms:created xsi:type="dcterms:W3CDTF">2018-12-03T08:31:16Z</dcterms:created>
  <dcterms:modified xsi:type="dcterms:W3CDTF">2019-02-20T10:55:08Z</dcterms:modified>
  <cp:category/>
</cp:coreProperties>
</file>