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1PuFeDS44Fmazh8B/xL5y2DjIroL2vi8th1/3onhswWQzpXpd3vs6If32t1e49Tnt/l/8AU3bXKWtuOEP+pJg==" workbookSaltValue="3PwcLjYhKKzhQnWcApQaQA==" workbookSpinCount="100000" lockStructure="1"/>
  <bookViews>
    <workbookView xWindow="0" yWindow="0" windowWidth="19200" windowHeight="117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I10" i="4"/>
  <c r="B10" i="4"/>
  <c r="AT8" i="4"/>
  <c r="W8" i="4"/>
  <c r="P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<sst xmlns="http://schemas.openxmlformats.org/spreadsheetml/2006/main" count="301" uniqueCount="123">
  <si>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</si>
  <si>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</si>
  <si>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</si>
  <si>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</si>
  <si>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</si>
  <si>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</si>
  <si>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</si>
  <si>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</si>
  <si>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</si>
  <si>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</si>
  <si>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</si>
  <si>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</si>
  <si>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</si>
  <si>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</si>
  <si>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</si>
  <si>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</si>
  <si>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</si>
  <si>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</si>
  <si>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</si>
  <si>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</si>
  <si>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</si>
  <si>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</si>
  <si>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</si>
  <si>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</si>
  <si>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</si>
  <si>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</si>
  <si>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</si>
  <si>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</si>
  <si>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</si>
  <si>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</si>
  <si>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</si>
  <si>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</si>
  <si>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</si>
  <si>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</si>
  <si>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</si>
  <si>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</si>
  <si>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</si>
  <si>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</si>
  <si>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</si>
  <si>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</si>
  <si>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</si>
  <si>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</si>
  <si>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</si>
  <si>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</si>
  <si>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</si>
  <si>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</si>
  <si>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</si>
  <si>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</si>
  <si>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</si>
  <si>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</si>
  <si>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</si>
  <si>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</si>
  <si>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</si>
  <si>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</si>
  <si>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</si>
  <si>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</si>
  <si>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</si>
  <si>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</si>
  <si>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</si>
  <si>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</si>
  <si>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</si>
  <si>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</si>
  <si>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</si>
  <si>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</si>
  <si>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</si>
  <si>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</si>
  <si>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</si>
  <si>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</si>
  <si>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</si>
  <si>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</si>
  <si>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</si>
  <si>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</si>
  <si>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</si>
  <si>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</si>
  <si>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</si>
  <si>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</si>
  <si>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</si>
  <si>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</si>
  <si>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</si>
  <si>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</si>
  <si>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</si>
  <si>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</si>
  <si>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</si>
  <si>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</si>
  <si>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</si>
  <si>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</si>
  <si>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</si>
  <si>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</si>
  <si>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</si>
  <si>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</si>
  <si>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</si>
  <si>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</si>
  <si>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</si>
  <si>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</si>
  <si>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</si>
  <si>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</si>
  <si>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</si>
  <si>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</si>
  <si>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</si>
  <si>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</si>
  <si>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</si>
  <si>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</si>
  <si>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</si>
  <si>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</si>
  <si>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</si>
  <si>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</si>
  <si>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</si>
  <si>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</si>
  <si>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</si>
  <si>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</si>
  <si>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</si>
  <si>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</si>
  <si>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</si>
  <si>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</si>
  <si>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</si>
  <si>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</si>
  <si>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</si>
  <si>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</si>
  <si>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</si>
  <si>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</si>
  <si>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・事業着手が平成２年度以降であるため、管渠等は比較的新しく現時点では大規模な改修は有りません。</t>
  </si>
  <si>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・このような状況の中、飯田市上下水道局では平成26年３月に第１次飯田市下水道事業経営計画を策定し下水道施設の維持を図ると共に安定した経営を確保することを進めております。
・そのための事業の一つとして、平成28年度から下水道事業に地方公営企業法の一部（財務規定）を適用し企業会計方式に移行しました。企業会計による各種数値を用いて経営状況の把握に努め、経営の健全性及び効率性向上につなげるようにします。</t>
    <rPh sb="24" eb="27">
      <t>ゲスイドウ</t>
    </rPh>
    <rPh sb="27" eb="29">
      <t>シセツ</t>
    </rPh>
    <rPh sb="37" eb="40">
      <t>ケイカクテキ</t>
    </rPh>
    <rPh sb="271" eb="273">
      <t>キギョウ</t>
    </rPh>
    <rPh sb="273" eb="275">
      <t>カイケイ</t>
    </rPh>
    <rPh sb="278" eb="280">
      <t>カクシュ</t>
    </rPh>
    <rPh sb="280" eb="282">
      <t>スウチ</t>
    </rPh>
    <rPh sb="283" eb="284">
      <t>モチ</t>
    </rPh>
    <rPh sb="286" eb="288">
      <t>ケイエイ</t>
    </rPh>
    <rPh sb="288" eb="290">
      <t>ジョウキョウ</t>
    </rPh>
    <rPh sb="291" eb="293">
      <t>ハアク</t>
    </rPh>
    <rPh sb="294" eb="295">
      <t>ツト</t>
    </rPh>
    <rPh sb="297" eb="299">
      <t>ケイエイ</t>
    </rPh>
    <rPh sb="300" eb="303">
      <t>ケンゼンセイ</t>
    </rPh>
    <rPh sb="303" eb="304">
      <t>オヨ</t>
    </rPh>
    <rPh sb="305" eb="308">
      <t>コウリツセイ</t>
    </rPh>
    <rPh sb="308" eb="310">
      <t>コウジョウ</t>
    </rPh>
    <phoneticPr fontId="7"/>
  </si>
  <si>
    <t>・平成28年度から企業会計方式に移行したため、H27以前の表示がありません。
・①経常収支比率、②累積欠損金比率、⑤経費回収率及び⑥汚水処理原価については類似団体平均より良い状態ですが、人口減少や節水機器の普及により下水道使用料収入は減少が予想されます。また、過去に整備した施設に係る下水道事業債元金償還金がピークを迎え経営を圧迫している一方で、布設から年数が経過した管路及び処理施設の老朽化への対策、三遠南信関連事業への取組等、これらへの対応も急務となっています。
・③流動比率についてはH28に企業会計へ移行して間もないため、流動資産が少ない状態です。今後は経費削減を進め、流動資産形成を進めます。
・④企業債残高対事業規模比率は類似団体平均を上回っていますが、計画的に企業債残高の削減を進めます。
・⑦施設利用率については、引き続き普及促進を進め利用率向上を図ります。
・⑧水洗化率は類似団体平均を上回っていますが、引き続き普及促進を進めます。</t>
    <rPh sb="26" eb="28">
      <t>イゼン</t>
    </rPh>
    <rPh sb="29" eb="31">
      <t>ヒョウジ</t>
    </rPh>
    <rPh sb="236" eb="238">
      <t>リュウドウ</t>
    </rPh>
    <rPh sb="238" eb="240">
      <t>ヒリツ</t>
    </rPh>
    <rPh sb="249" eb="251">
      <t>キギョウ</t>
    </rPh>
    <rPh sb="251" eb="253">
      <t>カイケイ</t>
    </rPh>
    <rPh sb="254" eb="256">
      <t>イコウ</t>
    </rPh>
    <rPh sb="265" eb="267">
      <t>リュウドウ</t>
    </rPh>
    <rPh sb="267" eb="269">
      <t>シサン</t>
    </rPh>
    <rPh sb="270" eb="271">
      <t>スク</t>
    </rPh>
    <rPh sb="273" eb="275">
      <t>ジョウタイ</t>
    </rPh>
    <rPh sb="278" eb="280">
      <t>コンゴ</t>
    </rPh>
    <rPh sb="281" eb="283">
      <t>ケイヒ</t>
    </rPh>
    <rPh sb="283" eb="285">
      <t>サクゲン</t>
    </rPh>
    <rPh sb="286" eb="287">
      <t>スス</t>
    </rPh>
    <rPh sb="289" eb="291">
      <t>リュウドウ</t>
    </rPh>
    <rPh sb="291" eb="293">
      <t>シサン</t>
    </rPh>
    <rPh sb="293" eb="295">
      <t>ケイセイ</t>
    </rPh>
    <rPh sb="296" eb="297">
      <t>スス</t>
    </rPh>
    <rPh sb="354" eb="356">
      <t>シセツ</t>
    </rPh>
    <rPh sb="356" eb="359">
      <t>リヨウリツ</t>
    </rPh>
    <rPh sb="376" eb="379">
      <t>リヨウリツ</t>
    </rPh>
    <rPh sb="379" eb="381">
      <t>コウジョウ</t>
    </rPh>
    <rPh sb="382" eb="38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</si>
</sst>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0.09</c:v>
                </c:pt>
                <c:pt idx="4">
                  <c:v>0.34</c:v>
                </c:pt>
              </c:numCache>
            </c:numRef>
          </c:val>
          <c:extLst xmlns:c16r2="http://schemas.microsoft.com/office/drawing/2015/06/chart">
            <c:ext xmlns:c16="http://schemas.microsoft.com/office/drawing/2014/chart" uri="{C3380CC4-5D6E-409C-BE32-E72D297353CC}">
              <c16:uniqueId val="{00000000-23F1-4A22-9BA3-112493192410}"/>
            </c:ext>
          </c:extLst>
        </c:ser>
        <c:dLbls>
          <c:showLegendKey val="0"/>
          <c:showVal val="0"/>
          <c:showCatName val="0"/>
          <c:showSerName val="0"/>
          <c:showPercent val="0"/>
          <c:showBubbleSize val="0"/>
        </c:dLbls>
        <c:gapWidth val="150"/>
        <c:axId val="92928640"/>
        <c:axId val="9326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3F1-4A22-9BA3-112493192410}"/>
            </c:ext>
          </c:extLst>
        </c:ser>
        <c:dLbls>
          <c:showLegendKey val="0"/>
          <c:showVal val="0"/>
          <c:showCatName val="0"/>
          <c:showSerName val="0"/>
          <c:showPercent val="0"/>
          <c:showBubbleSize val="0"/>
        </c:dLbls>
        <c:marker val="1"/>
        <c:smooth val="0"/>
        <c:axId val="92928640"/>
        <c:axId val="93266688"/>
      </c:lineChart>
      <c:dateAx>
        <c:axId val="92928640"/>
        <c:scaling>
          <c:orientation val="minMax"/>
        </c:scaling>
        <c:delete val="1"/>
        <c:axPos val="b"/>
        <c:numFmt formatCode="ge" sourceLinked="1"/>
        <c:majorTickMark val="none"/>
        <c:minorTickMark val="none"/>
        <c:tickLblPos val="none"/>
        <c:crossAx val="93266688"/>
        <c:crosses val="autoZero"/>
        <c:auto val="1"/>
        <c:lblOffset val="100"/>
        <c:baseTimeUnit val="years"/>
      </c:dateAx>
      <c:valAx>
        <c:axId val="932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51.39</c:v>
                </c:pt>
                <c:pt idx="4">
                  <c:v>50.78</c:v>
                </c:pt>
              </c:numCache>
            </c:numRef>
          </c:val>
          <c:extLst xmlns:c16r2="http://schemas.microsoft.com/office/drawing/2015/06/chart">
            <c:ext xmlns:c16="http://schemas.microsoft.com/office/drawing/2014/chart" uri="{C3380CC4-5D6E-409C-BE32-E72D297353CC}">
              <c16:uniqueId val="{00000000-4065-4B80-8C02-9E65AD0C0DDD}"/>
            </c:ext>
          </c:extLst>
        </c:ser>
        <c:dLbls>
          <c:showLegendKey val="0"/>
          <c:showVal val="0"/>
          <c:showCatName val="0"/>
          <c:showSerName val="0"/>
          <c:showPercent val="0"/>
          <c:showBubbleSize val="0"/>
        </c:dLbls>
        <c:gapWidth val="150"/>
        <c:axId val="30814592"/>
        <c:axId val="308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60.65</c:v>
                </c:pt>
                <c:pt idx="4">
                  <c:v>51.75</c:v>
                </c:pt>
              </c:numCache>
            </c:numRef>
          </c:val>
          <c:smooth val="0"/>
          <c:extLst xmlns:c16r2="http://schemas.microsoft.com/office/drawing/2015/06/chart">
            <c:ext xmlns:c16="http://schemas.microsoft.com/office/drawing/2014/chart" uri="{C3380CC4-5D6E-409C-BE32-E72D297353CC}">
              <c16:uniqueId val="{00000001-4065-4B80-8C02-9E65AD0C0DDD}"/>
            </c:ext>
          </c:extLst>
        </c:ser>
        <c:dLbls>
          <c:showLegendKey val="0"/>
          <c:showVal val="0"/>
          <c:showCatName val="0"/>
          <c:showSerName val="0"/>
          <c:showPercent val="0"/>
          <c:showBubbleSize val="0"/>
        </c:dLbls>
        <c:marker val="1"/>
        <c:smooth val="0"/>
        <c:axId val="30814592"/>
        <c:axId val="30816512"/>
      </c:lineChart>
      <c:dateAx>
        <c:axId val="30814592"/>
        <c:scaling>
          <c:orientation val="minMax"/>
        </c:scaling>
        <c:delete val="1"/>
        <c:axPos val="b"/>
        <c:numFmt formatCode="ge" sourceLinked="1"/>
        <c:majorTickMark val="none"/>
        <c:minorTickMark val="none"/>
        <c:tickLblPos val="none"/>
        <c:crossAx val="30816512"/>
        <c:crosses val="autoZero"/>
        <c:auto val="1"/>
        <c:lblOffset val="100"/>
        <c:baseTimeUnit val="years"/>
      </c:dateAx>
      <c:valAx>
        <c:axId val="308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93.05</c:v>
                </c:pt>
                <c:pt idx="4">
                  <c:v>93.09</c:v>
                </c:pt>
              </c:numCache>
            </c:numRef>
          </c:val>
          <c:extLst xmlns:c16r2="http://schemas.microsoft.com/office/drawing/2015/06/chart">
            <c:ext xmlns:c16="http://schemas.microsoft.com/office/drawing/2014/chart" uri="{C3380CC4-5D6E-409C-BE32-E72D297353CC}">
              <c16:uniqueId val="{00000000-F190-4F8B-98B2-FC9709DD6C16}"/>
            </c:ext>
          </c:extLst>
        </c:ser>
        <c:dLbls>
          <c:showLegendKey val="0"/>
          <c:showVal val="0"/>
          <c:showCatName val="0"/>
          <c:showSerName val="0"/>
          <c:showPercent val="0"/>
          <c:showBubbleSize val="0"/>
        </c:dLbls>
        <c:gapWidth val="150"/>
        <c:axId val="30849664"/>
        <c:axId val="3114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84.58</c:v>
                </c:pt>
                <c:pt idx="4">
                  <c:v>84.84</c:v>
                </c:pt>
              </c:numCache>
            </c:numRef>
          </c:val>
          <c:smooth val="0"/>
          <c:extLst xmlns:c16r2="http://schemas.microsoft.com/office/drawing/2015/06/chart">
            <c:ext xmlns:c16="http://schemas.microsoft.com/office/drawing/2014/chart" uri="{C3380CC4-5D6E-409C-BE32-E72D297353CC}">
              <c16:uniqueId val="{00000001-F190-4F8B-98B2-FC9709DD6C16}"/>
            </c:ext>
          </c:extLst>
        </c:ser>
        <c:dLbls>
          <c:showLegendKey val="0"/>
          <c:showVal val="0"/>
          <c:showCatName val="0"/>
          <c:showSerName val="0"/>
          <c:showPercent val="0"/>
          <c:showBubbleSize val="0"/>
        </c:dLbls>
        <c:marker val="1"/>
        <c:smooth val="0"/>
        <c:axId val="30849664"/>
        <c:axId val="31142656"/>
      </c:lineChart>
      <c:dateAx>
        <c:axId val="30849664"/>
        <c:scaling>
          <c:orientation val="minMax"/>
        </c:scaling>
        <c:delete val="1"/>
        <c:axPos val="b"/>
        <c:numFmt formatCode="ge" sourceLinked="1"/>
        <c:majorTickMark val="none"/>
        <c:minorTickMark val="none"/>
        <c:tickLblPos val="none"/>
        <c:crossAx val="31142656"/>
        <c:crosses val="autoZero"/>
        <c:auto val="1"/>
        <c:lblOffset val="100"/>
        <c:baseTimeUnit val="years"/>
      </c:dateAx>
      <c:valAx>
        <c:axId val="311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123.34</c:v>
                </c:pt>
                <c:pt idx="4">
                  <c:v>121.06</c:v>
                </c:pt>
              </c:numCache>
            </c:numRef>
          </c:val>
          <c:extLst xmlns:c16r2="http://schemas.microsoft.com/office/drawing/2015/06/chart">
            <c:ext xmlns:c16="http://schemas.microsoft.com/office/drawing/2014/chart" uri="{C3380CC4-5D6E-409C-BE32-E72D297353CC}">
              <c16:uniqueId val="{00000000-B76B-4513-8B5A-C3FA768E3FF6}"/>
            </c:ext>
          </c:extLst>
        </c:ser>
        <c:dLbls>
          <c:showLegendKey val="0"/>
          <c:showVal val="0"/>
          <c:showCatName val="0"/>
          <c:showSerName val="0"/>
          <c:showPercent val="0"/>
          <c:showBubbleSize val="0"/>
        </c:dLbls>
        <c:gapWidth val="150"/>
        <c:axId val="93305856"/>
        <c:axId val="9331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99.66</c:v>
                </c:pt>
                <c:pt idx="4">
                  <c:v>100.95</c:v>
                </c:pt>
              </c:numCache>
            </c:numRef>
          </c:val>
          <c:smooth val="0"/>
          <c:extLst xmlns:c16r2="http://schemas.microsoft.com/office/drawing/2015/06/chart">
            <c:ext xmlns:c16="http://schemas.microsoft.com/office/drawing/2014/chart" uri="{C3380CC4-5D6E-409C-BE32-E72D297353CC}">
              <c16:uniqueId val="{00000001-B76B-4513-8B5A-C3FA768E3FF6}"/>
            </c:ext>
          </c:extLst>
        </c:ser>
        <c:dLbls>
          <c:showLegendKey val="0"/>
          <c:showVal val="0"/>
          <c:showCatName val="0"/>
          <c:showSerName val="0"/>
          <c:showPercent val="0"/>
          <c:showBubbleSize val="0"/>
        </c:dLbls>
        <c:marker val="1"/>
        <c:smooth val="0"/>
        <c:axId val="93305856"/>
        <c:axId val="93312128"/>
      </c:lineChart>
      <c:dateAx>
        <c:axId val="93305856"/>
        <c:scaling>
          <c:orientation val="minMax"/>
        </c:scaling>
        <c:delete val="1"/>
        <c:axPos val="b"/>
        <c:numFmt formatCode="ge" sourceLinked="1"/>
        <c:majorTickMark val="none"/>
        <c:minorTickMark val="none"/>
        <c:tickLblPos val="none"/>
        <c:crossAx val="93312128"/>
        <c:crosses val="autoZero"/>
        <c:auto val="1"/>
        <c:lblOffset val="100"/>
        <c:baseTimeUnit val="years"/>
      </c:dateAx>
      <c:valAx>
        <c:axId val="933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3.57</c:v>
                </c:pt>
                <c:pt idx="4">
                  <c:v>7.11</c:v>
                </c:pt>
              </c:numCache>
            </c:numRef>
          </c:val>
          <c:extLst xmlns:c16r2="http://schemas.microsoft.com/office/drawing/2015/06/chart">
            <c:ext xmlns:c16="http://schemas.microsoft.com/office/drawing/2014/chart" uri="{C3380CC4-5D6E-409C-BE32-E72D297353CC}">
              <c16:uniqueId val="{00000000-D99D-4538-90A7-00B66898788C}"/>
            </c:ext>
          </c:extLst>
        </c:ser>
        <c:dLbls>
          <c:showLegendKey val="0"/>
          <c:showVal val="0"/>
          <c:showCatName val="0"/>
          <c:showSerName val="0"/>
          <c:showPercent val="0"/>
          <c:showBubbleSize val="0"/>
        </c:dLbls>
        <c:gapWidth val="150"/>
        <c:axId val="31751552"/>
        <c:axId val="317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22.9</c:v>
                </c:pt>
                <c:pt idx="4">
                  <c:v>24.87</c:v>
                </c:pt>
              </c:numCache>
            </c:numRef>
          </c:val>
          <c:smooth val="0"/>
          <c:extLst xmlns:c16r2="http://schemas.microsoft.com/office/drawing/2015/06/chart">
            <c:ext xmlns:c16="http://schemas.microsoft.com/office/drawing/2014/chart" uri="{C3380CC4-5D6E-409C-BE32-E72D297353CC}">
              <c16:uniqueId val="{00000001-D99D-4538-90A7-00B66898788C}"/>
            </c:ext>
          </c:extLst>
        </c:ser>
        <c:dLbls>
          <c:showLegendKey val="0"/>
          <c:showVal val="0"/>
          <c:showCatName val="0"/>
          <c:showSerName val="0"/>
          <c:showPercent val="0"/>
          <c:showBubbleSize val="0"/>
        </c:dLbls>
        <c:marker val="1"/>
        <c:smooth val="0"/>
        <c:axId val="31751552"/>
        <c:axId val="31753728"/>
      </c:lineChart>
      <c:dateAx>
        <c:axId val="31751552"/>
        <c:scaling>
          <c:orientation val="minMax"/>
        </c:scaling>
        <c:delete val="1"/>
        <c:axPos val="b"/>
        <c:numFmt formatCode="ge" sourceLinked="1"/>
        <c:majorTickMark val="none"/>
        <c:minorTickMark val="none"/>
        <c:tickLblPos val="none"/>
        <c:crossAx val="31753728"/>
        <c:crosses val="autoZero"/>
        <c:auto val="1"/>
        <c:lblOffset val="100"/>
        <c:baseTimeUnit val="years"/>
      </c:dateAx>
      <c:valAx>
        <c:axId val="317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F30-4413-B609-FD087ED38F69}"/>
            </c:ext>
          </c:extLst>
        </c:ser>
        <c:dLbls>
          <c:showLegendKey val="0"/>
          <c:showVal val="0"/>
          <c:showCatName val="0"/>
          <c:showSerName val="0"/>
          <c:showPercent val="0"/>
          <c:showBubbleSize val="0"/>
        </c:dLbls>
        <c:gapWidth val="150"/>
        <c:axId val="92979200"/>
        <c:axId val="929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AF30-4413-B609-FD087ED38F69}"/>
            </c:ext>
          </c:extLst>
        </c:ser>
        <c:dLbls>
          <c:showLegendKey val="0"/>
          <c:showVal val="0"/>
          <c:showCatName val="0"/>
          <c:showSerName val="0"/>
          <c:showPercent val="0"/>
          <c:showBubbleSize val="0"/>
        </c:dLbls>
        <c:marker val="1"/>
        <c:smooth val="0"/>
        <c:axId val="92979200"/>
        <c:axId val="92981120"/>
      </c:lineChart>
      <c:dateAx>
        <c:axId val="92979200"/>
        <c:scaling>
          <c:orientation val="minMax"/>
        </c:scaling>
        <c:delete val="1"/>
        <c:axPos val="b"/>
        <c:numFmt formatCode="ge" sourceLinked="1"/>
        <c:majorTickMark val="none"/>
        <c:minorTickMark val="none"/>
        <c:tickLblPos val="none"/>
        <c:crossAx val="92981120"/>
        <c:crosses val="autoZero"/>
        <c:auto val="1"/>
        <c:lblOffset val="100"/>
        <c:baseTimeUnit val="years"/>
      </c:dateAx>
      <c:valAx>
        <c:axId val="929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0A5-4B73-9D71-E3A662A04872}"/>
            </c:ext>
          </c:extLst>
        </c:ser>
        <c:dLbls>
          <c:showLegendKey val="0"/>
          <c:showVal val="0"/>
          <c:showCatName val="0"/>
          <c:showSerName val="0"/>
          <c:showPercent val="0"/>
          <c:showBubbleSize val="0"/>
        </c:dLbls>
        <c:gapWidth val="150"/>
        <c:axId val="30501120"/>
        <c:axId val="30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225.39</c:v>
                </c:pt>
                <c:pt idx="4">
                  <c:v>224.04</c:v>
                </c:pt>
              </c:numCache>
            </c:numRef>
          </c:val>
          <c:smooth val="0"/>
          <c:extLst xmlns:c16r2="http://schemas.microsoft.com/office/drawing/2015/06/chart">
            <c:ext xmlns:c16="http://schemas.microsoft.com/office/drawing/2014/chart" uri="{C3380CC4-5D6E-409C-BE32-E72D297353CC}">
              <c16:uniqueId val="{00000001-30A5-4B73-9D71-E3A662A04872}"/>
            </c:ext>
          </c:extLst>
        </c:ser>
        <c:dLbls>
          <c:showLegendKey val="0"/>
          <c:showVal val="0"/>
          <c:showCatName val="0"/>
          <c:showSerName val="0"/>
          <c:showPercent val="0"/>
          <c:showBubbleSize val="0"/>
        </c:dLbls>
        <c:marker val="1"/>
        <c:smooth val="0"/>
        <c:axId val="30501120"/>
        <c:axId val="30515584"/>
      </c:lineChart>
      <c:dateAx>
        <c:axId val="30501120"/>
        <c:scaling>
          <c:orientation val="minMax"/>
        </c:scaling>
        <c:delete val="1"/>
        <c:axPos val="b"/>
        <c:numFmt formatCode="ge" sourceLinked="1"/>
        <c:majorTickMark val="none"/>
        <c:minorTickMark val="none"/>
        <c:tickLblPos val="none"/>
        <c:crossAx val="30515584"/>
        <c:crosses val="autoZero"/>
        <c:auto val="1"/>
        <c:lblOffset val="100"/>
        <c:baseTimeUnit val="years"/>
      </c:dateAx>
      <c:valAx>
        <c:axId val="30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10.87</c:v>
                </c:pt>
                <c:pt idx="4">
                  <c:v>11.68</c:v>
                </c:pt>
              </c:numCache>
            </c:numRef>
          </c:val>
          <c:extLst xmlns:c16r2="http://schemas.microsoft.com/office/drawing/2015/06/chart">
            <c:ext xmlns:c16="http://schemas.microsoft.com/office/drawing/2014/chart" uri="{C3380CC4-5D6E-409C-BE32-E72D297353CC}">
              <c16:uniqueId val="{00000000-3B52-4383-A9F1-96EFA01AD16B}"/>
            </c:ext>
          </c:extLst>
        </c:ser>
        <c:dLbls>
          <c:showLegendKey val="0"/>
          <c:showVal val="0"/>
          <c:showCatName val="0"/>
          <c:showSerName val="0"/>
          <c:showPercent val="0"/>
          <c:showBubbleSize val="0"/>
        </c:dLbls>
        <c:gapWidth val="150"/>
        <c:axId val="30530560"/>
        <c:axId val="305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31.84</c:v>
                </c:pt>
                <c:pt idx="4">
                  <c:v>29.91</c:v>
                </c:pt>
              </c:numCache>
            </c:numRef>
          </c:val>
          <c:smooth val="0"/>
          <c:extLst xmlns:c16r2="http://schemas.microsoft.com/office/drawing/2015/06/chart">
            <c:ext xmlns:c16="http://schemas.microsoft.com/office/drawing/2014/chart" uri="{C3380CC4-5D6E-409C-BE32-E72D297353CC}">
              <c16:uniqueId val="{00000001-3B52-4383-A9F1-96EFA01AD16B}"/>
            </c:ext>
          </c:extLst>
        </c:ser>
        <c:dLbls>
          <c:showLegendKey val="0"/>
          <c:showVal val="0"/>
          <c:showCatName val="0"/>
          <c:showSerName val="0"/>
          <c:showPercent val="0"/>
          <c:showBubbleSize val="0"/>
        </c:dLbls>
        <c:marker val="1"/>
        <c:smooth val="0"/>
        <c:axId val="30530560"/>
        <c:axId val="30545024"/>
      </c:lineChart>
      <c:dateAx>
        <c:axId val="30530560"/>
        <c:scaling>
          <c:orientation val="minMax"/>
        </c:scaling>
        <c:delete val="1"/>
        <c:axPos val="b"/>
        <c:numFmt formatCode="ge" sourceLinked="1"/>
        <c:majorTickMark val="none"/>
        <c:minorTickMark val="none"/>
        <c:tickLblPos val="none"/>
        <c:crossAx val="30545024"/>
        <c:crosses val="autoZero"/>
        <c:auto val="1"/>
        <c:lblOffset val="100"/>
        <c:baseTimeUnit val="years"/>
      </c:dateAx>
      <c:valAx>
        <c:axId val="305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1252.3499999999999</c:v>
                </c:pt>
                <c:pt idx="4">
                  <c:v>1174.06</c:v>
                </c:pt>
              </c:numCache>
            </c:numRef>
          </c:val>
          <c:extLst xmlns:c16r2="http://schemas.microsoft.com/office/drawing/2015/06/chart">
            <c:ext xmlns:c16="http://schemas.microsoft.com/office/drawing/2014/chart" uri="{C3380CC4-5D6E-409C-BE32-E72D297353CC}">
              <c16:uniqueId val="{00000000-4C2D-4C8A-9438-EBAB75CAB4D6}"/>
            </c:ext>
          </c:extLst>
        </c:ser>
        <c:dLbls>
          <c:showLegendKey val="0"/>
          <c:showVal val="0"/>
          <c:showCatName val="0"/>
          <c:showSerName val="0"/>
          <c:showPercent val="0"/>
          <c:showBubbleSize val="0"/>
        </c:dLbls>
        <c:gapWidth val="150"/>
        <c:axId val="30584192"/>
        <c:axId val="305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974.93</c:v>
                </c:pt>
                <c:pt idx="4">
                  <c:v>855.8</c:v>
                </c:pt>
              </c:numCache>
            </c:numRef>
          </c:val>
          <c:smooth val="0"/>
          <c:extLst xmlns:c16r2="http://schemas.microsoft.com/office/drawing/2015/06/chart">
            <c:ext xmlns:c16="http://schemas.microsoft.com/office/drawing/2014/chart" uri="{C3380CC4-5D6E-409C-BE32-E72D297353CC}">
              <c16:uniqueId val="{00000001-4C2D-4C8A-9438-EBAB75CAB4D6}"/>
            </c:ext>
          </c:extLst>
        </c:ser>
        <c:dLbls>
          <c:showLegendKey val="0"/>
          <c:showVal val="0"/>
          <c:showCatName val="0"/>
          <c:showSerName val="0"/>
          <c:showPercent val="0"/>
          <c:showBubbleSize val="0"/>
        </c:dLbls>
        <c:marker val="1"/>
        <c:smooth val="0"/>
        <c:axId val="30584192"/>
        <c:axId val="30590464"/>
      </c:lineChart>
      <c:dateAx>
        <c:axId val="30584192"/>
        <c:scaling>
          <c:orientation val="minMax"/>
        </c:scaling>
        <c:delete val="1"/>
        <c:axPos val="b"/>
        <c:numFmt formatCode="ge" sourceLinked="1"/>
        <c:majorTickMark val="none"/>
        <c:minorTickMark val="none"/>
        <c:tickLblPos val="none"/>
        <c:crossAx val="30590464"/>
        <c:crosses val="autoZero"/>
        <c:auto val="1"/>
        <c:lblOffset val="100"/>
        <c:baseTimeUnit val="years"/>
      </c:dateAx>
      <c:valAx>
        <c:axId val="305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102.9</c:v>
                </c:pt>
                <c:pt idx="4">
                  <c:v>97.5</c:v>
                </c:pt>
              </c:numCache>
            </c:numRef>
          </c:val>
          <c:extLst xmlns:c16r2="http://schemas.microsoft.com/office/drawing/2015/06/chart">
            <c:ext xmlns:c16="http://schemas.microsoft.com/office/drawing/2014/chart" uri="{C3380CC4-5D6E-409C-BE32-E72D297353CC}">
              <c16:uniqueId val="{00000000-F36A-411F-A662-F7C9614210E4}"/>
            </c:ext>
          </c:extLst>
        </c:ser>
        <c:dLbls>
          <c:showLegendKey val="0"/>
          <c:showVal val="0"/>
          <c:showCatName val="0"/>
          <c:showSerName val="0"/>
          <c:showPercent val="0"/>
          <c:showBubbleSize val="0"/>
        </c:dLbls>
        <c:gapWidth val="150"/>
        <c:axId val="30687232"/>
        <c:axId val="306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55.32</c:v>
                </c:pt>
                <c:pt idx="4">
                  <c:v>59.8</c:v>
                </c:pt>
              </c:numCache>
            </c:numRef>
          </c:val>
          <c:smooth val="0"/>
          <c:extLst xmlns:c16r2="http://schemas.microsoft.com/office/drawing/2015/06/chart">
            <c:ext xmlns:c16="http://schemas.microsoft.com/office/drawing/2014/chart" uri="{C3380CC4-5D6E-409C-BE32-E72D297353CC}">
              <c16:uniqueId val="{00000001-F36A-411F-A662-F7C9614210E4}"/>
            </c:ext>
          </c:extLst>
        </c:ser>
        <c:dLbls>
          <c:showLegendKey val="0"/>
          <c:showVal val="0"/>
          <c:showCatName val="0"/>
          <c:showSerName val="0"/>
          <c:showPercent val="0"/>
          <c:showBubbleSize val="0"/>
        </c:dLbls>
        <c:marker val="1"/>
        <c:smooth val="0"/>
        <c:axId val="30687232"/>
        <c:axId val="30689152"/>
      </c:lineChart>
      <c:dateAx>
        <c:axId val="30687232"/>
        <c:scaling>
          <c:orientation val="minMax"/>
        </c:scaling>
        <c:delete val="1"/>
        <c:axPos val="b"/>
        <c:numFmt formatCode="ge" sourceLinked="1"/>
        <c:majorTickMark val="none"/>
        <c:minorTickMark val="none"/>
        <c:tickLblPos val="none"/>
        <c:crossAx val="30689152"/>
        <c:crosses val="autoZero"/>
        <c:auto val="1"/>
        <c:lblOffset val="100"/>
        <c:baseTimeUnit val="years"/>
      </c:dateAx>
      <c:valAx>
        <c:axId val="306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196.39</c:v>
                </c:pt>
                <c:pt idx="4">
                  <c:v>208.03</c:v>
                </c:pt>
              </c:numCache>
            </c:numRef>
          </c:val>
          <c:extLst xmlns:c16r2="http://schemas.microsoft.com/office/drawing/2015/06/chart">
            <c:ext xmlns:c16="http://schemas.microsoft.com/office/drawing/2014/chart" uri="{C3380CC4-5D6E-409C-BE32-E72D297353CC}">
              <c16:uniqueId val="{00000000-6842-47EE-A10C-4263A6C75D4D}"/>
            </c:ext>
          </c:extLst>
        </c:ser>
        <c:dLbls>
          <c:showLegendKey val="0"/>
          <c:showVal val="0"/>
          <c:showCatName val="0"/>
          <c:showSerName val="0"/>
          <c:showPercent val="0"/>
          <c:showBubbleSize val="0"/>
        </c:dLbls>
        <c:gapWidth val="150"/>
        <c:axId val="30724096"/>
        <c:axId val="307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283.17</c:v>
                </c:pt>
                <c:pt idx="4">
                  <c:v>263.76</c:v>
                </c:pt>
              </c:numCache>
            </c:numRef>
          </c:val>
          <c:smooth val="0"/>
          <c:extLst xmlns:c16r2="http://schemas.microsoft.com/office/drawing/2015/06/chart">
            <c:ext xmlns:c16="http://schemas.microsoft.com/office/drawing/2014/chart" uri="{C3380CC4-5D6E-409C-BE32-E72D297353CC}">
              <c16:uniqueId val="{00000001-6842-47EE-A10C-4263A6C75D4D}"/>
            </c:ext>
          </c:extLst>
        </c:ser>
        <c:dLbls>
          <c:showLegendKey val="0"/>
          <c:showVal val="0"/>
          <c:showCatName val="0"/>
          <c:showSerName val="0"/>
          <c:showPercent val="0"/>
          <c:showBubbleSize val="0"/>
        </c:dLbls>
        <c:marker val="1"/>
        <c:smooth val="0"/>
        <c:axId val="30724096"/>
        <c:axId val="30726016"/>
      </c:lineChart>
      <c:dateAx>
        <c:axId val="30724096"/>
        <c:scaling>
          <c:orientation val="minMax"/>
        </c:scaling>
        <c:delete val="1"/>
        <c:axPos val="b"/>
        <c:numFmt formatCode="ge" sourceLinked="1"/>
        <c:majorTickMark val="none"/>
        <c:minorTickMark val="none"/>
        <c:tickLblPos val="none"/>
        <c:crossAx val="30726016"/>
        <c:crosses val="autoZero"/>
        <c:auto val="1"/>
        <c:lblOffset val="100"/>
        <c:baseTimeUnit val="years"/>
      </c:dateAx>
      <c:valAx>
        <c:axId val="307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長野県　飯田市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3">
        <f>データ!S6</f>
        <v>102628</v>
      </c>
      <c r="AM8" s="73"/>
      <c r="AN8" s="73"/>
      <c r="AO8" s="73"/>
      <c r="AP8" s="73"/>
      <c r="AQ8" s="73"/>
      <c r="AR8" s="73"/>
      <c r="AS8" s="73"/>
      <c r="AT8" s="72">
        <f>データ!T6</f>
        <v>658.66</v>
      </c>
      <c r="AU8" s="72"/>
      <c r="AV8" s="72"/>
      <c r="AW8" s="72"/>
      <c r="AX8" s="72"/>
      <c r="AY8" s="72"/>
      <c r="AZ8" s="72"/>
      <c r="BA8" s="72"/>
      <c r="BB8" s="72">
        <f>データ!U6</f>
        <v>155.81</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52.04</v>
      </c>
      <c r="J10" s="72"/>
      <c r="K10" s="72"/>
      <c r="L10" s="72"/>
      <c r="M10" s="72"/>
      <c r="N10" s="72"/>
      <c r="O10" s="72"/>
      <c r="P10" s="72">
        <f>データ!P6</f>
        <v>5.79</v>
      </c>
      <c r="Q10" s="72"/>
      <c r="R10" s="72"/>
      <c r="S10" s="72"/>
      <c r="T10" s="72"/>
      <c r="U10" s="72"/>
      <c r="V10" s="72"/>
      <c r="W10" s="72">
        <f>データ!Q6</f>
        <v>80.14</v>
      </c>
      <c r="X10" s="72"/>
      <c r="Y10" s="72"/>
      <c r="Z10" s="72"/>
      <c r="AA10" s="72"/>
      <c r="AB10" s="72"/>
      <c r="AC10" s="72"/>
      <c r="AD10" s="73">
        <f>データ!R6</f>
        <v>3727</v>
      </c>
      <c r="AE10" s="73"/>
      <c r="AF10" s="73"/>
      <c r="AG10" s="73"/>
      <c r="AH10" s="73"/>
      <c r="AI10" s="73"/>
      <c r="AJ10" s="73"/>
      <c r="AK10" s="2"/>
      <c r="AL10" s="73">
        <f>データ!V6</f>
        <v>5908</v>
      </c>
      <c r="AM10" s="73"/>
      <c r="AN10" s="73"/>
      <c r="AO10" s="73"/>
      <c r="AP10" s="73"/>
      <c r="AQ10" s="73"/>
      <c r="AR10" s="73"/>
      <c r="AS10" s="73"/>
      <c r="AT10" s="72">
        <f>データ!W6</f>
        <v>1.88</v>
      </c>
      <c r="AU10" s="72"/>
      <c r="AV10" s="72"/>
      <c r="AW10" s="72"/>
      <c r="AX10" s="72"/>
      <c r="AY10" s="72"/>
      <c r="AZ10" s="72"/>
      <c r="BA10" s="72"/>
      <c r="BB10" s="72">
        <f>データ!X6</f>
        <v>3142.55</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1rnO/S+tyH8bqkGEv4UuQEZ2Sgjgkwd/sKXbDilod78zCN2EsCQm83aR+BwmICnD7BcjvS5t77rfr6dkRAtmbg==" saltValue="rccRKf5ZHvm+T4q7SRyfJ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202053</v>
      </c>
      <c r="D6" s="33">
        <f t="shared" si="3"/>
        <v>46</v>
      </c>
      <c r="E6" s="33">
        <f t="shared" si="3"/>
        <v>17</v>
      </c>
      <c r="F6" s="33">
        <f t="shared" si="3"/>
        <v>5</v>
      </c>
      <c r="G6" s="33">
        <f t="shared" si="3"/>
        <v>0</v>
      </c>
      <c r="H6" s="33" t="str">
        <f t="shared" si="3"/>
        <v>長野県　飯田市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52.04</v>
      </c>
      <c r="P6" s="34">
        <f t="shared" si="3"/>
        <v>5.79</v>
      </c>
      <c r="Q6" s="34">
        <f t="shared" si="3"/>
        <v>80.14</v>
      </c>
      <c r="R6" s="34">
        <f t="shared" si="3"/>
        <v>3727</v>
      </c>
      <c r="S6" s="34">
        <f t="shared" si="3"/>
        <v>102628</v>
      </c>
      <c r="T6" s="34">
        <f t="shared" si="3"/>
        <v>658.66</v>
      </c>
      <c r="U6" s="34">
        <f t="shared" si="3"/>
        <v>155.81</v>
      </c>
      <c r="V6" s="34">
        <f t="shared" si="3"/>
        <v>5908</v>
      </c>
      <c r="W6" s="34">
        <f t="shared" si="3"/>
        <v>1.88</v>
      </c>
      <c r="X6" s="34">
        <f t="shared" si="3"/>
        <v>3142.55</v>
      </c>
      <c r="Y6" s="35" t="str">
        <f>IF(Y7="",NA(),Y7)</f>
        <v>-</v>
      </c>
      <c r="Z6" s="35" t="str">
        <f t="shared" ref="Z6:AH6" si="4">IF(Z7="",NA(),Z7)</f>
        <v>-</v>
      </c>
      <c r="AA6" s="35" t="str">
        <f t="shared" si="4"/>
        <v>-</v>
      </c>
      <c r="AB6" s="35">
        <f t="shared" si="4"/>
        <v>123.34</v>
      </c>
      <c r="AC6" s="35">
        <f t="shared" si="4"/>
        <v>121.06</v>
      </c>
      <c r="AD6" s="35" t="str">
        <f t="shared" si="4"/>
        <v>-</v>
      </c>
      <c r="AE6" s="35" t="str">
        <f t="shared" si="4"/>
        <v>-</v>
      </c>
      <c r="AF6" s="35" t="str">
        <f t="shared" si="4"/>
        <v>-</v>
      </c>
      <c r="AG6" s="35">
        <f t="shared" si="4"/>
        <v>99.66</v>
      </c>
      <c r="AH6" s="35">
        <f t="shared" si="4"/>
        <v>100.95</v>
      </c>
      <c r="AI6" s="34" t="str">
        <f>IF(AI7="","",IF(AI7="-","【-】","【"&amp;SUBSTITUTE(TEXT(AI7,"#,##0.00"),"-","△")&amp;"】"))</f>
        <v>【100.96】</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225.39</v>
      </c>
      <c r="AS6" s="35">
        <f t="shared" si="5"/>
        <v>224.04</v>
      </c>
      <c r="AT6" s="34" t="str">
        <f>IF(AT7="","",IF(AT7="-","【-】","【"&amp;SUBSTITUTE(TEXT(AT7,"#,##0.00"),"-","△")&amp;"】"))</f>
        <v>【198.51】</v>
      </c>
      <c r="AU6" s="35" t="str">
        <f>IF(AU7="",NA(),AU7)</f>
        <v>-</v>
      </c>
      <c r="AV6" s="35" t="str">
        <f t="shared" ref="AV6:BD6" si="6">IF(AV7="",NA(),AV7)</f>
        <v>-</v>
      </c>
      <c r="AW6" s="35" t="str">
        <f t="shared" si="6"/>
        <v>-</v>
      </c>
      <c r="AX6" s="35">
        <f t="shared" si="6"/>
        <v>10.87</v>
      </c>
      <c r="AY6" s="35">
        <f t="shared" si="6"/>
        <v>11.68</v>
      </c>
      <c r="AZ6" s="35" t="str">
        <f t="shared" si="6"/>
        <v>-</v>
      </c>
      <c r="BA6" s="35" t="str">
        <f t="shared" si="6"/>
        <v>-</v>
      </c>
      <c r="BB6" s="35" t="str">
        <f t="shared" si="6"/>
        <v>-</v>
      </c>
      <c r="BC6" s="35">
        <f t="shared" si="6"/>
        <v>31.84</v>
      </c>
      <c r="BD6" s="35">
        <f t="shared" si="6"/>
        <v>29.91</v>
      </c>
      <c r="BE6" s="34" t="str">
        <f>IF(BE7="","",IF(BE7="-","【-】","【"&amp;SUBSTITUTE(TEXT(BE7,"#,##0.00"),"-","△")&amp;"】"))</f>
        <v>【32.86】</v>
      </c>
      <c r="BF6" s="35" t="str">
        <f>IF(BF7="",NA(),BF7)</f>
        <v>-</v>
      </c>
      <c r="BG6" s="35" t="str">
        <f t="shared" ref="BG6:BO6" si="7">IF(BG7="",NA(),BG7)</f>
        <v>-</v>
      </c>
      <c r="BH6" s="35" t="str">
        <f t="shared" si="7"/>
        <v>-</v>
      </c>
      <c r="BI6" s="35">
        <f t="shared" si="7"/>
        <v>1252.3499999999999</v>
      </c>
      <c r="BJ6" s="35">
        <f t="shared" si="7"/>
        <v>1174.06</v>
      </c>
      <c r="BK6" s="35" t="str">
        <f t="shared" si="7"/>
        <v>-</v>
      </c>
      <c r="BL6" s="35" t="str">
        <f t="shared" si="7"/>
        <v>-</v>
      </c>
      <c r="BM6" s="35" t="str">
        <f t="shared" si="7"/>
        <v>-</v>
      </c>
      <c r="BN6" s="35">
        <f t="shared" si="7"/>
        <v>974.93</v>
      </c>
      <c r="BO6" s="35">
        <f t="shared" si="7"/>
        <v>855.8</v>
      </c>
      <c r="BP6" s="34" t="str">
        <f>IF(BP7="","",IF(BP7="-","【-】","【"&amp;SUBSTITUTE(TEXT(BP7,"#,##0.00"),"-","△")&amp;"】"))</f>
        <v>【814.89】</v>
      </c>
      <c r="BQ6" s="35" t="str">
        <f>IF(BQ7="",NA(),BQ7)</f>
        <v>-</v>
      </c>
      <c r="BR6" s="35" t="str">
        <f t="shared" ref="BR6:BZ6" si="8">IF(BR7="",NA(),BR7)</f>
        <v>-</v>
      </c>
      <c r="BS6" s="35" t="str">
        <f t="shared" si="8"/>
        <v>-</v>
      </c>
      <c r="BT6" s="35">
        <f t="shared" si="8"/>
        <v>102.9</v>
      </c>
      <c r="BU6" s="35">
        <f t="shared" si="8"/>
        <v>97.5</v>
      </c>
      <c r="BV6" s="35" t="str">
        <f t="shared" si="8"/>
        <v>-</v>
      </c>
      <c r="BW6" s="35" t="str">
        <f t="shared" si="8"/>
        <v>-</v>
      </c>
      <c r="BX6" s="35" t="str">
        <f t="shared" si="8"/>
        <v>-</v>
      </c>
      <c r="BY6" s="35">
        <f t="shared" si="8"/>
        <v>55.32</v>
      </c>
      <c r="BZ6" s="35">
        <f t="shared" si="8"/>
        <v>59.8</v>
      </c>
      <c r="CA6" s="34" t="str">
        <f>IF(CA7="","",IF(CA7="-","【-】","【"&amp;SUBSTITUTE(TEXT(CA7,"#,##0.00"),"-","△")&amp;"】"))</f>
        <v>【60.64】</v>
      </c>
      <c r="CB6" s="35" t="str">
        <f>IF(CB7="",NA(),CB7)</f>
        <v>-</v>
      </c>
      <c r="CC6" s="35" t="str">
        <f t="shared" ref="CC6:CK6" si="9">IF(CC7="",NA(),CC7)</f>
        <v>-</v>
      </c>
      <c r="CD6" s="35" t="str">
        <f t="shared" si="9"/>
        <v>-</v>
      </c>
      <c r="CE6" s="35">
        <f t="shared" si="9"/>
        <v>196.39</v>
      </c>
      <c r="CF6" s="35">
        <f t="shared" si="9"/>
        <v>208.03</v>
      </c>
      <c r="CG6" s="35" t="str">
        <f t="shared" si="9"/>
        <v>-</v>
      </c>
      <c r="CH6" s="35" t="str">
        <f t="shared" si="9"/>
        <v>-</v>
      </c>
      <c r="CI6" s="35" t="str">
        <f t="shared" si="9"/>
        <v>-</v>
      </c>
      <c r="CJ6" s="35">
        <f t="shared" si="9"/>
        <v>283.17</v>
      </c>
      <c r="CK6" s="35">
        <f t="shared" si="9"/>
        <v>263.76</v>
      </c>
      <c r="CL6" s="34" t="str">
        <f>IF(CL7="","",IF(CL7="-","【-】","【"&amp;SUBSTITUTE(TEXT(CL7,"#,##0.00"),"-","△")&amp;"】"))</f>
        <v>【255.52】</v>
      </c>
      <c r="CM6" s="35" t="str">
        <f>IF(CM7="",NA(),CM7)</f>
        <v>-</v>
      </c>
      <c r="CN6" s="35" t="str">
        <f t="shared" ref="CN6:CV6" si="10">IF(CN7="",NA(),CN7)</f>
        <v>-</v>
      </c>
      <c r="CO6" s="35" t="str">
        <f t="shared" si="10"/>
        <v>-</v>
      </c>
      <c r="CP6" s="35">
        <f t="shared" si="10"/>
        <v>51.39</v>
      </c>
      <c r="CQ6" s="35">
        <f t="shared" si="10"/>
        <v>50.78</v>
      </c>
      <c r="CR6" s="35" t="str">
        <f t="shared" si="10"/>
        <v>-</v>
      </c>
      <c r="CS6" s="35" t="str">
        <f t="shared" si="10"/>
        <v>-</v>
      </c>
      <c r="CT6" s="35" t="str">
        <f t="shared" si="10"/>
        <v>-</v>
      </c>
      <c r="CU6" s="35">
        <f t="shared" si="10"/>
        <v>60.65</v>
      </c>
      <c r="CV6" s="35">
        <f t="shared" si="10"/>
        <v>51.75</v>
      </c>
      <c r="CW6" s="34" t="str">
        <f>IF(CW7="","",IF(CW7="-","【-】","【"&amp;SUBSTITUTE(TEXT(CW7,"#,##0.00"),"-","△")&amp;"】"))</f>
        <v>【52.49】</v>
      </c>
      <c r="CX6" s="35" t="str">
        <f>IF(CX7="",NA(),CX7)</f>
        <v>-</v>
      </c>
      <c r="CY6" s="35" t="str">
        <f t="shared" ref="CY6:DG6" si="11">IF(CY7="",NA(),CY7)</f>
        <v>-</v>
      </c>
      <c r="CZ6" s="35" t="str">
        <f t="shared" si="11"/>
        <v>-</v>
      </c>
      <c r="DA6" s="35">
        <f t="shared" si="11"/>
        <v>93.05</v>
      </c>
      <c r="DB6" s="35">
        <f t="shared" si="11"/>
        <v>93.09</v>
      </c>
      <c r="DC6" s="35" t="str">
        <f t="shared" si="11"/>
        <v>-</v>
      </c>
      <c r="DD6" s="35" t="str">
        <f t="shared" si="11"/>
        <v>-</v>
      </c>
      <c r="DE6" s="35" t="str">
        <f t="shared" si="11"/>
        <v>-</v>
      </c>
      <c r="DF6" s="35">
        <f t="shared" si="11"/>
        <v>84.58</v>
      </c>
      <c r="DG6" s="35">
        <f t="shared" si="11"/>
        <v>84.84</v>
      </c>
      <c r="DH6" s="34" t="str">
        <f>IF(DH7="","",IF(DH7="-","【-】","【"&amp;SUBSTITUTE(TEXT(DH7,"#,##0.00"),"-","△")&amp;"】"))</f>
        <v>【85.49】</v>
      </c>
      <c r="DI6" s="35" t="str">
        <f>IF(DI7="",NA(),DI7)</f>
        <v>-</v>
      </c>
      <c r="DJ6" s="35" t="str">
        <f t="shared" ref="DJ6:DR6" si="12">IF(DJ7="",NA(),DJ7)</f>
        <v>-</v>
      </c>
      <c r="DK6" s="35" t="str">
        <f t="shared" si="12"/>
        <v>-</v>
      </c>
      <c r="DL6" s="35">
        <f t="shared" si="12"/>
        <v>3.57</v>
      </c>
      <c r="DM6" s="35">
        <f t="shared" si="12"/>
        <v>7.11</v>
      </c>
      <c r="DN6" s="35" t="str">
        <f t="shared" si="12"/>
        <v>-</v>
      </c>
      <c r="DO6" s="35" t="str">
        <f t="shared" si="12"/>
        <v>-</v>
      </c>
      <c r="DP6" s="35" t="str">
        <f t="shared" si="12"/>
        <v>-</v>
      </c>
      <c r="DQ6" s="35">
        <f t="shared" si="12"/>
        <v>22.9</v>
      </c>
      <c r="DR6" s="35">
        <f t="shared" si="12"/>
        <v>24.87</v>
      </c>
      <c r="DS6" s="34" t="str">
        <f>IF(DS7="","",IF(DS7="-","【-】","【"&amp;SUBSTITUTE(TEXT(DS7,"#,##0.00"),"-","△")&amp;"】"))</f>
        <v>【24.07】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5">
        <f t="shared" si="14"/>
        <v>0.09</v>
      </c>
      <c r="EI6" s="35">
        <f t="shared" si="14"/>
        <v>0.34</v>
      </c>
      <c r="EJ6" s="35" t="str">
        <f t="shared" si="14"/>
        <v>-</v>
      </c>
      <c r="EK6" s="35" t="str">
        <f t="shared" si="14"/>
        <v>-</v>
      </c>
      <c r="EL6" s="35" t="str">
        <f t="shared" si="14"/>
        <v>-</v>
      </c>
      <c r="EM6" s="35">
        <f t="shared" si="14"/>
        <v>2.0499999999999998</v>
      </c>
      <c r="EN6" s="35">
        <f t="shared" si="14"/>
        <v>0.01</v>
      </c>
      <c r="EO6" s="34" t="str">
        <f>IF(EO7="","",IF(EO7="-","【-】","【"&amp;SUBSTITUTE(TEXT(EO7,"#,##0.00"),"-","△")&amp;"】"))</f>
        <v>【0.11】</v>
      </c>
    </row>
    <row r="7" spans="1:148" s="36" customFormat="1" x14ac:dyDescent="0.15">
      <c r="A7" s="28"/>
      <c r="B7" s="37">
        <v>2017</v>
      </c>
      <c r="C7" s="37">
        <v>202053</v>
      </c>
      <c r="D7" s="37">
        <v>46</v>
      </c>
      <c r="E7" s="37">
        <v>17</v>
      </c>
      <c r="F7" s="37">
        <v>5</v>
      </c>
      <c r="G7" s="37">
        <v>0</v>
      </c>
      <c r="H7" s="37" t="s">
        <v>108</v>
      </c>
      <c r="I7" s="37" t="s">
        <v>109</v>
      </c>
      <c r="J7" s="37" t="s">
        <v>110</v>
      </c>
      <c r="K7" s="37" t="s">
        <v>111</v>
      </c>
      <c r="L7" s="37" t="s">
        <v>112</v>
      </c>
      <c r="M7" s="37" t="s">
        <v>113</v>
      </c>
      <c r="N7" s="38" t="s">
        <v>114</v>
      </c>
      <c r="O7" s="38">
        <v>52.04</v>
      </c>
      <c r="P7" s="38">
        <v>5.79</v>
      </c>
      <c r="Q7" s="38">
        <v>80.14</v>
      </c>
      <c r="R7" s="38">
        <v>3727</v>
      </c>
      <c r="S7" s="38">
        <v>102628</v>
      </c>
      <c r="T7" s="38">
        <v>658.66</v>
      </c>
      <c r="U7" s="38">
        <v>155.81</v>
      </c>
      <c r="V7" s="38">
        <v>5908</v>
      </c>
      <c r="W7" s="38">
        <v>1.88</v>
      </c>
      <c r="X7" s="38">
        <v>3142.55</v>
      </c>
      <c r="Y7" s="38" t="s">
        <v>114</v>
      </c>
      <c r="Z7" s="38" t="s">
        <v>114</v>
      </c>
      <c r="AA7" s="38" t="s">
        <v>114</v>
      </c>
      <c r="AB7" s="38">
        <v>123.34</v>
      </c>
      <c r="AC7" s="38">
        <v>121.06</v>
      </c>
      <c r="AD7" s="38" t="s">
        <v>114</v>
      </c>
      <c r="AE7" s="38" t="s">
        <v>114</v>
      </c>
      <c r="AF7" s="38" t="s">
        <v>114</v>
      </c>
      <c r="AG7" s="38">
        <v>99.66</v>
      </c>
      <c r="AH7" s="38">
        <v>100.95</v>
      </c>
      <c r="AI7" s="38">
        <v>100.96</v>
      </c>
      <c r="AJ7" s="38" t="s">
        <v>114</v>
      </c>
      <c r="AK7" s="38" t="s">
        <v>114</v>
      </c>
      <c r="AL7" s="38" t="s">
        <v>114</v>
      </c>
      <c r="AM7" s="38">
        <v>0</v>
      </c>
      <c r="AN7" s="38">
        <v>0</v>
      </c>
      <c r="AO7" s="38" t="s">
        <v>114</v>
      </c>
      <c r="AP7" s="38" t="s">
        <v>114</v>
      </c>
      <c r="AQ7" s="38" t="s">
        <v>114</v>
      </c>
      <c r="AR7" s="38">
        <v>225.39</v>
      </c>
      <c r="AS7" s="38">
        <v>224.04</v>
      </c>
      <c r="AT7" s="38">
        <v>198.51</v>
      </c>
      <c r="AU7" s="38" t="s">
        <v>114</v>
      </c>
      <c r="AV7" s="38" t="s">
        <v>114</v>
      </c>
      <c r="AW7" s="38" t="s">
        <v>114</v>
      </c>
      <c r="AX7" s="38">
        <v>10.87</v>
      </c>
      <c r="AY7" s="38">
        <v>11.68</v>
      </c>
      <c r="AZ7" s="38" t="s">
        <v>114</v>
      </c>
      <c r="BA7" s="38" t="s">
        <v>114</v>
      </c>
      <c r="BB7" s="38" t="s">
        <v>114</v>
      </c>
      <c r="BC7" s="38">
        <v>31.84</v>
      </c>
      <c r="BD7" s="38">
        <v>29.91</v>
      </c>
      <c r="BE7" s="38">
        <v>32.86</v>
      </c>
      <c r="BF7" s="38" t="s">
        <v>114</v>
      </c>
      <c r="BG7" s="38" t="s">
        <v>114</v>
      </c>
      <c r="BH7" s="38" t="s">
        <v>114</v>
      </c>
      <c r="BI7" s="38">
        <v>1252.3499999999999</v>
      </c>
      <c r="BJ7" s="38">
        <v>1174.06</v>
      </c>
      <c r="BK7" s="38" t="s">
        <v>114</v>
      </c>
      <c r="BL7" s="38" t="s">
        <v>114</v>
      </c>
      <c r="BM7" s="38" t="s">
        <v>114</v>
      </c>
      <c r="BN7" s="38">
        <v>974.93</v>
      </c>
      <c r="BO7" s="38">
        <v>855.8</v>
      </c>
      <c r="BP7" s="38">
        <v>814.89</v>
      </c>
      <c r="BQ7" s="38" t="s">
        <v>114</v>
      </c>
      <c r="BR7" s="38" t="s">
        <v>114</v>
      </c>
      <c r="BS7" s="38" t="s">
        <v>114</v>
      </c>
      <c r="BT7" s="38">
        <v>102.9</v>
      </c>
      <c r="BU7" s="38">
        <v>97.5</v>
      </c>
      <c r="BV7" s="38" t="s">
        <v>114</v>
      </c>
      <c r="BW7" s="38" t="s">
        <v>114</v>
      </c>
      <c r="BX7" s="38" t="s">
        <v>114</v>
      </c>
      <c r="BY7" s="38">
        <v>55.32</v>
      </c>
      <c r="BZ7" s="38">
        <v>59.8</v>
      </c>
      <c r="CA7" s="38">
        <v>60.64</v>
      </c>
      <c r="CB7" s="38" t="s">
        <v>114</v>
      </c>
      <c r="CC7" s="38" t="s">
        <v>114</v>
      </c>
      <c r="CD7" s="38" t="s">
        <v>114</v>
      </c>
      <c r="CE7" s="38">
        <v>196.39</v>
      </c>
      <c r="CF7" s="38">
        <v>208.03</v>
      </c>
      <c r="CG7" s="38" t="s">
        <v>114</v>
      </c>
      <c r="CH7" s="38" t="s">
        <v>114</v>
      </c>
      <c r="CI7" s="38" t="s">
        <v>114</v>
      </c>
      <c r="CJ7" s="38">
        <v>283.17</v>
      </c>
      <c r="CK7" s="38">
        <v>263.76</v>
      </c>
      <c r="CL7" s="38">
        <v>255.52</v>
      </c>
      <c r="CM7" s="38" t="s">
        <v>114</v>
      </c>
      <c r="CN7" s="38" t="s">
        <v>114</v>
      </c>
      <c r="CO7" s="38" t="s">
        <v>114</v>
      </c>
      <c r="CP7" s="38">
        <v>51.39</v>
      </c>
      <c r="CQ7" s="38">
        <v>50.78</v>
      </c>
      <c r="CR7" s="38" t="s">
        <v>114</v>
      </c>
      <c r="CS7" s="38" t="s">
        <v>114</v>
      </c>
      <c r="CT7" s="38" t="s">
        <v>114</v>
      </c>
      <c r="CU7" s="38">
        <v>60.65</v>
      </c>
      <c r="CV7" s="38">
        <v>51.75</v>
      </c>
      <c r="CW7" s="38">
        <v>52.49</v>
      </c>
      <c r="CX7" s="38" t="s">
        <v>114</v>
      </c>
      <c r="CY7" s="38" t="s">
        <v>114</v>
      </c>
      <c r="CZ7" s="38" t="s">
        <v>114</v>
      </c>
      <c r="DA7" s="38">
        <v>93.05</v>
      </c>
      <c r="DB7" s="38">
        <v>93.09</v>
      </c>
      <c r="DC7" s="38" t="s">
        <v>114</v>
      </c>
      <c r="DD7" s="38" t="s">
        <v>114</v>
      </c>
      <c r="DE7" s="38" t="s">
        <v>114</v>
      </c>
      <c r="DF7" s="38">
        <v>84.58</v>
      </c>
      <c r="DG7" s="38">
        <v>84.84</v>
      </c>
      <c r="DH7" s="38">
        <v>85.49</v>
      </c>
      <c r="DI7" s="38" t="s">
        <v>114</v>
      </c>
      <c r="DJ7" s="38" t="s">
        <v>114</v>
      </c>
      <c r="DK7" s="38" t="s">
        <v>114</v>
      </c>
      <c r="DL7" s="38">
        <v>3.57</v>
      </c>
      <c r="DM7" s="38">
        <v>7.11</v>
      </c>
      <c r="DN7" s="38" t="s">
        <v>114</v>
      </c>
      <c r="DO7" s="38" t="s">
        <v>114</v>
      </c>
      <c r="DP7" s="38" t="s">
        <v>114</v>
      </c>
      <c r="DQ7" s="38">
        <v>22.9</v>
      </c>
      <c r="DR7" s="38">
        <v>24.87</v>
      </c>
      <c r="DS7" s="38">
        <v>24.07</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0.09</v>
      </c>
      <c r="EI7" s="38">
        <v>0.34</v>
      </c>
      <c r="EJ7" s="38" t="s">
        <v>114</v>
      </c>
      <c r="EK7" s="38" t="s">
        <v>114</v>
      </c>
      <c r="EL7" s="38" t="s">
        <v>114</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2019-02-15T02:31:32Z</cp:lastPrinted>
  <dcterms:created xsi:type="dcterms:W3CDTF">2018-12-03T08:55:17Z</dcterms:created>
  <dcterms:modified xsi:type="dcterms:W3CDTF">2019-02-20T11:46:29Z</dcterms:modified>
  <cp:category/>
</cp:coreProperties>
</file>