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6AnFs+gVYRPAZ/6rpvqWIBOomOLruU1W743ZrFv0Hp+AKvn36tfFY7w0zv+82AV9zoTZeKb39ZrChMoFrIG7Q==" workbookSaltValue="R8l+5nvC3YFf8db3lw97Z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CS30" i="4"/>
  <c r="MI76" i="4"/>
  <c r="HJ51" i="4"/>
  <c r="MA30" i="4"/>
  <c r="IT76" i="4"/>
  <c r="CS51" i="4"/>
  <c r="HJ30" i="4"/>
  <c r="C11" i="5"/>
  <c r="D11" i="5"/>
  <c r="E11" i="5"/>
  <c r="B11" i="5"/>
  <c r="BZ30" i="4" l="1"/>
  <c r="BK76" i="4"/>
  <c r="LH51" i="4"/>
  <c r="LT76" i="4"/>
  <c r="GQ51" i="4"/>
  <c r="LH30" i="4"/>
  <c r="IE76" i="4"/>
  <c r="GQ30" i="4"/>
  <c r="BZ51" i="4"/>
  <c r="KP76" i="4"/>
  <c r="FE51" i="4"/>
  <c r="JV30" i="4"/>
  <c r="HA76" i="4"/>
  <c r="AN51" i="4"/>
  <c r="FE30" i="4"/>
  <c r="AG76" i="4"/>
  <c r="AN30" i="4"/>
  <c r="JV51" i="4"/>
  <c r="HP76" i="4"/>
  <c r="BG51" i="4"/>
  <c r="FX30" i="4"/>
  <c r="LE76" i="4"/>
  <c r="KO30" i="4"/>
  <c r="BG30" i="4"/>
  <c r="FX51" i="4"/>
  <c r="AV76" i="4"/>
  <c r="KO51" i="4"/>
  <c r="R76" i="4"/>
  <c r="JC51" i="4"/>
  <c r="KA76" i="4"/>
  <c r="EL51" i="4"/>
  <c r="JC30" i="4"/>
  <c r="U30" i="4"/>
  <c r="GL76" i="4"/>
  <c r="U51" i="4"/>
  <c r="EL30"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<sst xmlns="http://schemas.openxmlformats.org/spreadsheetml/2006/main" count="287" uniqueCount="141">
  <si>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</si>
  <si>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</si>
  <si>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</si>
  <si>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</si>
  <si>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</si>
  <si>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</si>
  <si>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</si>
  <si>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</si>
  <si>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</si>
  <si>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</si>
  <si>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</si>
  <si>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</si>
  <si>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</si>
  <si>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</si>
  <si>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</si>
  <si>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</si>
  <si>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</si>
  <si>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</si>
  <si>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</si>
  <si>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</si>
  <si>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</si>
  <si>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</si>
  <si>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</si>
  <si>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</si>
  <si>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</si>
  <si>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</si>
  <si>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</si>
  <si>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</si>
  <si>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</si>
  <si>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</si>
  <si>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</si>
  <si>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</si>
  <si>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</si>
  <si>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</si>
  <si>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</si>
  <si>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</si>
  <si>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</si>
  <si>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</si>
  <si>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</si>
  <si>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</si>
  <si>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</si>
  <si>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</si>
  <si>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</si>
  <si>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</si>
  <si>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</si>
  <si>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</si>
  <si>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</si>
  <si>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</si>
  <si>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</si>
  <si>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</si>
  <si>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</si>
  <si>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</si>
  <si>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</si>
  <si>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</si>
  <si>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</si>
  <si>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</si>
  <si>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</si>
  <si>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</si>
  <si>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</si>
  <si>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</si>
  <si>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</si>
  <si>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</si>
  <si>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</si>
  <si>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</si>
  <si>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</si>
  <si>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</si>
  <si>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</si>
  <si>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</si>
  <si>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</si>
  <si>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</si>
  <si>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</si>
  <si>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</si>
  <si>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</si>
  <si>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</si>
  <si>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</si>
  <si>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</si>
  <si>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</si>
  <si>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</si>
  <si>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</si>
  <si>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</si>
  <si>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</si>
  <si>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</si>
  <si>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</si>
  <si>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</si>
  <si>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</si>
  <si>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</si>
  <si>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</si>
  <si>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</si>
  <si>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</si>
  <si>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</si>
  <si>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</si>
  <si>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</si>
  <si>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</si>
  <si>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</si>
  <si>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</si>
  <si>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</si>
  <si>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</si>
  <si>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</si>
  <si>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</si>
  <si>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</si>
  <si>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</si>
  <si>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</si>
  <si>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</si>
  <si>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</si>
  <si>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</si>
  <si>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</si>
  <si>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</si>
  <si>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</si>
  <si>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</si>
  <si>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</si>
  <si>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</si>
  <si>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</si>
  <si>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</si>
  <si>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</si>
  <si>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</si>
  <si>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</si>
  <si>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</si>
  <si>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</si>
  <si>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</si>
  <si>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松本市</t>
  </si>
  <si>
    <t>松本市営中央駐車場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</si>
  <si>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</si>
  <si>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</si>
  <si>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</si>
  <si>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</si>
  <si>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</si>
  <si>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</si>
  <si>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</si>
  <si>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</si>
  <si>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</si>
  <si>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</si>
  <si>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</si>
  <si>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</si>
  <si>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</si>
  <si>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</si>
  <si>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</si>
  <si>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</si>
  <si>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駐車場の稼働率は類似施設の平均値と比べ、高い水準で推移しており、利用者の需要が高い施設であると言えます。特に平成２９年度は、平成２８年度と比較して駐車場利用料が伸展しました。稼働率伸展の主な理由は、近在の会館や公共施設を会場として行われる講義、講演他催し物への参加者の利用が多かったためと見られます。稼働率伸展に連動して、売上高ＧＯＰ、ＥＢＩＴＤＡ共に過年度より伸展しました。
　稼働率をはじめとして利用の状況が好転しているだけに、満車時に駐車出来ないことによる顧客満足度の低下や機会損失、入出庫時の交通渋滞等懸念されるところですので、安心、安全且つ快適な施設を提供出来るよう、周辺の市営駐車場との連携を視野に入れ、一層効率的な施設運用に着手する必要があるものと考えます。
　</t>
    <rPh sb="1" eb="3">
      <t>トウガイ</t>
    </rPh>
    <rPh sb="3" eb="6">
      <t>チュウシャジョウ</t>
    </rPh>
    <rPh sb="7" eb="9">
      <t>カドウ</t>
    </rPh>
    <rPh sb="9" eb="10">
      <t>リツ</t>
    </rPh>
    <rPh sb="11" eb="13">
      <t>ルイジ</t>
    </rPh>
    <rPh sb="13" eb="15">
      <t>シセツ</t>
    </rPh>
    <rPh sb="16" eb="18">
      <t>ヘイキン</t>
    </rPh>
    <rPh sb="18" eb="19">
      <t>チ</t>
    </rPh>
    <rPh sb="20" eb="21">
      <t>クラ</t>
    </rPh>
    <rPh sb="23" eb="24">
      <t>タカ</t>
    </rPh>
    <rPh sb="25" eb="27">
      <t>スイジュン</t>
    </rPh>
    <rPh sb="28" eb="30">
      <t>スイイ</t>
    </rPh>
    <rPh sb="35" eb="38">
      <t>リヨウシャ</t>
    </rPh>
    <rPh sb="39" eb="41">
      <t>ジュヨウ</t>
    </rPh>
    <rPh sb="42" eb="43">
      <t>タカ</t>
    </rPh>
    <rPh sb="44" eb="46">
      <t>シセツ</t>
    </rPh>
    <rPh sb="50" eb="51">
      <t>イ</t>
    </rPh>
    <rPh sb="55" eb="56">
      <t>トク</t>
    </rPh>
    <rPh sb="57" eb="59">
      <t>ヘイセイ</t>
    </rPh>
    <rPh sb="61" eb="63">
      <t>ネンド</t>
    </rPh>
    <rPh sb="65" eb="67">
      <t>ヘイセイ</t>
    </rPh>
    <rPh sb="69" eb="70">
      <t>ネン</t>
    </rPh>
    <rPh sb="70" eb="71">
      <t>ド</t>
    </rPh>
    <rPh sb="72" eb="74">
      <t>ヒカク</t>
    </rPh>
    <rPh sb="76" eb="79">
      <t>チュウシャジョウ</t>
    </rPh>
    <rPh sb="79" eb="82">
      <t>リヨウリョウ</t>
    </rPh>
    <rPh sb="83" eb="85">
      <t>シンテン</t>
    </rPh>
    <rPh sb="90" eb="92">
      <t>カドウ</t>
    </rPh>
    <rPh sb="92" eb="93">
      <t>リツ</t>
    </rPh>
    <rPh sb="93" eb="95">
      <t>シンテン</t>
    </rPh>
    <rPh sb="96" eb="97">
      <t>オモ</t>
    </rPh>
    <rPh sb="98" eb="100">
      <t>リユウ</t>
    </rPh>
    <rPh sb="102" eb="104">
      <t>キンザイ</t>
    </rPh>
    <rPh sb="105" eb="107">
      <t>カイカン</t>
    </rPh>
    <rPh sb="108" eb="110">
      <t>コウキョウ</t>
    </rPh>
    <rPh sb="110" eb="112">
      <t>シセツ</t>
    </rPh>
    <rPh sb="113" eb="115">
      <t>カイジョウ</t>
    </rPh>
    <rPh sb="118" eb="119">
      <t>オコナ</t>
    </rPh>
    <rPh sb="122" eb="124">
      <t>コウギ</t>
    </rPh>
    <rPh sb="125" eb="127">
      <t>コウエン</t>
    </rPh>
    <rPh sb="127" eb="128">
      <t>ホカ</t>
    </rPh>
    <rPh sb="128" eb="129">
      <t>モヨオ</t>
    </rPh>
    <rPh sb="130" eb="131">
      <t>モノ</t>
    </rPh>
    <rPh sb="133" eb="136">
      <t>サンカシャ</t>
    </rPh>
    <rPh sb="137" eb="139">
      <t>リヨウ</t>
    </rPh>
    <rPh sb="140" eb="141">
      <t>オオ</t>
    </rPh>
    <rPh sb="147" eb="148">
      <t>ミ</t>
    </rPh>
    <rPh sb="153" eb="155">
      <t>カドウ</t>
    </rPh>
    <rPh sb="155" eb="156">
      <t>リツ</t>
    </rPh>
    <rPh sb="156" eb="158">
      <t>シンテン</t>
    </rPh>
    <rPh sb="159" eb="161">
      <t>レンドウ</t>
    </rPh>
    <rPh sb="164" eb="166">
      <t>ウリアゲ</t>
    </rPh>
    <rPh sb="166" eb="167">
      <t>ダカ</t>
    </rPh>
    <rPh sb="177" eb="178">
      <t>トモ</t>
    </rPh>
    <rPh sb="179" eb="182">
      <t>カネンド</t>
    </rPh>
    <rPh sb="184" eb="186">
      <t>シンテン</t>
    </rPh>
    <rPh sb="193" eb="195">
      <t>カドウ</t>
    </rPh>
    <rPh sb="195" eb="196">
      <t>リツ</t>
    </rPh>
    <rPh sb="203" eb="205">
      <t>リヨウ</t>
    </rPh>
    <rPh sb="206" eb="208">
      <t>ジョウキョウ</t>
    </rPh>
    <rPh sb="209" eb="211">
      <t>コウテン</t>
    </rPh>
    <rPh sb="219" eb="221">
      <t>マンシャ</t>
    </rPh>
    <rPh sb="221" eb="222">
      <t>ジ</t>
    </rPh>
    <rPh sb="223" eb="225">
      <t>チュウシャ</t>
    </rPh>
    <rPh sb="225" eb="227">
      <t>デキ</t>
    </rPh>
    <rPh sb="234" eb="236">
      <t>コキャク</t>
    </rPh>
    <rPh sb="236" eb="238">
      <t>マンゾク</t>
    </rPh>
    <rPh sb="238" eb="239">
      <t>ド</t>
    </rPh>
    <rPh sb="240" eb="242">
      <t>テイカ</t>
    </rPh>
    <rPh sb="243" eb="245">
      <t>キカイ</t>
    </rPh>
    <rPh sb="245" eb="247">
      <t>ソンシツ</t>
    </rPh>
    <rPh sb="248" eb="251">
      <t>ニュウシュッコ</t>
    </rPh>
    <rPh sb="251" eb="252">
      <t>ジ</t>
    </rPh>
    <rPh sb="253" eb="255">
      <t>コウツウ</t>
    </rPh>
    <rPh sb="255" eb="257">
      <t>ジュウタイ</t>
    </rPh>
    <rPh sb="257" eb="258">
      <t>トウ</t>
    </rPh>
    <rPh sb="258" eb="260">
      <t>ケネン</t>
    </rPh>
    <rPh sb="271" eb="273">
      <t>アンシン</t>
    </rPh>
    <rPh sb="274" eb="276">
      <t>アンゼン</t>
    </rPh>
    <rPh sb="276" eb="277">
      <t>カ</t>
    </rPh>
    <rPh sb="278" eb="280">
      <t>カイテキ</t>
    </rPh>
    <rPh sb="281" eb="283">
      <t>シセツ</t>
    </rPh>
    <rPh sb="284" eb="286">
      <t>テイキョウ</t>
    </rPh>
    <rPh sb="286" eb="288">
      <t>デキ</t>
    </rPh>
    <rPh sb="292" eb="294">
      <t>シュウヘン</t>
    </rPh>
    <rPh sb="295" eb="297">
      <t>シエイ</t>
    </rPh>
    <rPh sb="297" eb="300">
      <t>チュウシャジョウ</t>
    </rPh>
    <rPh sb="302" eb="304">
      <t>レンケイ</t>
    </rPh>
    <rPh sb="305" eb="307">
      <t>シヤ</t>
    </rPh>
    <rPh sb="308" eb="309">
      <t>イ</t>
    </rPh>
    <rPh sb="311" eb="313">
      <t>イッソウ</t>
    </rPh>
    <rPh sb="313" eb="316">
      <t>コウリツテキ</t>
    </rPh>
    <rPh sb="317" eb="319">
      <t>シセツ</t>
    </rPh>
    <rPh sb="319" eb="321">
      <t>ウンヨウ</t>
    </rPh>
    <rPh sb="322" eb="324">
      <t>チャクシュ</t>
    </rPh>
    <rPh sb="326" eb="328">
      <t>ヒツヨウ</t>
    </rPh>
    <rPh sb="334" eb="335">
      <t>カンガ</t>
    </rPh>
    <phoneticPr fontId="5"/>
  </si>
  <si>
    <t>　大口投資が相次ぎ、その負担により利益圧迫が続いたこと、駐車場建設時の起債償還に伴う負担などによって収益面には課題が見られました。
　しかし、大口投資が一巡し、平成３０年度をもって起債償還が終了する見通しであることから同年度より収益面は大幅に改善される見通しです。
　周辺の会館や公共施設を訪れる方が当該駐車場を利用するため、今後もこうした利用ニーズに支えられ、安定した実績を維持し、大きな収益を生むことが期待されています。利用者の満足度向上のため、また施設の長寿命化のため、今後も駐車場施設の適切な管理運営を行える体制を整えることが必要です。このため、平成３０年度に当該駐車場も含めた市営市街地駐車場事業の経営戦略を策定する予定です。</t>
    <rPh sb="1" eb="3">
      <t>オオグチ</t>
    </rPh>
    <rPh sb="3" eb="5">
      <t>トウシ</t>
    </rPh>
    <rPh sb="6" eb="8">
      <t>アイツ</t>
    </rPh>
    <rPh sb="12" eb="14">
      <t>フタン</t>
    </rPh>
    <rPh sb="17" eb="19">
      <t>リエキ</t>
    </rPh>
    <rPh sb="19" eb="21">
      <t>アッパク</t>
    </rPh>
    <rPh sb="22" eb="23">
      <t>ツヅ</t>
    </rPh>
    <rPh sb="28" eb="31">
      <t>チュウシャジョウ</t>
    </rPh>
    <rPh sb="31" eb="33">
      <t>ケンセツ</t>
    </rPh>
    <rPh sb="33" eb="34">
      <t>ジ</t>
    </rPh>
    <rPh sb="35" eb="37">
      <t>キサイ</t>
    </rPh>
    <rPh sb="37" eb="39">
      <t>ショウカン</t>
    </rPh>
    <rPh sb="40" eb="41">
      <t>トモナ</t>
    </rPh>
    <rPh sb="42" eb="44">
      <t>フタン</t>
    </rPh>
    <rPh sb="50" eb="53">
      <t>シュウエキメン</t>
    </rPh>
    <rPh sb="55" eb="57">
      <t>カダイ</t>
    </rPh>
    <rPh sb="58" eb="59">
      <t>ミ</t>
    </rPh>
    <rPh sb="71" eb="73">
      <t>オオグチ</t>
    </rPh>
    <rPh sb="73" eb="75">
      <t>トウシ</t>
    </rPh>
    <rPh sb="76" eb="78">
      <t>イチジュン</t>
    </rPh>
    <rPh sb="80" eb="82">
      <t>ヘイセイ</t>
    </rPh>
    <rPh sb="84" eb="86">
      <t>ネンド</t>
    </rPh>
    <rPh sb="90" eb="92">
      <t>キサイ</t>
    </rPh>
    <rPh sb="92" eb="94">
      <t>ショウカン</t>
    </rPh>
    <rPh sb="95" eb="97">
      <t>シュウリョウ</t>
    </rPh>
    <rPh sb="99" eb="101">
      <t>ミトオ</t>
    </rPh>
    <rPh sb="109" eb="111">
      <t>ドウネン</t>
    </rPh>
    <rPh sb="111" eb="112">
      <t>ド</t>
    </rPh>
    <rPh sb="114" eb="117">
      <t>シュウエキメン</t>
    </rPh>
    <rPh sb="118" eb="120">
      <t>オオハバ</t>
    </rPh>
    <rPh sb="121" eb="123">
      <t>カイゼン</t>
    </rPh>
    <rPh sb="126" eb="128">
      <t>ミトオ</t>
    </rPh>
    <rPh sb="134" eb="136">
      <t>シュウヘン</t>
    </rPh>
    <rPh sb="137" eb="139">
      <t>カイカン</t>
    </rPh>
    <rPh sb="140" eb="142">
      <t>コウキョウ</t>
    </rPh>
    <rPh sb="142" eb="144">
      <t>シセツ</t>
    </rPh>
    <rPh sb="145" eb="146">
      <t>オトズ</t>
    </rPh>
    <rPh sb="148" eb="149">
      <t>カタ</t>
    </rPh>
    <rPh sb="150" eb="152">
      <t>トウガイ</t>
    </rPh>
    <rPh sb="152" eb="155">
      <t>チュウシャジョウ</t>
    </rPh>
    <rPh sb="156" eb="158">
      <t>リヨウ</t>
    </rPh>
    <rPh sb="163" eb="165">
      <t>コンゴ</t>
    </rPh>
    <rPh sb="170" eb="172">
      <t>リヨウ</t>
    </rPh>
    <rPh sb="176" eb="177">
      <t>ササ</t>
    </rPh>
    <rPh sb="181" eb="183">
      <t>アンテイ</t>
    </rPh>
    <rPh sb="185" eb="187">
      <t>ジッセキ</t>
    </rPh>
    <rPh sb="188" eb="190">
      <t>イジ</t>
    </rPh>
    <rPh sb="192" eb="193">
      <t>オオ</t>
    </rPh>
    <rPh sb="195" eb="197">
      <t>シュウエキ</t>
    </rPh>
    <rPh sb="198" eb="199">
      <t>ウ</t>
    </rPh>
    <rPh sb="203" eb="205">
      <t>キタイ</t>
    </rPh>
    <rPh sb="212" eb="215">
      <t>リヨウシャ</t>
    </rPh>
    <rPh sb="216" eb="219">
      <t>マンゾクド</t>
    </rPh>
    <rPh sb="219" eb="221">
      <t>コウジョウ</t>
    </rPh>
    <rPh sb="227" eb="229">
      <t>シセツ</t>
    </rPh>
    <rPh sb="230" eb="234">
      <t>チョウジュミョウカ</t>
    </rPh>
    <rPh sb="238" eb="240">
      <t>コンゴ</t>
    </rPh>
    <rPh sb="241" eb="244">
      <t>チュウシャジョウ</t>
    </rPh>
    <rPh sb="244" eb="246">
      <t>シセツ</t>
    </rPh>
    <rPh sb="247" eb="249">
      <t>テキセツ</t>
    </rPh>
    <rPh sb="250" eb="252">
      <t>カンリ</t>
    </rPh>
    <rPh sb="252" eb="254">
      <t>ウンエイ</t>
    </rPh>
    <rPh sb="255" eb="256">
      <t>オコナ</t>
    </rPh>
    <rPh sb="258" eb="260">
      <t>タイセイ</t>
    </rPh>
    <rPh sb="261" eb="262">
      <t>トトノ</t>
    </rPh>
    <rPh sb="267" eb="269">
      <t>ヒツヨウ</t>
    </rPh>
    <rPh sb="277" eb="279">
      <t>ヘイセイ</t>
    </rPh>
    <rPh sb="281" eb="283">
      <t>ネンド</t>
    </rPh>
    <rPh sb="284" eb="286">
      <t>トウガイ</t>
    </rPh>
    <rPh sb="286" eb="289">
      <t>チュウシャジョウ</t>
    </rPh>
    <rPh sb="290" eb="291">
      <t>フク</t>
    </rPh>
    <rPh sb="293" eb="295">
      <t>シエイ</t>
    </rPh>
    <rPh sb="295" eb="298">
      <t>シガイチ</t>
    </rPh>
    <rPh sb="298" eb="301">
      <t>チュウシャジョウ</t>
    </rPh>
    <rPh sb="301" eb="303">
      <t>ジギョウ</t>
    </rPh>
    <rPh sb="304" eb="306">
      <t>ケイエイ</t>
    </rPh>
    <rPh sb="306" eb="308">
      <t>センリャク</t>
    </rPh>
    <rPh sb="309" eb="311">
      <t>サクテイ</t>
    </rPh>
    <rPh sb="313" eb="315">
      <t>ヨテイ</t>
    </rPh>
    <phoneticPr fontId="5"/>
  </si>
  <si>
    <t>　収益的収支比率は、平成２５年度から平成２８年度まで１００％前後で推移し、類似施設の平均値を下回る水準が続いていました。しかし、続く平成２９年度は２５９％と大きく伸展しました。伸展の理由としては、これまで施設改修に伴う大口投資が相次いでいたこと、駐車場建設時の起債償還が収益圧迫の原因となっていましたが、平成２９年度は大口投資が無く、起債も償還終了間近で過年度に比べ負担が著しく軽減したことが挙げられます。
　なお、現在の起債は平成３０年度に償還終了予定で、今後暫く外部資金調達を伴うような大口投資予定も無いことから、収益は暫く安定して黒字推移が続くものと見込んでおります。但し、施設自体は供用開始より２０年近くが経過し、老朽化が進んでいるため、大口投資に至る前に適切な施設管理を行う必要があります。</t>
    <rPh sb="1" eb="3">
      <t>シュウエキ</t>
    </rPh>
    <rPh sb="3" eb="4">
      <t>テキ</t>
    </rPh>
    <rPh sb="4" eb="6">
      <t>シュウシ</t>
    </rPh>
    <rPh sb="6" eb="8">
      <t>ヒリツ</t>
    </rPh>
    <rPh sb="10" eb="12">
      <t>ヘイセイ</t>
    </rPh>
    <rPh sb="14" eb="15">
      <t>ネン</t>
    </rPh>
    <rPh sb="15" eb="16">
      <t>ド</t>
    </rPh>
    <rPh sb="18" eb="20">
      <t>ヘイセイ</t>
    </rPh>
    <rPh sb="22" eb="24">
      <t>ネンド</t>
    </rPh>
    <rPh sb="30" eb="32">
      <t>ゼンゴ</t>
    </rPh>
    <rPh sb="33" eb="35">
      <t>スイイ</t>
    </rPh>
    <rPh sb="37" eb="39">
      <t>ルイジ</t>
    </rPh>
    <rPh sb="39" eb="41">
      <t>シセツ</t>
    </rPh>
    <rPh sb="42" eb="45">
      <t>ヘイキンチ</t>
    </rPh>
    <rPh sb="46" eb="48">
      <t>シタマワ</t>
    </rPh>
    <rPh sb="49" eb="51">
      <t>スイジュン</t>
    </rPh>
    <rPh sb="52" eb="53">
      <t>ツヅ</t>
    </rPh>
    <rPh sb="64" eb="65">
      <t>ツヅ</t>
    </rPh>
    <rPh sb="66" eb="68">
      <t>ヘイセイ</t>
    </rPh>
    <rPh sb="70" eb="72">
      <t>ネンド</t>
    </rPh>
    <rPh sb="78" eb="79">
      <t>オオ</t>
    </rPh>
    <rPh sb="81" eb="83">
      <t>シンテン</t>
    </rPh>
    <rPh sb="88" eb="90">
      <t>シンテン</t>
    </rPh>
    <rPh sb="91" eb="93">
      <t>リユウ</t>
    </rPh>
    <rPh sb="102" eb="104">
      <t>シセツ</t>
    </rPh>
    <rPh sb="104" eb="106">
      <t>カイシュウ</t>
    </rPh>
    <rPh sb="107" eb="108">
      <t>トモナ</t>
    </rPh>
    <rPh sb="109" eb="111">
      <t>オオグチ</t>
    </rPh>
    <rPh sb="111" eb="113">
      <t>トウシ</t>
    </rPh>
    <rPh sb="114" eb="116">
      <t>アイツ</t>
    </rPh>
    <rPh sb="123" eb="126">
      <t>チュウシャジョウ</t>
    </rPh>
    <rPh sb="126" eb="128">
      <t>ケンセツ</t>
    </rPh>
    <rPh sb="128" eb="129">
      <t>ジ</t>
    </rPh>
    <rPh sb="130" eb="132">
      <t>キサイ</t>
    </rPh>
    <rPh sb="132" eb="134">
      <t>ショウカン</t>
    </rPh>
    <rPh sb="135" eb="137">
      <t>シュウエキ</t>
    </rPh>
    <rPh sb="137" eb="139">
      <t>アッパク</t>
    </rPh>
    <rPh sb="140" eb="142">
      <t>ゲンイン</t>
    </rPh>
    <rPh sb="152" eb="154">
      <t>ヘイセイ</t>
    </rPh>
    <rPh sb="156" eb="158">
      <t>ネンド</t>
    </rPh>
    <rPh sb="159" eb="161">
      <t>オオグチ</t>
    </rPh>
    <rPh sb="161" eb="163">
      <t>トウシ</t>
    </rPh>
    <rPh sb="164" eb="165">
      <t>ナ</t>
    </rPh>
    <rPh sb="167" eb="169">
      <t>キサイ</t>
    </rPh>
    <rPh sb="170" eb="172">
      <t>ショウカン</t>
    </rPh>
    <rPh sb="172" eb="174">
      <t>シュウリョウ</t>
    </rPh>
    <rPh sb="174" eb="176">
      <t>マヂカ</t>
    </rPh>
    <rPh sb="177" eb="180">
      <t>カネンド</t>
    </rPh>
    <rPh sb="181" eb="182">
      <t>クラ</t>
    </rPh>
    <rPh sb="183" eb="185">
      <t>フタン</t>
    </rPh>
    <rPh sb="186" eb="187">
      <t>イチジル</t>
    </rPh>
    <rPh sb="189" eb="191">
      <t>ケイゲン</t>
    </rPh>
    <rPh sb="196" eb="197">
      <t>ア</t>
    </rPh>
    <rPh sb="208" eb="210">
      <t>ゲンザイ</t>
    </rPh>
    <rPh sb="211" eb="213">
      <t>キサイ</t>
    </rPh>
    <rPh sb="214" eb="216">
      <t>ヘイセイ</t>
    </rPh>
    <rPh sb="218" eb="220">
      <t>ネンド</t>
    </rPh>
    <rPh sb="221" eb="223">
      <t>ショウカン</t>
    </rPh>
    <rPh sb="223" eb="225">
      <t>シュウリョウ</t>
    </rPh>
    <rPh sb="225" eb="227">
      <t>ヨテイ</t>
    </rPh>
    <rPh sb="229" eb="231">
      <t>コンゴ</t>
    </rPh>
    <rPh sb="231" eb="232">
      <t>シバラ</t>
    </rPh>
    <rPh sb="233" eb="235">
      <t>ガイブ</t>
    </rPh>
    <rPh sb="235" eb="237">
      <t>シキン</t>
    </rPh>
    <rPh sb="237" eb="239">
      <t>チョウタツ</t>
    </rPh>
    <rPh sb="240" eb="241">
      <t>トモナ</t>
    </rPh>
    <rPh sb="245" eb="247">
      <t>オオグチ</t>
    </rPh>
    <rPh sb="247" eb="249">
      <t>トウシ</t>
    </rPh>
    <rPh sb="249" eb="251">
      <t>ヨテイ</t>
    </rPh>
    <rPh sb="252" eb="253">
      <t>ナ</t>
    </rPh>
    <rPh sb="259" eb="261">
      <t>シュウエキ</t>
    </rPh>
    <rPh sb="262" eb="263">
      <t>シバラ</t>
    </rPh>
    <rPh sb="264" eb="266">
      <t>アンテイ</t>
    </rPh>
    <rPh sb="268" eb="270">
      <t>クロジ</t>
    </rPh>
    <rPh sb="270" eb="272">
      <t>スイイ</t>
    </rPh>
    <rPh sb="273" eb="274">
      <t>ツヅ</t>
    </rPh>
    <rPh sb="278" eb="280">
      <t>ミコ</t>
    </rPh>
    <rPh sb="287" eb="288">
      <t>タダ</t>
    </rPh>
    <rPh sb="290" eb="292">
      <t>シセツ</t>
    </rPh>
    <rPh sb="292" eb="294">
      <t>ジタイ</t>
    </rPh>
    <rPh sb="295" eb="297">
      <t>キョウヨウ</t>
    </rPh>
    <rPh sb="297" eb="299">
      <t>カイシ</t>
    </rPh>
    <rPh sb="303" eb="304">
      <t>ネン</t>
    </rPh>
    <rPh sb="304" eb="305">
      <t>チカ</t>
    </rPh>
    <rPh sb="307" eb="309">
      <t>ケイカ</t>
    </rPh>
    <rPh sb="311" eb="314">
      <t>ロウキュウカ</t>
    </rPh>
    <rPh sb="315" eb="316">
      <t>スス</t>
    </rPh>
    <rPh sb="323" eb="325">
      <t>オオグチ</t>
    </rPh>
    <rPh sb="325" eb="327">
      <t>トウシ</t>
    </rPh>
    <rPh sb="328" eb="329">
      <t>イタ</t>
    </rPh>
    <rPh sb="330" eb="331">
      <t>マエ</t>
    </rPh>
    <rPh sb="332" eb="334">
      <t>テキセツ</t>
    </rPh>
    <rPh sb="335" eb="337">
      <t>シセツ</t>
    </rPh>
    <rPh sb="337" eb="339">
      <t>カンリ</t>
    </rPh>
    <rPh sb="340" eb="341">
      <t>オコナ</t>
    </rPh>
    <rPh sb="342" eb="344">
      <t>ヒツヨウ</t>
    </rPh>
    <phoneticPr fontId="5"/>
  </si>
  <si>
    <t>　平成２６年度及び平成２７年度の２カ年に亘り消防設備の大規模修繕を実施し、続く平成２８年度には駐車管制設備の更新を実施しました。過年度に大口投資が相次いだ結果、収益は赤字基調で推移してきました。続く平成２９年度にはそうした大口投資の負担は無かったものの、起債償還により赤字となりました。
　しかしながら、平成３０年度は起債償還終了に近付いたことから償還金額も小さくなり、年度内の大口投資も無いことから黒字転換を見込んでおります。なお、平成３０年度中に建設時の起債償還は終了する予定ですので、同期以降暫くの間は、収益面は黒字で推移していく見通しとなっています。
　</t>
    <rPh sb="1" eb="3">
      <t>ヘイセイ</t>
    </rPh>
    <rPh sb="5" eb="6">
      <t>ネン</t>
    </rPh>
    <rPh sb="6" eb="7">
      <t>ド</t>
    </rPh>
    <rPh sb="7" eb="8">
      <t>オヨ</t>
    </rPh>
    <rPh sb="9" eb="11">
      <t>ヘイセイ</t>
    </rPh>
    <rPh sb="13" eb="14">
      <t>ネン</t>
    </rPh>
    <rPh sb="14" eb="15">
      <t>ド</t>
    </rPh>
    <rPh sb="18" eb="19">
      <t>ネン</t>
    </rPh>
    <rPh sb="20" eb="21">
      <t>ワタ</t>
    </rPh>
    <rPh sb="22" eb="24">
      <t>ショウボウ</t>
    </rPh>
    <rPh sb="24" eb="26">
      <t>セツビ</t>
    </rPh>
    <rPh sb="27" eb="30">
      <t>ダイキボ</t>
    </rPh>
    <rPh sb="30" eb="32">
      <t>シュウゼン</t>
    </rPh>
    <rPh sb="33" eb="35">
      <t>ジッシ</t>
    </rPh>
    <rPh sb="37" eb="38">
      <t>ツヅ</t>
    </rPh>
    <rPh sb="39" eb="41">
      <t>ヘイセイ</t>
    </rPh>
    <rPh sb="43" eb="44">
      <t>ネン</t>
    </rPh>
    <rPh sb="44" eb="45">
      <t>ド</t>
    </rPh>
    <rPh sb="47" eb="49">
      <t>チュウシャ</t>
    </rPh>
    <rPh sb="49" eb="51">
      <t>カンセイ</t>
    </rPh>
    <rPh sb="51" eb="53">
      <t>セツビ</t>
    </rPh>
    <rPh sb="54" eb="56">
      <t>コウシン</t>
    </rPh>
    <rPh sb="57" eb="59">
      <t>ジッシ</t>
    </rPh>
    <rPh sb="64" eb="67">
      <t>カネンド</t>
    </rPh>
    <rPh sb="68" eb="70">
      <t>オオグチ</t>
    </rPh>
    <rPh sb="70" eb="72">
      <t>トウシ</t>
    </rPh>
    <rPh sb="73" eb="75">
      <t>アイツ</t>
    </rPh>
    <rPh sb="77" eb="79">
      <t>ケッカ</t>
    </rPh>
    <rPh sb="80" eb="82">
      <t>シュウエキ</t>
    </rPh>
    <rPh sb="83" eb="85">
      <t>アカジ</t>
    </rPh>
    <rPh sb="85" eb="87">
      <t>キチョウ</t>
    </rPh>
    <rPh sb="88" eb="90">
      <t>スイイ</t>
    </rPh>
    <rPh sb="97" eb="98">
      <t>ツヅ</t>
    </rPh>
    <rPh sb="99" eb="101">
      <t>ヘイセイ</t>
    </rPh>
    <rPh sb="103" eb="105">
      <t>ネンド</t>
    </rPh>
    <rPh sb="111" eb="113">
      <t>オオグチ</t>
    </rPh>
    <rPh sb="113" eb="115">
      <t>トウシ</t>
    </rPh>
    <rPh sb="116" eb="118">
      <t>フタン</t>
    </rPh>
    <rPh sb="119" eb="120">
      <t>ナ</t>
    </rPh>
    <rPh sb="127" eb="129">
      <t>キサイ</t>
    </rPh>
    <rPh sb="129" eb="131">
      <t>ショウカン</t>
    </rPh>
    <rPh sb="134" eb="136">
      <t>アカジ</t>
    </rPh>
    <rPh sb="152" eb="154">
      <t>ヘイセイ</t>
    </rPh>
    <rPh sb="156" eb="158">
      <t>ネンド</t>
    </rPh>
    <rPh sb="159" eb="161">
      <t>キサイ</t>
    </rPh>
    <rPh sb="161" eb="163">
      <t>ショウカン</t>
    </rPh>
    <rPh sb="163" eb="165">
      <t>シュウリョウ</t>
    </rPh>
    <rPh sb="166" eb="168">
      <t>チカヅ</t>
    </rPh>
    <rPh sb="174" eb="176">
      <t>ショウカン</t>
    </rPh>
    <rPh sb="176" eb="178">
      <t>キンガク</t>
    </rPh>
    <rPh sb="179" eb="180">
      <t>チイ</t>
    </rPh>
    <rPh sb="189" eb="191">
      <t>オオグチ</t>
    </rPh>
    <rPh sb="191" eb="193">
      <t>トウシ</t>
    </rPh>
    <rPh sb="194" eb="195">
      <t>ナ</t>
    </rPh>
    <rPh sb="200" eb="202">
      <t>クロジ</t>
    </rPh>
    <rPh sb="202" eb="204">
      <t>テンカン</t>
    </rPh>
    <rPh sb="205" eb="207">
      <t>ミコ</t>
    </rPh>
    <rPh sb="217" eb="219">
      <t>ヘイセイ</t>
    </rPh>
    <rPh sb="221" eb="222">
      <t>ネン</t>
    </rPh>
    <rPh sb="222" eb="223">
      <t>ド</t>
    </rPh>
    <rPh sb="223" eb="224">
      <t>チュウ</t>
    </rPh>
    <rPh sb="225" eb="227">
      <t>ケンセツ</t>
    </rPh>
    <rPh sb="227" eb="228">
      <t>ジ</t>
    </rPh>
    <rPh sb="229" eb="231">
      <t>キサイ</t>
    </rPh>
    <rPh sb="231" eb="233">
      <t>ショウカン</t>
    </rPh>
    <rPh sb="234" eb="236">
      <t>シュウリョウ</t>
    </rPh>
    <rPh sb="238" eb="240">
      <t>ヨテイ</t>
    </rPh>
    <rPh sb="245" eb="247">
      <t>ドウキ</t>
    </rPh>
    <rPh sb="247" eb="249">
      <t>イコウ</t>
    </rPh>
    <rPh sb="249" eb="250">
      <t>シバラ</t>
    </rPh>
    <rPh sb="252" eb="253">
      <t>カン</t>
    </rPh>
    <rPh sb="255" eb="258">
      <t>シュウエキメン</t>
    </rPh>
    <rPh sb="259" eb="261">
      <t>クロジ</t>
    </rPh>
    <rPh sb="262" eb="264">
      <t>スイイ</t>
    </rPh>
    <rPh sb="268" eb="270">
      <t>ミトオ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</si>
</sst>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112.8</c:v>
                </c:pt>
                <c:pt idx="1">
                  <c:v>94</c:v>
                </c:pt>
                <c:pt idx="2">
                  <c:v>83.2</c:v>
                </c:pt>
                <c:pt idx="3">
                  <c:v>95.4</c:v>
                </c:pt>
                <c:pt idx="4">
                  <c:v>259.2</c:v>
                </c:pt>
              </c:numCache>
            </c:numRef>
          </c:val>
          <c:extLst xmlns:c16r2="http://schemas.microsoft.com/office/drawing/2015/06/chart">
            <c:ext xmlns:c16="http://schemas.microsoft.com/office/drawing/2014/chart" uri="{C3380CC4-5D6E-409C-BE32-E72D297353CC}">
              <c16:uniqueId val="{00000000-9155-41B5-89CF-4AC53A932B9F}"/>
            </c:ext>
          </c:extLst>
        </c:ser>
        <c:dLbls>
          <c:showLegendKey val="0"/>
          <c:showVal val="0"/>
          <c:showCatName val="0"/>
          <c:showSerName val="0"/>
          <c:showPercent val="0"/>
          <c:showBubbleSize val="0"/>
        </c:dLbls>
        <c:gapWidth val="150"/>
        <c:axId val="84615936"/>
        <c:axId val="8462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9155-41B5-89CF-4AC53A932B9F}"/>
            </c:ext>
          </c:extLst>
        </c:ser>
        <c:dLbls>
          <c:showLegendKey val="0"/>
          <c:showVal val="0"/>
          <c:showCatName val="0"/>
          <c:showSerName val="0"/>
          <c:showPercent val="0"/>
          <c:showBubbleSize val="0"/>
        </c:dLbls>
        <c:marker val="1"/>
        <c:smooth val="0"/>
        <c:axId val="84615936"/>
        <c:axId val="84623744"/>
      </c:lineChart>
      <c:dateAx>
        <c:axId val="84615936"/>
        <c:scaling>
          <c:orientation val="minMax"/>
        </c:scaling>
        <c:delete val="1"/>
        <c:axPos val="b"/>
        <c:numFmt formatCode="ge" sourceLinked="1"/>
        <c:majorTickMark val="none"/>
        <c:minorTickMark val="none"/>
        <c:tickLblPos val="none"/>
        <c:crossAx val="84623744"/>
        <c:crosses val="autoZero"/>
        <c:auto val="1"/>
        <c:lblOffset val="100"/>
        <c:baseTimeUnit val="years"/>
      </c:dateAx>
      <c:valAx>
        <c:axId val="8462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1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41.3</c:v>
                </c:pt>
                <c:pt idx="1">
                  <c:v>40.5</c:v>
                </c:pt>
                <c:pt idx="2">
                  <c:v>39.1</c:v>
                </c:pt>
                <c:pt idx="3">
                  <c:v>41</c:v>
                </c:pt>
                <c:pt idx="4">
                  <c:v>6.2</c:v>
                </c:pt>
              </c:numCache>
            </c:numRef>
          </c:val>
          <c:extLst xmlns:c16r2="http://schemas.microsoft.com/office/drawing/2015/06/chart">
            <c:ext xmlns:c16="http://schemas.microsoft.com/office/drawing/2014/chart" uri="{C3380CC4-5D6E-409C-BE32-E72D297353CC}">
              <c16:uniqueId val="{00000000-47D4-4B03-AC9A-031948079442}"/>
            </c:ext>
          </c:extLst>
        </c:ser>
        <c:dLbls>
          <c:showLegendKey val="0"/>
          <c:showVal val="0"/>
          <c:showCatName val="0"/>
          <c:showSerName val="0"/>
          <c:showPercent val="0"/>
          <c:showBubbleSize val="0"/>
        </c:dLbls>
        <c:gapWidth val="150"/>
        <c:axId val="88029440"/>
        <c:axId val="880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47D4-4B03-AC9A-031948079442}"/>
            </c:ext>
          </c:extLst>
        </c:ser>
        <c:dLbls>
          <c:showLegendKey val="0"/>
          <c:showVal val="0"/>
          <c:showCatName val="0"/>
          <c:showSerName val="0"/>
          <c:showPercent val="0"/>
          <c:showBubbleSize val="0"/>
        </c:dLbls>
        <c:marker val="1"/>
        <c:smooth val="0"/>
        <c:axId val="88029440"/>
        <c:axId val="88035712"/>
      </c:lineChart>
      <c:dateAx>
        <c:axId val="88029440"/>
        <c:scaling>
          <c:orientation val="minMax"/>
        </c:scaling>
        <c:delete val="1"/>
        <c:axPos val="b"/>
        <c:numFmt formatCode="ge" sourceLinked="1"/>
        <c:majorTickMark val="none"/>
        <c:minorTickMark val="none"/>
        <c:tickLblPos val="none"/>
        <c:crossAx val="88035712"/>
        <c:crosses val="autoZero"/>
        <c:auto val="1"/>
        <c:lblOffset val="100"/>
        <c:baseTimeUnit val="years"/>
      </c:dateAx>
      <c:valAx>
        <c:axId val="8803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2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AC7-4A63-99ED-99C9791A6049}"/>
            </c:ext>
          </c:extLst>
        </c:ser>
        <c:dLbls>
          <c:showLegendKey val="0"/>
          <c:showVal val="0"/>
          <c:showCatName val="0"/>
          <c:showSerName val="0"/>
          <c:showPercent val="0"/>
          <c:showBubbleSize val="0"/>
        </c:dLbls>
        <c:gapWidth val="150"/>
        <c:axId val="88074112"/>
        <c:axId val="877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AC7-4A63-99ED-99C9791A6049}"/>
            </c:ext>
          </c:extLst>
        </c:ser>
        <c:dLbls>
          <c:showLegendKey val="0"/>
          <c:showVal val="0"/>
          <c:showCatName val="0"/>
          <c:showSerName val="0"/>
          <c:showPercent val="0"/>
          <c:showBubbleSize val="0"/>
        </c:dLbls>
        <c:marker val="1"/>
        <c:smooth val="0"/>
        <c:axId val="88074112"/>
        <c:axId val="87760896"/>
      </c:lineChart>
      <c:dateAx>
        <c:axId val="88074112"/>
        <c:scaling>
          <c:orientation val="minMax"/>
        </c:scaling>
        <c:delete val="1"/>
        <c:axPos val="b"/>
        <c:numFmt formatCode="ge" sourceLinked="1"/>
        <c:majorTickMark val="none"/>
        <c:minorTickMark val="none"/>
        <c:tickLblPos val="none"/>
        <c:crossAx val="87760896"/>
        <c:crosses val="autoZero"/>
        <c:auto val="1"/>
        <c:lblOffset val="100"/>
        <c:baseTimeUnit val="years"/>
      </c:dateAx>
      <c:valAx>
        <c:axId val="8776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7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D15-4721-9B4E-A5617EB2AE7C}"/>
            </c:ext>
          </c:extLst>
        </c:ser>
        <c:dLbls>
          <c:showLegendKey val="0"/>
          <c:showVal val="0"/>
          <c:showCatName val="0"/>
          <c:showSerName val="0"/>
          <c:showPercent val="0"/>
          <c:showBubbleSize val="0"/>
        </c:dLbls>
        <c:gapWidth val="150"/>
        <c:axId val="87799296"/>
        <c:axId val="878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D15-4721-9B4E-A5617EB2AE7C}"/>
            </c:ext>
          </c:extLst>
        </c:ser>
        <c:dLbls>
          <c:showLegendKey val="0"/>
          <c:showVal val="0"/>
          <c:showCatName val="0"/>
          <c:showSerName val="0"/>
          <c:showPercent val="0"/>
          <c:showBubbleSize val="0"/>
        </c:dLbls>
        <c:marker val="1"/>
        <c:smooth val="0"/>
        <c:axId val="87799296"/>
        <c:axId val="87801216"/>
      </c:lineChart>
      <c:dateAx>
        <c:axId val="87799296"/>
        <c:scaling>
          <c:orientation val="minMax"/>
        </c:scaling>
        <c:delete val="1"/>
        <c:axPos val="b"/>
        <c:numFmt formatCode="ge" sourceLinked="1"/>
        <c:majorTickMark val="none"/>
        <c:minorTickMark val="none"/>
        <c:tickLblPos val="none"/>
        <c:crossAx val="87801216"/>
        <c:crosses val="autoZero"/>
        <c:auto val="1"/>
        <c:lblOffset val="100"/>
        <c:baseTimeUnit val="years"/>
      </c:dateAx>
      <c:valAx>
        <c:axId val="8780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9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1E-4DC2-B904-D09D5E01CBEC}"/>
            </c:ext>
          </c:extLst>
        </c:ser>
        <c:dLbls>
          <c:showLegendKey val="0"/>
          <c:showVal val="0"/>
          <c:showCatName val="0"/>
          <c:showSerName val="0"/>
          <c:showPercent val="0"/>
          <c:showBubbleSize val="0"/>
        </c:dLbls>
        <c:gapWidth val="150"/>
        <c:axId val="87888256"/>
        <c:axId val="878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6F1E-4DC2-B904-D09D5E01CBEC}"/>
            </c:ext>
          </c:extLst>
        </c:ser>
        <c:dLbls>
          <c:showLegendKey val="0"/>
          <c:showVal val="0"/>
          <c:showCatName val="0"/>
          <c:showSerName val="0"/>
          <c:showPercent val="0"/>
          <c:showBubbleSize val="0"/>
        </c:dLbls>
        <c:marker val="1"/>
        <c:smooth val="0"/>
        <c:axId val="87888256"/>
        <c:axId val="87890176"/>
      </c:lineChart>
      <c:dateAx>
        <c:axId val="87888256"/>
        <c:scaling>
          <c:orientation val="minMax"/>
        </c:scaling>
        <c:delete val="1"/>
        <c:axPos val="b"/>
        <c:numFmt formatCode="ge" sourceLinked="1"/>
        <c:majorTickMark val="none"/>
        <c:minorTickMark val="none"/>
        <c:tickLblPos val="none"/>
        <c:crossAx val="87890176"/>
        <c:crosses val="autoZero"/>
        <c:auto val="1"/>
        <c:lblOffset val="100"/>
        <c:baseTimeUnit val="years"/>
      </c:dateAx>
      <c:valAx>
        <c:axId val="8789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8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C3-4B7C-84FD-06F9A6C4F8CB}"/>
            </c:ext>
          </c:extLst>
        </c:ser>
        <c:dLbls>
          <c:showLegendKey val="0"/>
          <c:showVal val="0"/>
          <c:showCatName val="0"/>
          <c:showSerName val="0"/>
          <c:showPercent val="0"/>
          <c:showBubbleSize val="0"/>
        </c:dLbls>
        <c:gapWidth val="150"/>
        <c:axId val="87947136"/>
        <c:axId val="879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1EC3-4B7C-84FD-06F9A6C4F8CB}"/>
            </c:ext>
          </c:extLst>
        </c:ser>
        <c:dLbls>
          <c:showLegendKey val="0"/>
          <c:showVal val="0"/>
          <c:showCatName val="0"/>
          <c:showSerName val="0"/>
          <c:showPercent val="0"/>
          <c:showBubbleSize val="0"/>
        </c:dLbls>
        <c:marker val="1"/>
        <c:smooth val="0"/>
        <c:axId val="87947136"/>
        <c:axId val="87953408"/>
      </c:lineChart>
      <c:dateAx>
        <c:axId val="87947136"/>
        <c:scaling>
          <c:orientation val="minMax"/>
        </c:scaling>
        <c:delete val="1"/>
        <c:axPos val="b"/>
        <c:numFmt formatCode="ge" sourceLinked="1"/>
        <c:majorTickMark val="none"/>
        <c:minorTickMark val="none"/>
        <c:tickLblPos val="none"/>
        <c:crossAx val="87953408"/>
        <c:crosses val="autoZero"/>
        <c:auto val="1"/>
        <c:lblOffset val="100"/>
        <c:baseTimeUnit val="years"/>
      </c:dateAx>
      <c:valAx>
        <c:axId val="87953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94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184.8</c:v>
                </c:pt>
                <c:pt idx="1">
                  <c:v>183</c:v>
                </c:pt>
                <c:pt idx="2">
                  <c:v>157</c:v>
                </c:pt>
                <c:pt idx="3">
                  <c:v>149.69999999999999</c:v>
                </c:pt>
                <c:pt idx="4">
                  <c:v>266.5</c:v>
                </c:pt>
              </c:numCache>
            </c:numRef>
          </c:val>
          <c:extLst xmlns:c16r2="http://schemas.microsoft.com/office/drawing/2015/06/chart">
            <c:ext xmlns:c16="http://schemas.microsoft.com/office/drawing/2014/chart" uri="{C3380CC4-5D6E-409C-BE32-E72D297353CC}">
              <c16:uniqueId val="{00000000-93E8-470A-AB81-E60B62206788}"/>
            </c:ext>
          </c:extLst>
        </c:ser>
        <c:dLbls>
          <c:showLegendKey val="0"/>
          <c:showVal val="0"/>
          <c:showCatName val="0"/>
          <c:showSerName val="0"/>
          <c:showPercent val="0"/>
          <c:showBubbleSize val="0"/>
        </c:dLbls>
        <c:gapWidth val="150"/>
        <c:axId val="87995904"/>
        <c:axId val="879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93E8-470A-AB81-E60B62206788}"/>
            </c:ext>
          </c:extLst>
        </c:ser>
        <c:dLbls>
          <c:showLegendKey val="0"/>
          <c:showVal val="0"/>
          <c:showCatName val="0"/>
          <c:showSerName val="0"/>
          <c:showPercent val="0"/>
          <c:showBubbleSize val="0"/>
        </c:dLbls>
        <c:marker val="1"/>
        <c:smooth val="0"/>
        <c:axId val="87995904"/>
        <c:axId val="87997824"/>
      </c:lineChart>
      <c:dateAx>
        <c:axId val="87995904"/>
        <c:scaling>
          <c:orientation val="minMax"/>
        </c:scaling>
        <c:delete val="1"/>
        <c:axPos val="b"/>
        <c:numFmt formatCode="ge" sourceLinked="1"/>
        <c:majorTickMark val="none"/>
        <c:minorTickMark val="none"/>
        <c:tickLblPos val="none"/>
        <c:crossAx val="87997824"/>
        <c:crosses val="autoZero"/>
        <c:auto val="1"/>
        <c:lblOffset val="100"/>
        <c:baseTimeUnit val="years"/>
      </c:dateAx>
      <c:valAx>
        <c:axId val="8799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9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48.3</c:v>
                </c:pt>
                <c:pt idx="1">
                  <c:v>30.7</c:v>
                </c:pt>
                <c:pt idx="2">
                  <c:v>16.5</c:v>
                </c:pt>
                <c:pt idx="3">
                  <c:v>34.700000000000003</c:v>
                </c:pt>
                <c:pt idx="4">
                  <c:v>67.3</c:v>
                </c:pt>
              </c:numCache>
            </c:numRef>
          </c:val>
          <c:extLst xmlns:c16r2="http://schemas.microsoft.com/office/drawing/2015/06/chart">
            <c:ext xmlns:c16="http://schemas.microsoft.com/office/drawing/2014/chart" uri="{C3380CC4-5D6E-409C-BE32-E72D297353CC}">
              <c16:uniqueId val="{00000000-3474-472F-B25C-54F8A03FE123}"/>
            </c:ext>
          </c:extLst>
        </c:ser>
        <c:dLbls>
          <c:showLegendKey val="0"/>
          <c:showVal val="0"/>
          <c:showCatName val="0"/>
          <c:showSerName val="0"/>
          <c:showPercent val="0"/>
          <c:showBubbleSize val="0"/>
        </c:dLbls>
        <c:gapWidth val="150"/>
        <c:axId val="88114304"/>
        <c:axId val="8811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3474-472F-B25C-54F8A03FE123}"/>
            </c:ext>
          </c:extLst>
        </c:ser>
        <c:dLbls>
          <c:showLegendKey val="0"/>
          <c:showVal val="0"/>
          <c:showCatName val="0"/>
          <c:showSerName val="0"/>
          <c:showPercent val="0"/>
          <c:showBubbleSize val="0"/>
        </c:dLbls>
        <c:marker val="1"/>
        <c:smooth val="0"/>
        <c:axId val="88114304"/>
        <c:axId val="88116224"/>
      </c:lineChart>
      <c:dateAx>
        <c:axId val="88114304"/>
        <c:scaling>
          <c:orientation val="minMax"/>
        </c:scaling>
        <c:delete val="1"/>
        <c:axPos val="b"/>
        <c:numFmt formatCode="ge" sourceLinked="1"/>
        <c:majorTickMark val="none"/>
        <c:minorTickMark val="none"/>
        <c:tickLblPos val="none"/>
        <c:crossAx val="88116224"/>
        <c:crosses val="autoZero"/>
        <c:auto val="1"/>
        <c:lblOffset val="100"/>
        <c:baseTimeUnit val="years"/>
      </c:dateAx>
      <c:valAx>
        <c:axId val="8811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1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31145</c:v>
                </c:pt>
                <c:pt idx="1">
                  <c:v>20594</c:v>
                </c:pt>
                <c:pt idx="2">
                  <c:v>11779</c:v>
                </c:pt>
                <c:pt idx="3">
                  <c:v>21554</c:v>
                </c:pt>
                <c:pt idx="4">
                  <c:v>73341</c:v>
                </c:pt>
              </c:numCache>
            </c:numRef>
          </c:val>
          <c:extLst xmlns:c16r2="http://schemas.microsoft.com/office/drawing/2015/06/chart">
            <c:ext xmlns:c16="http://schemas.microsoft.com/office/drawing/2014/chart" uri="{C3380CC4-5D6E-409C-BE32-E72D297353CC}">
              <c16:uniqueId val="{00000000-E8D3-4078-8253-2AE76C8909F8}"/>
            </c:ext>
          </c:extLst>
        </c:ser>
        <c:dLbls>
          <c:showLegendKey val="0"/>
          <c:showVal val="0"/>
          <c:showCatName val="0"/>
          <c:showSerName val="0"/>
          <c:showPercent val="0"/>
          <c:showBubbleSize val="0"/>
        </c:dLbls>
        <c:gapWidth val="150"/>
        <c:axId val="88144512"/>
        <c:axId val="882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E8D3-4078-8253-2AE76C8909F8}"/>
            </c:ext>
          </c:extLst>
        </c:ser>
        <c:dLbls>
          <c:showLegendKey val="0"/>
          <c:showVal val="0"/>
          <c:showCatName val="0"/>
          <c:showSerName val="0"/>
          <c:showPercent val="0"/>
          <c:showBubbleSize val="0"/>
        </c:dLbls>
        <c:marker val="1"/>
        <c:smooth val="0"/>
        <c:axId val="88144512"/>
        <c:axId val="88232704"/>
      </c:lineChart>
      <c:dateAx>
        <c:axId val="88144512"/>
        <c:scaling>
          <c:orientation val="minMax"/>
        </c:scaling>
        <c:delete val="1"/>
        <c:axPos val="b"/>
        <c:numFmt formatCode="ge" sourceLinked="1"/>
        <c:majorTickMark val="none"/>
        <c:minorTickMark val="none"/>
        <c:tickLblPos val="none"/>
        <c:crossAx val="88232704"/>
        <c:crosses val="autoZero"/>
        <c:auto val="1"/>
        <c:lblOffset val="100"/>
        <c:baseTimeUnit val="years"/>
      </c:dateAx>
      <c:valAx>
        <c:axId val="88232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14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長野県松本市　松本市営中央駐車場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5869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112.8</v>
      </c>
      <c r="V31" s="118"/>
      <c r="W31" s="118"/>
      <c r="X31" s="118"/>
      <c r="Y31" s="118"/>
      <c r="Z31" s="118"/>
      <c r="AA31" s="118"/>
      <c r="AB31" s="118"/>
      <c r="AC31" s="118"/>
      <c r="AD31" s="118"/>
      <c r="AE31" s="118"/>
      <c r="AF31" s="118"/>
      <c r="AG31" s="118"/>
      <c r="AH31" s="118"/>
      <c r="AI31" s="118"/>
      <c r="AJ31" s="118"/>
      <c r="AK31" s="118"/>
      <c r="AL31" s="118"/>
      <c r="AM31" s="118"/>
      <c r="AN31" s="118">
        <f>データ!Z7</f>
        <v>94</v>
      </c>
      <c r="AO31" s="118"/>
      <c r="AP31" s="118"/>
      <c r="AQ31" s="118"/>
      <c r="AR31" s="118"/>
      <c r="AS31" s="118"/>
      <c r="AT31" s="118"/>
      <c r="AU31" s="118"/>
      <c r="AV31" s="118"/>
      <c r="AW31" s="118"/>
      <c r="AX31" s="118"/>
      <c r="AY31" s="118"/>
      <c r="AZ31" s="118"/>
      <c r="BA31" s="118"/>
      <c r="BB31" s="118"/>
      <c r="BC31" s="118"/>
      <c r="BD31" s="118"/>
      <c r="BE31" s="118"/>
      <c r="BF31" s="118"/>
      <c r="BG31" s="118">
        <f>データ!AA7</f>
        <v>83.2</v>
      </c>
      <c r="BH31" s="118"/>
      <c r="BI31" s="118"/>
      <c r="BJ31" s="118"/>
      <c r="BK31" s="118"/>
      <c r="BL31" s="118"/>
      <c r="BM31" s="118"/>
      <c r="BN31" s="118"/>
      <c r="BO31" s="118"/>
      <c r="BP31" s="118"/>
      <c r="BQ31" s="118"/>
      <c r="BR31" s="118"/>
      <c r="BS31" s="118"/>
      <c r="BT31" s="118"/>
      <c r="BU31" s="118"/>
      <c r="BV31" s="118"/>
      <c r="BW31" s="118"/>
      <c r="BX31" s="118"/>
      <c r="BY31" s="118"/>
      <c r="BZ31" s="118">
        <f>データ!AB7</f>
        <v>95.4</v>
      </c>
      <c r="CA31" s="118"/>
      <c r="CB31" s="118"/>
      <c r="CC31" s="118"/>
      <c r="CD31" s="118"/>
      <c r="CE31" s="118"/>
      <c r="CF31" s="118"/>
      <c r="CG31" s="118"/>
      <c r="CH31" s="118"/>
      <c r="CI31" s="118"/>
      <c r="CJ31" s="118"/>
      <c r="CK31" s="118"/>
      <c r="CL31" s="118"/>
      <c r="CM31" s="118"/>
      <c r="CN31" s="118"/>
      <c r="CO31" s="118"/>
      <c r="CP31" s="118"/>
      <c r="CQ31" s="118"/>
      <c r="CR31" s="118"/>
      <c r="CS31" s="118">
        <f>データ!AC7</f>
        <v>259.2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184.8</v>
      </c>
      <c r="JD31" s="120"/>
      <c r="JE31" s="120"/>
      <c r="JF31" s="120"/>
      <c r="JG31" s="120"/>
      <c r="JH31" s="120"/>
      <c r="JI31" s="120"/>
      <c r="JJ31" s="120"/>
      <c r="JK31" s="120"/>
      <c r="JL31" s="120"/>
      <c r="JM31" s="120"/>
      <c r="JN31" s="120"/>
      <c r="JO31" s="120"/>
      <c r="JP31" s="120"/>
      <c r="JQ31" s="120"/>
      <c r="JR31" s="120"/>
      <c r="JS31" s="120"/>
      <c r="JT31" s="120"/>
      <c r="JU31" s="121"/>
      <c r="JV31" s="119">
        <f>データ!DL7</f>
        <v>183</v>
      </c>
      <c r="JW31" s="120"/>
      <c r="JX31" s="120"/>
      <c r="JY31" s="120"/>
      <c r="JZ31" s="120"/>
      <c r="KA31" s="120"/>
      <c r="KB31" s="120"/>
      <c r="KC31" s="120"/>
      <c r="KD31" s="120"/>
      <c r="KE31" s="120"/>
      <c r="KF31" s="120"/>
      <c r="KG31" s="120"/>
      <c r="KH31" s="120"/>
      <c r="KI31" s="120"/>
      <c r="KJ31" s="120"/>
      <c r="KK31" s="120"/>
      <c r="KL31" s="120"/>
      <c r="KM31" s="120"/>
      <c r="KN31" s="121"/>
      <c r="KO31" s="119">
        <f>データ!DM7</f>
        <v>157</v>
      </c>
      <c r="KP31" s="120"/>
      <c r="KQ31" s="120"/>
      <c r="KR31" s="120"/>
      <c r="KS31" s="120"/>
      <c r="KT31" s="120"/>
      <c r="KU31" s="120"/>
      <c r="KV31" s="120"/>
      <c r="KW31" s="120"/>
      <c r="KX31" s="120"/>
      <c r="KY31" s="120"/>
      <c r="KZ31" s="120"/>
      <c r="LA31" s="120"/>
      <c r="LB31" s="120"/>
      <c r="LC31" s="120"/>
      <c r="LD31" s="120"/>
      <c r="LE31" s="120"/>
      <c r="LF31" s="120"/>
      <c r="LG31" s="121"/>
      <c r="LH31" s="119">
        <f>データ!DN7</f>
        <v>149.69999999999999</v>
      </c>
      <c r="LI31" s="120"/>
      <c r="LJ31" s="120"/>
      <c r="LK31" s="120"/>
      <c r="LL31" s="120"/>
      <c r="LM31" s="120"/>
      <c r="LN31" s="120"/>
      <c r="LO31" s="120"/>
      <c r="LP31" s="120"/>
      <c r="LQ31" s="120"/>
      <c r="LR31" s="120"/>
      <c r="LS31" s="120"/>
      <c r="LT31" s="120"/>
      <c r="LU31" s="120"/>
      <c r="LV31" s="120"/>
      <c r="LW31" s="120"/>
      <c r="LX31" s="120"/>
      <c r="LY31" s="120"/>
      <c r="LZ31" s="121"/>
      <c r="MA31" s="119">
        <f>データ!DO7</f>
        <v>266.5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48.3</v>
      </c>
      <c r="EM52" s="118"/>
      <c r="EN52" s="118"/>
      <c r="EO52" s="118"/>
      <c r="EP52" s="118"/>
      <c r="EQ52" s="118"/>
      <c r="ER52" s="118"/>
      <c r="ES52" s="118"/>
      <c r="ET52" s="118"/>
      <c r="EU52" s="118"/>
      <c r="EV52" s="118"/>
      <c r="EW52" s="118"/>
      <c r="EX52" s="118"/>
      <c r="EY52" s="118"/>
      <c r="EZ52" s="118"/>
      <c r="FA52" s="118"/>
      <c r="FB52" s="118"/>
      <c r="FC52" s="118"/>
      <c r="FD52" s="118"/>
      <c r="FE52" s="118">
        <f>データ!BG7</f>
        <v>30.7</v>
      </c>
      <c r="FF52" s="118"/>
      <c r="FG52" s="118"/>
      <c r="FH52" s="118"/>
      <c r="FI52" s="118"/>
      <c r="FJ52" s="118"/>
      <c r="FK52" s="118"/>
      <c r="FL52" s="118"/>
      <c r="FM52" s="118"/>
      <c r="FN52" s="118"/>
      <c r="FO52" s="118"/>
      <c r="FP52" s="118"/>
      <c r="FQ52" s="118"/>
      <c r="FR52" s="118"/>
      <c r="FS52" s="118"/>
      <c r="FT52" s="118"/>
      <c r="FU52" s="118"/>
      <c r="FV52" s="118"/>
      <c r="FW52" s="118"/>
      <c r="FX52" s="118">
        <f>データ!BH7</f>
        <v>16.5</v>
      </c>
      <c r="FY52" s="118"/>
      <c r="FZ52" s="118"/>
      <c r="GA52" s="118"/>
      <c r="GB52" s="118"/>
      <c r="GC52" s="118"/>
      <c r="GD52" s="118"/>
      <c r="GE52" s="118"/>
      <c r="GF52" s="118"/>
      <c r="GG52" s="118"/>
      <c r="GH52" s="118"/>
      <c r="GI52" s="118"/>
      <c r="GJ52" s="118"/>
      <c r="GK52" s="118"/>
      <c r="GL52" s="118"/>
      <c r="GM52" s="118"/>
      <c r="GN52" s="118"/>
      <c r="GO52" s="118"/>
      <c r="GP52" s="118"/>
      <c r="GQ52" s="118">
        <f>データ!BI7</f>
        <v>34.700000000000003</v>
      </c>
      <c r="GR52" s="118"/>
      <c r="GS52" s="118"/>
      <c r="GT52" s="118"/>
      <c r="GU52" s="118"/>
      <c r="GV52" s="118"/>
      <c r="GW52" s="118"/>
      <c r="GX52" s="118"/>
      <c r="GY52" s="118"/>
      <c r="GZ52" s="118"/>
      <c r="HA52" s="118"/>
      <c r="HB52" s="118"/>
      <c r="HC52" s="118"/>
      <c r="HD52" s="118"/>
      <c r="HE52" s="118"/>
      <c r="HF52" s="118"/>
      <c r="HG52" s="118"/>
      <c r="HH52" s="118"/>
      <c r="HI52" s="118"/>
      <c r="HJ52" s="118">
        <f>データ!BJ7</f>
        <v>67.3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31145</v>
      </c>
      <c r="JD52" s="126"/>
      <c r="JE52" s="126"/>
      <c r="JF52" s="126"/>
      <c r="JG52" s="126"/>
      <c r="JH52" s="126"/>
      <c r="JI52" s="126"/>
      <c r="JJ52" s="126"/>
      <c r="JK52" s="126"/>
      <c r="JL52" s="126"/>
      <c r="JM52" s="126"/>
      <c r="JN52" s="126"/>
      <c r="JO52" s="126"/>
      <c r="JP52" s="126"/>
      <c r="JQ52" s="126"/>
      <c r="JR52" s="126"/>
      <c r="JS52" s="126"/>
      <c r="JT52" s="126"/>
      <c r="JU52" s="126"/>
      <c r="JV52" s="126">
        <f>データ!BR7</f>
        <v>20594</v>
      </c>
      <c r="JW52" s="126"/>
      <c r="JX52" s="126"/>
      <c r="JY52" s="126"/>
      <c r="JZ52" s="126"/>
      <c r="KA52" s="126"/>
      <c r="KB52" s="126"/>
      <c r="KC52" s="126"/>
      <c r="KD52" s="126"/>
      <c r="KE52" s="126"/>
      <c r="KF52" s="126"/>
      <c r="KG52" s="126"/>
      <c r="KH52" s="126"/>
      <c r="KI52" s="126"/>
      <c r="KJ52" s="126"/>
      <c r="KK52" s="126"/>
      <c r="KL52" s="126"/>
      <c r="KM52" s="126"/>
      <c r="KN52" s="126"/>
      <c r="KO52" s="126">
        <f>データ!BS7</f>
        <v>11779</v>
      </c>
      <c r="KP52" s="126"/>
      <c r="KQ52" s="126"/>
      <c r="KR52" s="126"/>
      <c r="KS52" s="126"/>
      <c r="KT52" s="126"/>
      <c r="KU52" s="126"/>
      <c r="KV52" s="126"/>
      <c r="KW52" s="126"/>
      <c r="KX52" s="126"/>
      <c r="KY52" s="126"/>
      <c r="KZ52" s="126"/>
      <c r="LA52" s="126"/>
      <c r="LB52" s="126"/>
      <c r="LC52" s="126"/>
      <c r="LD52" s="126"/>
      <c r="LE52" s="126"/>
      <c r="LF52" s="126"/>
      <c r="LG52" s="126"/>
      <c r="LH52" s="126">
        <f>データ!BT7</f>
        <v>21554</v>
      </c>
      <c r="LI52" s="126"/>
      <c r="LJ52" s="126"/>
      <c r="LK52" s="126"/>
      <c r="LL52" s="126"/>
      <c r="LM52" s="126"/>
      <c r="LN52" s="126"/>
      <c r="LO52" s="126"/>
      <c r="LP52" s="126"/>
      <c r="LQ52" s="126"/>
      <c r="LR52" s="126"/>
      <c r="LS52" s="126"/>
      <c r="LT52" s="126"/>
      <c r="LU52" s="126"/>
      <c r="LV52" s="126"/>
      <c r="LW52" s="126"/>
      <c r="LX52" s="126"/>
      <c r="LY52" s="126"/>
      <c r="LZ52" s="126"/>
      <c r="MA52" s="126">
        <f>データ!BU7</f>
        <v>73341</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108</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1770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41.3</v>
      </c>
      <c r="KB77" s="120"/>
      <c r="KC77" s="120"/>
      <c r="KD77" s="120"/>
      <c r="KE77" s="120"/>
      <c r="KF77" s="120"/>
      <c r="KG77" s="120"/>
      <c r="KH77" s="120"/>
      <c r="KI77" s="120"/>
      <c r="KJ77" s="120"/>
      <c r="KK77" s="120"/>
      <c r="KL77" s="120"/>
      <c r="KM77" s="120"/>
      <c r="KN77" s="120"/>
      <c r="KO77" s="121"/>
      <c r="KP77" s="119">
        <f>データ!DA7</f>
        <v>40.5</v>
      </c>
      <c r="KQ77" s="120"/>
      <c r="KR77" s="120"/>
      <c r="KS77" s="120"/>
      <c r="KT77" s="120"/>
      <c r="KU77" s="120"/>
      <c r="KV77" s="120"/>
      <c r="KW77" s="120"/>
      <c r="KX77" s="120"/>
      <c r="KY77" s="120"/>
      <c r="KZ77" s="120"/>
      <c r="LA77" s="120"/>
      <c r="LB77" s="120"/>
      <c r="LC77" s="120"/>
      <c r="LD77" s="121"/>
      <c r="LE77" s="119">
        <f>データ!DB7</f>
        <v>39.1</v>
      </c>
      <c r="LF77" s="120"/>
      <c r="LG77" s="120"/>
      <c r="LH77" s="120"/>
      <c r="LI77" s="120"/>
      <c r="LJ77" s="120"/>
      <c r="LK77" s="120"/>
      <c r="LL77" s="120"/>
      <c r="LM77" s="120"/>
      <c r="LN77" s="120"/>
      <c r="LO77" s="120"/>
      <c r="LP77" s="120"/>
      <c r="LQ77" s="120"/>
      <c r="LR77" s="120"/>
      <c r="LS77" s="121"/>
      <c r="LT77" s="119">
        <f>データ!DC7</f>
        <v>41</v>
      </c>
      <c r="LU77" s="120"/>
      <c r="LV77" s="120"/>
      <c r="LW77" s="120"/>
      <c r="LX77" s="120"/>
      <c r="LY77" s="120"/>
      <c r="LZ77" s="120"/>
      <c r="MA77" s="120"/>
      <c r="MB77" s="120"/>
      <c r="MC77" s="120"/>
      <c r="MD77" s="120"/>
      <c r="ME77" s="120"/>
      <c r="MF77" s="120"/>
      <c r="MG77" s="120"/>
      <c r="MH77" s="121"/>
      <c r="MI77" s="119">
        <f>データ!DD7</f>
        <v>6.2</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6PYmM4R7tOV67LUNnCXARFuYvCVK8qLrT5Uq3gApNmbb4VvSdzE9XlVnqqI3V2d4CrkpzQ7wKpGpZ3T+N7rztQ==" saltValue="9rVdSdwBMJhHgHZr10kJg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102</v>
      </c>
      <c r="AO5" s="59" t="s">
        <v>103</v>
      </c>
      <c r="AP5" s="59" t="s">
        <v>104</v>
      </c>
      <c r="AQ5" s="59" t="s">
        <v>105</v>
      </c>
      <c r="AR5" s="59" t="s">
        <v>106</v>
      </c>
      <c r="AS5" s="59" t="s">
        <v>107</v>
      </c>
      <c r="AT5" s="59" t="s">
        <v>108</v>
      </c>
      <c r="AU5" s="59" t="s">
        <v>98</v>
      </c>
      <c r="AV5" s="59" t="s">
        <v>99</v>
      </c>
      <c r="AW5" s="59" t="s">
        <v>100</v>
      </c>
      <c r="AX5" s="59" t="s">
        <v>112</v>
      </c>
      <c r="AY5" s="59" t="s">
        <v>102</v>
      </c>
      <c r="AZ5" s="59" t="s">
        <v>103</v>
      </c>
      <c r="BA5" s="59" t="s">
        <v>104</v>
      </c>
      <c r="BB5" s="59" t="s">
        <v>105</v>
      </c>
      <c r="BC5" s="59" t="s">
        <v>106</v>
      </c>
      <c r="BD5" s="59" t="s">
        <v>107</v>
      </c>
      <c r="BE5" s="59" t="s">
        <v>108</v>
      </c>
      <c r="BF5" s="59" t="s">
        <v>98</v>
      </c>
      <c r="BG5" s="59" t="s">
        <v>99</v>
      </c>
      <c r="BH5" s="59" t="s">
        <v>100</v>
      </c>
      <c r="BI5" s="59" t="s">
        <v>112</v>
      </c>
      <c r="BJ5" s="59" t="s">
        <v>102</v>
      </c>
      <c r="BK5" s="59" t="s">
        <v>103</v>
      </c>
      <c r="BL5" s="59" t="s">
        <v>104</v>
      </c>
      <c r="BM5" s="59" t="s">
        <v>105</v>
      </c>
      <c r="BN5" s="59" t="s">
        <v>106</v>
      </c>
      <c r="BO5" s="59" t="s">
        <v>107</v>
      </c>
      <c r="BP5" s="59" t="s">
        <v>108</v>
      </c>
      <c r="BQ5" s="59" t="s">
        <v>98</v>
      </c>
      <c r="BR5" s="59" t="s">
        <v>99</v>
      </c>
      <c r="BS5" s="59" t="s">
        <v>100</v>
      </c>
      <c r="BT5" s="59" t="s">
        <v>112</v>
      </c>
      <c r="BU5" s="59" t="s">
        <v>102</v>
      </c>
      <c r="BV5" s="59" t="s">
        <v>103</v>
      </c>
      <c r="BW5" s="59" t="s">
        <v>104</v>
      </c>
      <c r="BX5" s="59" t="s">
        <v>105</v>
      </c>
      <c r="BY5" s="59" t="s">
        <v>106</v>
      </c>
      <c r="BZ5" s="59" t="s">
        <v>107</v>
      </c>
      <c r="CA5" s="59" t="s">
        <v>108</v>
      </c>
      <c r="CB5" s="59" t="s">
        <v>98</v>
      </c>
      <c r="CC5" s="59" t="s">
        <v>110</v>
      </c>
      <c r="CD5" s="59" t="s">
        <v>100</v>
      </c>
      <c r="CE5" s="59" t="s">
        <v>112</v>
      </c>
      <c r="CF5" s="59" t="s">
        <v>113</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109</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114</v>
      </c>
      <c r="B6" s="60">
        <f>B8</f>
        <v>2017</v>
      </c>
      <c r="C6" s="60">
        <f t="shared" ref="C6:X6" si="1">C8</f>
        <v>202029</v>
      </c>
      <c r="D6" s="60">
        <f t="shared" si="1"/>
        <v>47</v>
      </c>
      <c r="E6" s="60">
        <f t="shared" si="1"/>
        <v>14</v>
      </c>
      <c r="F6" s="60">
        <f t="shared" si="1"/>
        <v>0</v>
      </c>
      <c r="G6" s="60">
        <f t="shared" si="1"/>
        <v>3</v>
      </c>
      <c r="H6" s="60" t="str">
        <f>SUBSTITUTE(H8,"　","")</f>
        <v>長野県松本市</v>
      </c>
      <c r="I6" s="60" t="str">
        <f t="shared" si="1"/>
        <v>松本市営中央駐車場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20</v>
      </c>
      <c r="S6" s="62" t="str">
        <f t="shared" si="1"/>
        <v>商業施設</v>
      </c>
      <c r="T6" s="62" t="str">
        <f t="shared" si="1"/>
        <v>有</v>
      </c>
      <c r="U6" s="63">
        <f t="shared" si="1"/>
        <v>5869</v>
      </c>
      <c r="V6" s="63">
        <f t="shared" si="1"/>
        <v>206</v>
      </c>
      <c r="W6" s="63">
        <f t="shared" si="1"/>
        <v>300</v>
      </c>
      <c r="X6" s="62" t="str">
        <f t="shared" si="1"/>
        <v>代行制</v>
      </c>
      <c r="Y6" s="64">
        <f>IF(Y8="-",NA(),Y8)</f>
        <v>112.8</v>
      </c>
      <c r="Z6" s="64">
        <f t="shared" ref="Z6:AH6" si="2">IF(Z8="-",NA(),Z8)</f>
        <v>94</v>
      </c>
      <c r="AA6" s="64">
        <f t="shared" si="2"/>
        <v>83.2</v>
      </c>
      <c r="AB6" s="64">
        <f t="shared" si="2"/>
        <v>95.4</v>
      </c>
      <c r="AC6" s="64">
        <f t="shared" si="2"/>
        <v>259.2</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48.3</v>
      </c>
      <c r="BG6" s="64">
        <f t="shared" ref="BG6:BO6" si="5">IF(BG8="-",NA(),BG8)</f>
        <v>30.7</v>
      </c>
      <c r="BH6" s="64">
        <f t="shared" si="5"/>
        <v>16.5</v>
      </c>
      <c r="BI6" s="64">
        <f t="shared" si="5"/>
        <v>34.700000000000003</v>
      </c>
      <c r="BJ6" s="64">
        <f t="shared" si="5"/>
        <v>67.3</v>
      </c>
      <c r="BK6" s="64">
        <f t="shared" si="5"/>
        <v>28.1</v>
      </c>
      <c r="BL6" s="64">
        <f t="shared" si="5"/>
        <v>33.6</v>
      </c>
      <c r="BM6" s="64">
        <f t="shared" si="5"/>
        <v>33.200000000000003</v>
      </c>
      <c r="BN6" s="64">
        <f t="shared" si="5"/>
        <v>29.6</v>
      </c>
      <c r="BO6" s="64">
        <f t="shared" si="5"/>
        <v>29.2</v>
      </c>
      <c r="BP6" s="61" t="str">
        <f>IF(BP8="-","",IF(BP8="-","【-】","【"&amp;SUBSTITUTE(TEXT(BP8,"#,##0.0"),"-","△")&amp;"】"))</f>
        <v>【26.4】</v>
      </c>
      <c r="BQ6" s="65">
        <f>IF(BQ8="-",NA(),BQ8)</f>
        <v>31145</v>
      </c>
      <c r="BR6" s="65">
        <f t="shared" ref="BR6:BZ6" si="6">IF(BR8="-",NA(),BR8)</f>
        <v>20594</v>
      </c>
      <c r="BS6" s="65">
        <f t="shared" si="6"/>
        <v>11779</v>
      </c>
      <c r="BT6" s="65">
        <f t="shared" si="6"/>
        <v>21554</v>
      </c>
      <c r="BU6" s="65">
        <f t="shared" si="6"/>
        <v>73341</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115</v>
      </c>
      <c r="CM6" s="63">
        <f t="shared" ref="CM6:CN6" si="7">CM8</f>
        <v>108</v>
      </c>
      <c r="CN6" s="63">
        <f t="shared" si="7"/>
        <v>1770</v>
      </c>
      <c r="CO6" s="64"/>
      <c r="CP6" s="64"/>
      <c r="CQ6" s="64"/>
      <c r="CR6" s="64"/>
      <c r="CS6" s="64"/>
      <c r="CT6" s="64"/>
      <c r="CU6" s="64"/>
      <c r="CV6" s="64"/>
      <c r="CW6" s="64"/>
      <c r="CX6" s="64"/>
      <c r="CY6" s="61" t="s">
        <v>116</v>
      </c>
      <c r="CZ6" s="64">
        <f>IF(CZ8="-",NA(),CZ8)</f>
        <v>41.3</v>
      </c>
      <c r="DA6" s="64">
        <f t="shared" ref="DA6:DI6" si="8">IF(DA8="-",NA(),DA8)</f>
        <v>40.5</v>
      </c>
      <c r="DB6" s="64">
        <f t="shared" si="8"/>
        <v>39.1</v>
      </c>
      <c r="DC6" s="64">
        <f t="shared" si="8"/>
        <v>41</v>
      </c>
      <c r="DD6" s="64">
        <f t="shared" si="8"/>
        <v>6.2</v>
      </c>
      <c r="DE6" s="64">
        <f t="shared" si="8"/>
        <v>328.3</v>
      </c>
      <c r="DF6" s="64">
        <f t="shared" si="8"/>
        <v>254</v>
      </c>
      <c r="DG6" s="64">
        <f t="shared" si="8"/>
        <v>280</v>
      </c>
      <c r="DH6" s="64">
        <f t="shared" si="8"/>
        <v>239.6</v>
      </c>
      <c r="DI6" s="64">
        <f t="shared" si="8"/>
        <v>224.1</v>
      </c>
      <c r="DJ6" s="61" t="str">
        <f>IF(DJ8="-","",IF(DJ8="-","【-】","【"&amp;SUBSTITUTE(TEXT(DJ8,"#,##0.0"),"-","△")&amp;"】"))</f>
        <v>【120.3】</v>
      </c>
      <c r="DK6" s="64">
        <f>IF(DK8="-",NA(),DK8)</f>
        <v>184.8</v>
      </c>
      <c r="DL6" s="64">
        <f t="shared" ref="DL6:DT6" si="9">IF(DL8="-",NA(),DL8)</f>
        <v>183</v>
      </c>
      <c r="DM6" s="64">
        <f t="shared" si="9"/>
        <v>157</v>
      </c>
      <c r="DN6" s="64">
        <f t="shared" si="9"/>
        <v>149.69999999999999</v>
      </c>
      <c r="DO6" s="64">
        <f t="shared" si="9"/>
        <v>266.5</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117</v>
      </c>
      <c r="B7" s="60">
        <f t="shared" ref="B7:X7" si="10">B8</f>
        <v>2017</v>
      </c>
      <c r="C7" s="60">
        <f t="shared" si="10"/>
        <v>202029</v>
      </c>
      <c r="D7" s="60">
        <f t="shared" si="10"/>
        <v>47</v>
      </c>
      <c r="E7" s="60">
        <f t="shared" si="10"/>
        <v>14</v>
      </c>
      <c r="F7" s="60">
        <f t="shared" si="10"/>
        <v>0</v>
      </c>
      <c r="G7" s="60">
        <f t="shared" si="10"/>
        <v>3</v>
      </c>
      <c r="H7" s="60" t="str">
        <f t="shared" si="10"/>
        <v>長野県　松本市</v>
      </c>
      <c r="I7" s="60" t="str">
        <f t="shared" si="10"/>
        <v>松本市営中央駐車場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20</v>
      </c>
      <c r="S7" s="62" t="str">
        <f t="shared" si="10"/>
        <v>商業施設</v>
      </c>
      <c r="T7" s="62" t="str">
        <f t="shared" si="10"/>
        <v>有</v>
      </c>
      <c r="U7" s="63">
        <f t="shared" si="10"/>
        <v>5869</v>
      </c>
      <c r="V7" s="63">
        <f t="shared" si="10"/>
        <v>206</v>
      </c>
      <c r="W7" s="63">
        <f t="shared" si="10"/>
        <v>300</v>
      </c>
      <c r="X7" s="62" t="str">
        <f t="shared" si="10"/>
        <v>代行制</v>
      </c>
      <c r="Y7" s="64">
        <f>Y8</f>
        <v>112.8</v>
      </c>
      <c r="Z7" s="64">
        <f t="shared" ref="Z7:AH7" si="11">Z8</f>
        <v>94</v>
      </c>
      <c r="AA7" s="64">
        <f t="shared" si="11"/>
        <v>83.2</v>
      </c>
      <c r="AB7" s="64">
        <f t="shared" si="11"/>
        <v>95.4</v>
      </c>
      <c r="AC7" s="64">
        <f t="shared" si="11"/>
        <v>259.2</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48.3</v>
      </c>
      <c r="BG7" s="64">
        <f t="shared" ref="BG7:BO7" si="14">BG8</f>
        <v>30.7</v>
      </c>
      <c r="BH7" s="64">
        <f t="shared" si="14"/>
        <v>16.5</v>
      </c>
      <c r="BI7" s="64">
        <f t="shared" si="14"/>
        <v>34.700000000000003</v>
      </c>
      <c r="BJ7" s="64">
        <f t="shared" si="14"/>
        <v>67.3</v>
      </c>
      <c r="BK7" s="64">
        <f t="shared" si="14"/>
        <v>28.1</v>
      </c>
      <c r="BL7" s="64">
        <f t="shared" si="14"/>
        <v>33.6</v>
      </c>
      <c r="BM7" s="64">
        <f t="shared" si="14"/>
        <v>33.200000000000003</v>
      </c>
      <c r="BN7" s="64">
        <f t="shared" si="14"/>
        <v>29.6</v>
      </c>
      <c r="BO7" s="64">
        <f t="shared" si="14"/>
        <v>29.2</v>
      </c>
      <c r="BP7" s="61"/>
      <c r="BQ7" s="65">
        <f>BQ8</f>
        <v>31145</v>
      </c>
      <c r="BR7" s="65">
        <f t="shared" ref="BR7:BZ7" si="15">BR8</f>
        <v>20594</v>
      </c>
      <c r="BS7" s="65">
        <f t="shared" si="15"/>
        <v>11779</v>
      </c>
      <c r="BT7" s="65">
        <f t="shared" si="15"/>
        <v>21554</v>
      </c>
      <c r="BU7" s="65">
        <f t="shared" si="15"/>
        <v>73341</v>
      </c>
      <c r="BV7" s="65">
        <f t="shared" si="15"/>
        <v>39173</v>
      </c>
      <c r="BW7" s="65">
        <f t="shared" si="15"/>
        <v>44860</v>
      </c>
      <c r="BX7" s="65">
        <f t="shared" si="15"/>
        <v>37496</v>
      </c>
      <c r="BY7" s="65">
        <f t="shared" si="15"/>
        <v>31888</v>
      </c>
      <c r="BZ7" s="65">
        <f t="shared" si="15"/>
        <v>13314</v>
      </c>
      <c r="CA7" s="63"/>
      <c r="CB7" s="64" t="s">
        <v>118</v>
      </c>
      <c r="CC7" s="64" t="s">
        <v>118</v>
      </c>
      <c r="CD7" s="64" t="s">
        <v>118</v>
      </c>
      <c r="CE7" s="64" t="s">
        <v>118</v>
      </c>
      <c r="CF7" s="64" t="s">
        <v>118</v>
      </c>
      <c r="CG7" s="64" t="s">
        <v>118</v>
      </c>
      <c r="CH7" s="64" t="s">
        <v>118</v>
      </c>
      <c r="CI7" s="64" t="s">
        <v>118</v>
      </c>
      <c r="CJ7" s="64" t="s">
        <v>118</v>
      </c>
      <c r="CK7" s="64" t="s">
        <v>115</v>
      </c>
      <c r="CL7" s="61"/>
      <c r="CM7" s="63">
        <f>CM8</f>
        <v>108</v>
      </c>
      <c r="CN7" s="63">
        <f>CN8</f>
        <v>1770</v>
      </c>
      <c r="CO7" s="64" t="s">
        <v>118</v>
      </c>
      <c r="CP7" s="64" t="s">
        <v>118</v>
      </c>
      <c r="CQ7" s="64" t="s">
        <v>118</v>
      </c>
      <c r="CR7" s="64" t="s">
        <v>118</v>
      </c>
      <c r="CS7" s="64" t="s">
        <v>118</v>
      </c>
      <c r="CT7" s="64" t="s">
        <v>118</v>
      </c>
      <c r="CU7" s="64" t="s">
        <v>118</v>
      </c>
      <c r="CV7" s="64" t="s">
        <v>118</v>
      </c>
      <c r="CW7" s="64" t="s">
        <v>118</v>
      </c>
      <c r="CX7" s="64" t="s">
        <v>115</v>
      </c>
      <c r="CY7" s="61"/>
      <c r="CZ7" s="64">
        <f>CZ8</f>
        <v>41.3</v>
      </c>
      <c r="DA7" s="64">
        <f t="shared" ref="DA7:DI7" si="16">DA8</f>
        <v>40.5</v>
      </c>
      <c r="DB7" s="64">
        <f t="shared" si="16"/>
        <v>39.1</v>
      </c>
      <c r="DC7" s="64">
        <f t="shared" si="16"/>
        <v>41</v>
      </c>
      <c r="DD7" s="64">
        <f t="shared" si="16"/>
        <v>6.2</v>
      </c>
      <c r="DE7" s="64">
        <f t="shared" si="16"/>
        <v>328.3</v>
      </c>
      <c r="DF7" s="64">
        <f t="shared" si="16"/>
        <v>254</v>
      </c>
      <c r="DG7" s="64">
        <f t="shared" si="16"/>
        <v>280</v>
      </c>
      <c r="DH7" s="64">
        <f t="shared" si="16"/>
        <v>239.6</v>
      </c>
      <c r="DI7" s="64">
        <f t="shared" si="16"/>
        <v>224.1</v>
      </c>
      <c r="DJ7" s="61"/>
      <c r="DK7" s="64">
        <f>DK8</f>
        <v>184.8</v>
      </c>
      <c r="DL7" s="64">
        <f t="shared" ref="DL7:DT7" si="17">DL8</f>
        <v>183</v>
      </c>
      <c r="DM7" s="64">
        <f t="shared" si="17"/>
        <v>157</v>
      </c>
      <c r="DN7" s="64">
        <f t="shared" si="17"/>
        <v>149.69999999999999</v>
      </c>
      <c r="DO7" s="64">
        <f t="shared" si="17"/>
        <v>266.5</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202029</v>
      </c>
      <c r="D8" s="67">
        <v>47</v>
      </c>
      <c r="E8" s="67">
        <v>14</v>
      </c>
      <c r="F8" s="67">
        <v>0</v>
      </c>
      <c r="G8" s="67">
        <v>3</v>
      </c>
      <c r="H8" s="67" t="s">
        <v>119</v>
      </c>
      <c r="I8" s="67" t="s">
        <v>120</v>
      </c>
      <c r="J8" s="67" t="s">
        <v>121</v>
      </c>
      <c r="K8" s="67" t="s">
        <v>122</v>
      </c>
      <c r="L8" s="67" t="s">
        <v>123</v>
      </c>
      <c r="M8" s="67" t="s">
        <v>124</v>
      </c>
      <c r="N8" s="67" t="s">
        <v>125</v>
      </c>
      <c r="O8" s="68" t="s">
        <v>126</v>
      </c>
      <c r="P8" s="69" t="s">
        <v>127</v>
      </c>
      <c r="Q8" s="69" t="s">
        <v>128</v>
      </c>
      <c r="R8" s="70">
        <v>20</v>
      </c>
      <c r="S8" s="69" t="s">
        <v>129</v>
      </c>
      <c r="T8" s="69" t="s">
        <v>130</v>
      </c>
      <c r="U8" s="70">
        <v>5869</v>
      </c>
      <c r="V8" s="70">
        <v>206</v>
      </c>
      <c r="W8" s="70">
        <v>300</v>
      </c>
      <c r="X8" s="69" t="s">
        <v>131</v>
      </c>
      <c r="Y8" s="71">
        <v>112.8</v>
      </c>
      <c r="Z8" s="71">
        <v>94</v>
      </c>
      <c r="AA8" s="71">
        <v>83.2</v>
      </c>
      <c r="AB8" s="71">
        <v>95.4</v>
      </c>
      <c r="AC8" s="71">
        <v>259.2</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48.3</v>
      </c>
      <c r="BG8" s="71">
        <v>30.7</v>
      </c>
      <c r="BH8" s="71">
        <v>16.5</v>
      </c>
      <c r="BI8" s="71">
        <v>34.700000000000003</v>
      </c>
      <c r="BJ8" s="71">
        <v>67.3</v>
      </c>
      <c r="BK8" s="71">
        <v>28.1</v>
      </c>
      <c r="BL8" s="71">
        <v>33.6</v>
      </c>
      <c r="BM8" s="71">
        <v>33.200000000000003</v>
      </c>
      <c r="BN8" s="71">
        <v>29.6</v>
      </c>
      <c r="BO8" s="71">
        <v>29.2</v>
      </c>
      <c r="BP8" s="68">
        <v>26.4</v>
      </c>
      <c r="BQ8" s="72">
        <v>31145</v>
      </c>
      <c r="BR8" s="72">
        <v>20594</v>
      </c>
      <c r="BS8" s="72">
        <v>11779</v>
      </c>
      <c r="BT8" s="73">
        <v>21554</v>
      </c>
      <c r="BU8" s="73">
        <v>73341</v>
      </c>
      <c r="BV8" s="72">
        <v>39173</v>
      </c>
      <c r="BW8" s="72">
        <v>44860</v>
      </c>
      <c r="BX8" s="72">
        <v>37496</v>
      </c>
      <c r="BY8" s="72">
        <v>31888</v>
      </c>
      <c r="BZ8" s="72">
        <v>13314</v>
      </c>
      <c r="CA8" s="70">
        <v>15069</v>
      </c>
      <c r="CB8" s="71" t="s">
        <v>123</v>
      </c>
      <c r="CC8" s="71" t="s">
        <v>123</v>
      </c>
      <c r="CD8" s="71" t="s">
        <v>123</v>
      </c>
      <c r="CE8" s="71" t="s">
        <v>123</v>
      </c>
      <c r="CF8" s="71" t="s">
        <v>123</v>
      </c>
      <c r="CG8" s="71" t="s">
        <v>123</v>
      </c>
      <c r="CH8" s="71" t="s">
        <v>123</v>
      </c>
      <c r="CI8" s="71" t="s">
        <v>123</v>
      </c>
      <c r="CJ8" s="71" t="s">
        <v>123</v>
      </c>
      <c r="CK8" s="71" t="s">
        <v>123</v>
      </c>
      <c r="CL8" s="68" t="s">
        <v>123</v>
      </c>
      <c r="CM8" s="70">
        <v>108</v>
      </c>
      <c r="CN8" s="70">
        <v>1770</v>
      </c>
      <c r="CO8" s="71" t="s">
        <v>123</v>
      </c>
      <c r="CP8" s="71" t="s">
        <v>123</v>
      </c>
      <c r="CQ8" s="71" t="s">
        <v>123</v>
      </c>
      <c r="CR8" s="71" t="s">
        <v>123</v>
      </c>
      <c r="CS8" s="71" t="s">
        <v>123</v>
      </c>
      <c r="CT8" s="71" t="s">
        <v>123</v>
      </c>
      <c r="CU8" s="71" t="s">
        <v>123</v>
      </c>
      <c r="CV8" s="71" t="s">
        <v>123</v>
      </c>
      <c r="CW8" s="71" t="s">
        <v>123</v>
      </c>
      <c r="CX8" s="71" t="s">
        <v>123</v>
      </c>
      <c r="CY8" s="68" t="s">
        <v>123</v>
      </c>
      <c r="CZ8" s="71">
        <v>41.3</v>
      </c>
      <c r="DA8" s="71">
        <v>40.5</v>
      </c>
      <c r="DB8" s="71">
        <v>39.1</v>
      </c>
      <c r="DC8" s="71">
        <v>41</v>
      </c>
      <c r="DD8" s="71">
        <v>6.2</v>
      </c>
      <c r="DE8" s="71">
        <v>328.3</v>
      </c>
      <c r="DF8" s="71">
        <v>254</v>
      </c>
      <c r="DG8" s="71">
        <v>280</v>
      </c>
      <c r="DH8" s="71">
        <v>239.6</v>
      </c>
      <c r="DI8" s="71">
        <v>224.1</v>
      </c>
      <c r="DJ8" s="68">
        <v>120.3</v>
      </c>
      <c r="DK8" s="71">
        <v>184.8</v>
      </c>
      <c r="DL8" s="71">
        <v>183</v>
      </c>
      <c r="DM8" s="71">
        <v>157</v>
      </c>
      <c r="DN8" s="71">
        <v>149.69999999999999</v>
      </c>
      <c r="DO8" s="71">
        <v>266.5</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2019-02-20T13:32:00Z</cp:lastPrinted>
  <dcterms:created xsi:type="dcterms:W3CDTF">2018-12-07T10:29:49Z</dcterms:created>
  <dcterms:modified xsi:type="dcterms:W3CDTF">2019-02-20T13:32:01Z</dcterms:modified>
  <cp:category/>
</cp:coreProperties>
</file>