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ddTo1jyliTXbdYWHbBKqKdYJLSINt4oIrF9cl4PYXRxjH6H5mpUlD8Un8urJyhl5R0/6+RLp3u83lcvhmfYgA==" workbookSaltValue="Z8YXBk9twv3KxmXoxykaz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HJ30" i="4"/>
  <c r="IT76" i="4"/>
  <c r="CS30" i="4"/>
  <c r="C11" i="5"/>
  <c r="D11" i="5"/>
  <c r="E11" i="5"/>
  <c r="B11" i="5"/>
  <c r="BK76" i="4" l="1"/>
  <c r="LH51" i="4"/>
  <c r="LT76" i="4"/>
  <c r="GQ51" i="4"/>
  <c r="LH30" i="4"/>
  <c r="BZ30" i="4"/>
  <c r="IE76" i="4"/>
  <c r="BZ51" i="4"/>
  <c r="GQ30" i="4"/>
  <c r="HP76" i="4"/>
  <c r="BG51" i="4"/>
  <c r="BG30" i="4"/>
  <c r="AV76" i="4"/>
  <c r="KO51" i="4"/>
  <c r="LE76" i="4"/>
  <c r="FX51" i="4"/>
  <c r="KO30" i="4"/>
  <c r="FX30" i="4"/>
  <c r="KP76" i="4"/>
  <c r="JV30" i="4"/>
  <c r="HA76" i="4"/>
  <c r="AN51" i="4"/>
  <c r="FE30" i="4"/>
  <c r="AN30" i="4"/>
  <c r="AG76" i="4"/>
  <c r="JV51" i="4"/>
  <c r="FE51" i="4"/>
  <c r="R76" i="4"/>
  <c r="JC51" i="4"/>
  <c r="KA76" i="4"/>
  <c r="EL51" i="4"/>
  <c r="JC30" i="4"/>
  <c r="GL76" i="4"/>
  <c r="U51" i="4"/>
  <c r="EL30" i="4"/>
  <c r="U30"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<sst xmlns="http://schemas.openxmlformats.org/spreadsheetml/2006/main" count="287" uniqueCount="140">
  <si>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</si>
  <si>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</si>
  <si>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</si>
  <si>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</si>
  <si>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</si>
  <si>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</si>
  <si>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</si>
  <si>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</si>
  <si>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</si>
  <si>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</si>
  <si>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</si>
  <si>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</si>
  <si>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</si>
  <si>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</si>
  <si>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</si>
  <si>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</si>
  <si>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</si>
  <si>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</si>
  <si>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</si>
  <si>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</si>
  <si>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</si>
  <si>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</si>
  <si>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</si>
  <si>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</si>
  <si>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</si>
  <si>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</si>
  <si>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</si>
  <si>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</si>
  <si>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</si>
  <si>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</si>
  <si>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</si>
  <si>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</si>
  <si>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</si>
  <si>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</si>
  <si>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</si>
  <si>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</si>
  <si>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</si>
  <si>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</si>
  <si>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</si>
  <si>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</si>
  <si>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</si>
  <si>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</si>
  <si>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</si>
  <si>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</si>
  <si>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</si>
  <si>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</si>
  <si>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</si>
  <si>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</si>
  <si>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</si>
  <si>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</si>
  <si>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</si>
  <si>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</si>
  <si>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</si>
  <si>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</si>
  <si>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</si>
  <si>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</si>
  <si>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</si>
  <si>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</si>
  <si>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</si>
  <si>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</si>
  <si>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</si>
  <si>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</si>
  <si>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</si>
  <si>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</si>
  <si>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</si>
  <si>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</si>
  <si>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</si>
  <si>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</si>
  <si>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</si>
  <si>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</si>
  <si>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</si>
  <si>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</si>
  <si>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</si>
  <si>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</si>
  <si>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</si>
  <si>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</si>
  <si>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</si>
  <si>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</si>
  <si>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</si>
  <si>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</si>
  <si>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</si>
  <si>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</si>
  <si>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</si>
  <si>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</si>
  <si>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</si>
  <si>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</si>
  <si>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</si>
  <si>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</si>
  <si>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</si>
  <si>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</si>
  <si>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</si>
  <si>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</si>
  <si>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</si>
  <si>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</si>
  <si>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</si>
  <si>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</si>
  <si>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</si>
  <si>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</si>
  <si>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</si>
  <si>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</si>
  <si>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</si>
  <si>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</si>
  <si>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</si>
  <si>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</si>
  <si>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</si>
  <si>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</si>
  <si>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</si>
  <si>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</si>
  <si>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</si>
  <si>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</si>
  <si>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</si>
  <si>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</si>
  <si>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</si>
  <si>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</si>
  <si>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</si>
  <si>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</si>
  <si>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</si>
  <si>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</si>
  <si>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長野市</t>
  </si>
  <si>
    <t>長野市長野駅東口駐車場</t>
  </si>
  <si>
    <t>法非適用</t>
  </si>
  <si>
    <t>駐車場整備事業</t>
  </si>
  <si>
    <t>-</t>
  </si>
  <si>
    <t>Ａ３Ｂ１</t>
  </si>
  <si>
    <t>非設置</t>
  </si>
  <si>
    <t>該当数値なし</t>
  </si>
  <si>
    <t>その他駐車場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</si>
  <si>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</si>
  <si>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</si>
  <si>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</si>
  <si>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</si>
  <si>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</si>
  <si>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</si>
  <si>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</si>
  <si>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</si>
  <si>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</si>
  <si>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長野駅送迎者の利便性を確保するための駐車場であり、駐車後30分間は無料としている。そのため、無料での利用車に駐車スペースが割かれ実際の稼働率に比べ収益的収支比率は低水準となっている。
他の駐車場とともに、民間のノウハウを生かした効率的で迅速な対応を図るため指定管理者に運営を委託しており、設備の計画的な点検や維持管理により、健全な駐車場の運営を図っていく。</t>
    <phoneticPr fontId="15"/>
  </si>
  <si>
    <t>収益的収支比率は微減ながら450％を超える高水準を維持している。当該施設の設置には、起債は活用していない。
善光寺口駐車場と比較して、有料駐車台数が多く、平成29年度では、駐車台数、売上高ともに２倍以上となっている。</t>
    <rPh sb="0" eb="3">
      <t>シュウエキテキ</t>
    </rPh>
    <rPh sb="3" eb="5">
      <t>シュウシ</t>
    </rPh>
    <rPh sb="5" eb="7">
      <t>ヒリツ</t>
    </rPh>
    <rPh sb="8" eb="10">
      <t>ビゲン</t>
    </rPh>
    <rPh sb="18" eb="19">
      <t>コ</t>
    </rPh>
    <rPh sb="21" eb="24">
      <t>コウスイジュン</t>
    </rPh>
    <rPh sb="25" eb="27">
      <t>イジ</t>
    </rPh>
    <rPh sb="45" eb="47">
      <t>カツヨウ</t>
    </rPh>
    <rPh sb="54" eb="57">
      <t>ゼンコウジ</t>
    </rPh>
    <rPh sb="57" eb="58">
      <t>クチ</t>
    </rPh>
    <rPh sb="58" eb="61">
      <t>チュウシャジョウ</t>
    </rPh>
    <rPh sb="62" eb="64">
      <t>ヒカク</t>
    </rPh>
    <rPh sb="67" eb="69">
      <t>ユウリョウ</t>
    </rPh>
    <rPh sb="69" eb="71">
      <t>チュウシャ</t>
    </rPh>
    <rPh sb="71" eb="73">
      <t>ダイスウ</t>
    </rPh>
    <rPh sb="74" eb="75">
      <t>オオ</t>
    </rPh>
    <rPh sb="77" eb="79">
      <t>ヘイセイ</t>
    </rPh>
    <rPh sb="81" eb="83">
      <t>ネンド</t>
    </rPh>
    <rPh sb="86" eb="88">
      <t>チュウシャ</t>
    </rPh>
    <rPh sb="88" eb="90">
      <t>ダイスウ</t>
    </rPh>
    <rPh sb="91" eb="93">
      <t>ウリアゲ</t>
    </rPh>
    <rPh sb="93" eb="94">
      <t>ダカ</t>
    </rPh>
    <rPh sb="98" eb="99">
      <t>バイ</t>
    </rPh>
    <rPh sb="99" eb="101">
      <t>イジョウ</t>
    </rPh>
    <phoneticPr fontId="15"/>
  </si>
  <si>
    <t>好立地のため、稼働率は平成25年度以降は300％を超える高水準を推移している。</t>
    <rPh sb="0" eb="3">
      <t>コウリッチ</t>
    </rPh>
    <rPh sb="11" eb="13">
      <t>ヘイセイ</t>
    </rPh>
    <rPh sb="15" eb="19">
      <t>ネンドイコウ</t>
    </rPh>
    <rPh sb="25" eb="26">
      <t>コ</t>
    </rPh>
    <rPh sb="28" eb="31">
      <t>コウスイジュン</t>
    </rPh>
    <rPh sb="32" eb="34">
      <t>スイイ</t>
    </rPh>
    <phoneticPr fontId="15"/>
  </si>
  <si>
    <t>当面の間、施設改修等は不要。</t>
    <rPh sb="0" eb="2">
      <t>トウメン</t>
    </rPh>
    <rPh sb="3" eb="4">
      <t>アイダ</t>
    </rPh>
    <rPh sb="5" eb="7">
      <t>シセツ</t>
    </rPh>
    <rPh sb="7" eb="9">
      <t>カイシュウ</t>
    </rPh>
    <rPh sb="9" eb="10">
      <t>トウ</t>
    </rPh>
    <rPh sb="11" eb="13">
      <t>フヨウ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</si>
</sst>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469.6</c:v>
                </c:pt>
                <c:pt idx="1">
                  <c:v>411.1</c:v>
                </c:pt>
                <c:pt idx="2">
                  <c:v>509.2</c:v>
                </c:pt>
                <c:pt idx="3">
                  <c:v>461.4</c:v>
                </c:pt>
                <c:pt idx="4">
                  <c:v>454</c:v>
                </c:pt>
              </c:numCache>
            </c:numRef>
          </c:val>
          <c:extLst xmlns:c16r2="http://schemas.microsoft.com/office/drawing/2015/06/chart">
            <c:ext xmlns:c16="http://schemas.microsoft.com/office/drawing/2014/chart" uri="{C3380CC4-5D6E-409C-BE32-E72D297353CC}">
              <c16:uniqueId val="{00000000-7828-45FC-B49E-7331B02B4557}"/>
            </c:ext>
          </c:extLst>
        </c:ser>
        <c:dLbls>
          <c:showLegendKey val="0"/>
          <c:showVal val="0"/>
          <c:showCatName val="0"/>
          <c:showSerName val="0"/>
          <c:showPercent val="0"/>
          <c:showBubbleSize val="0"/>
        </c:dLbls>
        <c:gapWidth val="150"/>
        <c:axId val="75965568"/>
        <c:axId val="759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7828-45FC-B49E-7331B02B4557}"/>
            </c:ext>
          </c:extLst>
        </c:ser>
        <c:dLbls>
          <c:showLegendKey val="0"/>
          <c:showVal val="0"/>
          <c:showCatName val="0"/>
          <c:showSerName val="0"/>
          <c:showPercent val="0"/>
          <c:showBubbleSize val="0"/>
        </c:dLbls>
        <c:marker val="1"/>
        <c:smooth val="0"/>
        <c:axId val="75965568"/>
        <c:axId val="75967488"/>
      </c:lineChart>
      <c:dateAx>
        <c:axId val="75965568"/>
        <c:scaling>
          <c:orientation val="minMax"/>
        </c:scaling>
        <c:delete val="1"/>
        <c:axPos val="b"/>
        <c:numFmt formatCode="ge" sourceLinked="1"/>
        <c:majorTickMark val="none"/>
        <c:minorTickMark val="none"/>
        <c:tickLblPos val="none"/>
        <c:crossAx val="75967488"/>
        <c:crosses val="autoZero"/>
        <c:auto val="1"/>
        <c:lblOffset val="100"/>
        <c:baseTimeUnit val="years"/>
      </c:dateAx>
      <c:valAx>
        <c:axId val="7596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6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F2-47D9-B450-0CC398998E4D}"/>
            </c:ext>
          </c:extLst>
        </c:ser>
        <c:dLbls>
          <c:showLegendKey val="0"/>
          <c:showVal val="0"/>
          <c:showCatName val="0"/>
          <c:showSerName val="0"/>
          <c:showPercent val="0"/>
          <c:showBubbleSize val="0"/>
        </c:dLbls>
        <c:gapWidth val="150"/>
        <c:axId val="84485248"/>
        <c:axId val="844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85F2-47D9-B450-0CC398998E4D}"/>
            </c:ext>
          </c:extLst>
        </c:ser>
        <c:dLbls>
          <c:showLegendKey val="0"/>
          <c:showVal val="0"/>
          <c:showCatName val="0"/>
          <c:showSerName val="0"/>
          <c:showPercent val="0"/>
          <c:showBubbleSize val="0"/>
        </c:dLbls>
        <c:marker val="1"/>
        <c:smooth val="0"/>
        <c:axId val="84485248"/>
        <c:axId val="84487168"/>
      </c:lineChart>
      <c:dateAx>
        <c:axId val="84485248"/>
        <c:scaling>
          <c:orientation val="minMax"/>
        </c:scaling>
        <c:delete val="1"/>
        <c:axPos val="b"/>
        <c:numFmt formatCode="ge" sourceLinked="1"/>
        <c:majorTickMark val="none"/>
        <c:minorTickMark val="none"/>
        <c:tickLblPos val="none"/>
        <c:crossAx val="84487168"/>
        <c:crosses val="autoZero"/>
        <c:auto val="1"/>
        <c:lblOffset val="100"/>
        <c:baseTimeUnit val="years"/>
      </c:dateAx>
      <c:valAx>
        <c:axId val="8448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4FC-4908-BD06-AAC405B70FD8}"/>
            </c:ext>
          </c:extLst>
        </c:ser>
        <c:dLbls>
          <c:showLegendKey val="0"/>
          <c:showVal val="0"/>
          <c:showCatName val="0"/>
          <c:showSerName val="0"/>
          <c:showPercent val="0"/>
          <c:showBubbleSize val="0"/>
        </c:dLbls>
        <c:gapWidth val="150"/>
        <c:axId val="84538112"/>
        <c:axId val="84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4FC-4908-BD06-AAC405B70FD8}"/>
            </c:ext>
          </c:extLst>
        </c:ser>
        <c:dLbls>
          <c:showLegendKey val="0"/>
          <c:showVal val="0"/>
          <c:showCatName val="0"/>
          <c:showSerName val="0"/>
          <c:showPercent val="0"/>
          <c:showBubbleSize val="0"/>
        </c:dLbls>
        <c:marker val="1"/>
        <c:smooth val="0"/>
        <c:axId val="84538112"/>
        <c:axId val="84540032"/>
      </c:lineChart>
      <c:dateAx>
        <c:axId val="84538112"/>
        <c:scaling>
          <c:orientation val="minMax"/>
        </c:scaling>
        <c:delete val="1"/>
        <c:axPos val="b"/>
        <c:numFmt formatCode="ge" sourceLinked="1"/>
        <c:majorTickMark val="none"/>
        <c:minorTickMark val="none"/>
        <c:tickLblPos val="none"/>
        <c:crossAx val="84540032"/>
        <c:crosses val="autoZero"/>
        <c:auto val="1"/>
        <c:lblOffset val="100"/>
        <c:baseTimeUnit val="years"/>
      </c:dateAx>
      <c:valAx>
        <c:axId val="8454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3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9B5-48C6-A714-A6712F58DF79}"/>
            </c:ext>
          </c:extLst>
        </c:ser>
        <c:dLbls>
          <c:showLegendKey val="0"/>
          <c:showVal val="0"/>
          <c:showCatName val="0"/>
          <c:showSerName val="0"/>
          <c:showPercent val="0"/>
          <c:showBubbleSize val="0"/>
        </c:dLbls>
        <c:gapWidth val="150"/>
        <c:axId val="84914560"/>
        <c:axId val="849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9B5-48C6-A714-A6712F58DF79}"/>
            </c:ext>
          </c:extLst>
        </c:ser>
        <c:dLbls>
          <c:showLegendKey val="0"/>
          <c:showVal val="0"/>
          <c:showCatName val="0"/>
          <c:showSerName val="0"/>
          <c:showPercent val="0"/>
          <c:showBubbleSize val="0"/>
        </c:dLbls>
        <c:marker val="1"/>
        <c:smooth val="0"/>
        <c:axId val="84914560"/>
        <c:axId val="84916480"/>
      </c:lineChart>
      <c:dateAx>
        <c:axId val="84914560"/>
        <c:scaling>
          <c:orientation val="minMax"/>
        </c:scaling>
        <c:delete val="1"/>
        <c:axPos val="b"/>
        <c:numFmt formatCode="ge" sourceLinked="1"/>
        <c:majorTickMark val="none"/>
        <c:minorTickMark val="none"/>
        <c:tickLblPos val="none"/>
        <c:crossAx val="84916480"/>
        <c:crosses val="autoZero"/>
        <c:auto val="1"/>
        <c:lblOffset val="100"/>
        <c:baseTimeUnit val="years"/>
      </c:dateAx>
      <c:valAx>
        <c:axId val="8491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1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2F-4B55-A96D-835763B9D9B8}"/>
            </c:ext>
          </c:extLst>
        </c:ser>
        <c:dLbls>
          <c:showLegendKey val="0"/>
          <c:showVal val="0"/>
          <c:showCatName val="0"/>
          <c:showSerName val="0"/>
          <c:showPercent val="0"/>
          <c:showBubbleSize val="0"/>
        </c:dLbls>
        <c:gapWidth val="150"/>
        <c:axId val="91231744"/>
        <c:axId val="912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162F-4B55-A96D-835763B9D9B8}"/>
            </c:ext>
          </c:extLst>
        </c:ser>
        <c:dLbls>
          <c:showLegendKey val="0"/>
          <c:showVal val="0"/>
          <c:showCatName val="0"/>
          <c:showSerName val="0"/>
          <c:showPercent val="0"/>
          <c:showBubbleSize val="0"/>
        </c:dLbls>
        <c:marker val="1"/>
        <c:smooth val="0"/>
        <c:axId val="91231744"/>
        <c:axId val="91233664"/>
      </c:lineChart>
      <c:dateAx>
        <c:axId val="91231744"/>
        <c:scaling>
          <c:orientation val="minMax"/>
        </c:scaling>
        <c:delete val="1"/>
        <c:axPos val="b"/>
        <c:numFmt formatCode="ge" sourceLinked="1"/>
        <c:majorTickMark val="none"/>
        <c:minorTickMark val="none"/>
        <c:tickLblPos val="none"/>
        <c:crossAx val="91233664"/>
        <c:crosses val="autoZero"/>
        <c:auto val="1"/>
        <c:lblOffset val="100"/>
        <c:baseTimeUnit val="years"/>
      </c:dateAx>
      <c:valAx>
        <c:axId val="912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BD-4617-A42E-809C2F41816C}"/>
            </c:ext>
          </c:extLst>
        </c:ser>
        <c:dLbls>
          <c:showLegendKey val="0"/>
          <c:showVal val="0"/>
          <c:showCatName val="0"/>
          <c:showSerName val="0"/>
          <c:showPercent val="0"/>
          <c:showBubbleSize val="0"/>
        </c:dLbls>
        <c:gapWidth val="150"/>
        <c:axId val="91289088"/>
        <c:axId val="912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A5BD-4617-A42E-809C2F41816C}"/>
            </c:ext>
          </c:extLst>
        </c:ser>
        <c:dLbls>
          <c:showLegendKey val="0"/>
          <c:showVal val="0"/>
          <c:showCatName val="0"/>
          <c:showSerName val="0"/>
          <c:showPercent val="0"/>
          <c:showBubbleSize val="0"/>
        </c:dLbls>
        <c:marker val="1"/>
        <c:smooth val="0"/>
        <c:axId val="91289088"/>
        <c:axId val="91291008"/>
      </c:lineChart>
      <c:dateAx>
        <c:axId val="91289088"/>
        <c:scaling>
          <c:orientation val="minMax"/>
        </c:scaling>
        <c:delete val="1"/>
        <c:axPos val="b"/>
        <c:numFmt formatCode="ge" sourceLinked="1"/>
        <c:majorTickMark val="none"/>
        <c:minorTickMark val="none"/>
        <c:tickLblPos val="none"/>
        <c:crossAx val="91291008"/>
        <c:crosses val="autoZero"/>
        <c:auto val="1"/>
        <c:lblOffset val="100"/>
        <c:baseTimeUnit val="years"/>
      </c:dateAx>
      <c:valAx>
        <c:axId val="9129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28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300</c:v>
                </c:pt>
                <c:pt idx="1">
                  <c:v>318.8</c:v>
                </c:pt>
                <c:pt idx="2">
                  <c:v>368.8</c:v>
                </c:pt>
                <c:pt idx="3">
                  <c:v>343.8</c:v>
                </c:pt>
                <c:pt idx="4">
                  <c:v>338.8</c:v>
                </c:pt>
              </c:numCache>
            </c:numRef>
          </c:val>
          <c:extLst xmlns:c16r2="http://schemas.microsoft.com/office/drawing/2015/06/chart">
            <c:ext xmlns:c16="http://schemas.microsoft.com/office/drawing/2014/chart" uri="{C3380CC4-5D6E-409C-BE32-E72D297353CC}">
              <c16:uniqueId val="{00000000-AC57-4EE2-B5A5-754C3B64D6EC}"/>
            </c:ext>
          </c:extLst>
        </c:ser>
        <c:dLbls>
          <c:showLegendKey val="0"/>
          <c:showVal val="0"/>
          <c:showCatName val="0"/>
          <c:showSerName val="0"/>
          <c:showPercent val="0"/>
          <c:showBubbleSize val="0"/>
        </c:dLbls>
        <c:gapWidth val="150"/>
        <c:axId val="91311104"/>
        <c:axId val="913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AC57-4EE2-B5A5-754C3B64D6EC}"/>
            </c:ext>
          </c:extLst>
        </c:ser>
        <c:dLbls>
          <c:showLegendKey val="0"/>
          <c:showVal val="0"/>
          <c:showCatName val="0"/>
          <c:showSerName val="0"/>
          <c:showPercent val="0"/>
          <c:showBubbleSize val="0"/>
        </c:dLbls>
        <c:marker val="1"/>
        <c:smooth val="0"/>
        <c:axId val="91311104"/>
        <c:axId val="91337856"/>
      </c:lineChart>
      <c:dateAx>
        <c:axId val="91311104"/>
        <c:scaling>
          <c:orientation val="minMax"/>
        </c:scaling>
        <c:delete val="1"/>
        <c:axPos val="b"/>
        <c:numFmt formatCode="ge" sourceLinked="1"/>
        <c:majorTickMark val="none"/>
        <c:minorTickMark val="none"/>
        <c:tickLblPos val="none"/>
        <c:crossAx val="91337856"/>
        <c:crosses val="autoZero"/>
        <c:auto val="1"/>
        <c:lblOffset val="100"/>
        <c:baseTimeUnit val="years"/>
      </c:dateAx>
      <c:valAx>
        <c:axId val="9133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1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99.2</c:v>
                </c:pt>
                <c:pt idx="1">
                  <c:v>99.5</c:v>
                </c:pt>
                <c:pt idx="2">
                  <c:v>99.7</c:v>
                </c:pt>
                <c:pt idx="3">
                  <c:v>99.5</c:v>
                </c:pt>
                <c:pt idx="4">
                  <c:v>78</c:v>
                </c:pt>
              </c:numCache>
            </c:numRef>
          </c:val>
          <c:extLst xmlns:c16r2="http://schemas.microsoft.com/office/drawing/2015/06/chart">
            <c:ext xmlns:c16="http://schemas.microsoft.com/office/drawing/2014/chart" uri="{C3380CC4-5D6E-409C-BE32-E72D297353CC}">
              <c16:uniqueId val="{00000000-D66F-4116-8A62-B2F7472E07E9}"/>
            </c:ext>
          </c:extLst>
        </c:ser>
        <c:dLbls>
          <c:showLegendKey val="0"/>
          <c:showVal val="0"/>
          <c:showCatName val="0"/>
          <c:showSerName val="0"/>
          <c:showPercent val="0"/>
          <c:showBubbleSize val="0"/>
        </c:dLbls>
        <c:gapWidth val="150"/>
        <c:axId val="93481600"/>
        <c:axId val="934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D66F-4116-8A62-B2F7472E07E9}"/>
            </c:ext>
          </c:extLst>
        </c:ser>
        <c:dLbls>
          <c:showLegendKey val="0"/>
          <c:showVal val="0"/>
          <c:showCatName val="0"/>
          <c:showSerName val="0"/>
          <c:showPercent val="0"/>
          <c:showBubbleSize val="0"/>
        </c:dLbls>
        <c:marker val="1"/>
        <c:smooth val="0"/>
        <c:axId val="93481600"/>
        <c:axId val="93491968"/>
      </c:lineChart>
      <c:dateAx>
        <c:axId val="93481600"/>
        <c:scaling>
          <c:orientation val="minMax"/>
        </c:scaling>
        <c:delete val="1"/>
        <c:axPos val="b"/>
        <c:numFmt formatCode="ge" sourceLinked="1"/>
        <c:majorTickMark val="none"/>
        <c:minorTickMark val="none"/>
        <c:tickLblPos val="none"/>
        <c:crossAx val="93491968"/>
        <c:crosses val="autoZero"/>
        <c:auto val="1"/>
        <c:lblOffset val="100"/>
        <c:baseTimeUnit val="years"/>
      </c:dateAx>
      <c:valAx>
        <c:axId val="9349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8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6996</c:v>
                </c:pt>
                <c:pt idx="1">
                  <c:v>7383</c:v>
                </c:pt>
                <c:pt idx="2">
                  <c:v>9744</c:v>
                </c:pt>
                <c:pt idx="3">
                  <c:v>8705</c:v>
                </c:pt>
                <c:pt idx="4">
                  <c:v>8525</c:v>
                </c:pt>
              </c:numCache>
            </c:numRef>
          </c:val>
          <c:extLst xmlns:c16r2="http://schemas.microsoft.com/office/drawing/2015/06/chart">
            <c:ext xmlns:c16="http://schemas.microsoft.com/office/drawing/2014/chart" uri="{C3380CC4-5D6E-409C-BE32-E72D297353CC}">
              <c16:uniqueId val="{00000000-795E-4260-A904-2B47D4544107}"/>
            </c:ext>
          </c:extLst>
        </c:ser>
        <c:dLbls>
          <c:showLegendKey val="0"/>
          <c:showVal val="0"/>
          <c:showCatName val="0"/>
          <c:showSerName val="0"/>
          <c:showPercent val="0"/>
          <c:showBubbleSize val="0"/>
        </c:dLbls>
        <c:gapWidth val="150"/>
        <c:axId val="93599616"/>
        <c:axId val="936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95E-4260-A904-2B47D4544107}"/>
            </c:ext>
          </c:extLst>
        </c:ser>
        <c:dLbls>
          <c:showLegendKey val="0"/>
          <c:showVal val="0"/>
          <c:showCatName val="0"/>
          <c:showSerName val="0"/>
          <c:showPercent val="0"/>
          <c:showBubbleSize val="0"/>
        </c:dLbls>
        <c:marker val="1"/>
        <c:smooth val="0"/>
        <c:axId val="93599616"/>
        <c:axId val="93605888"/>
      </c:lineChart>
      <c:dateAx>
        <c:axId val="93599616"/>
        <c:scaling>
          <c:orientation val="minMax"/>
        </c:scaling>
        <c:delete val="1"/>
        <c:axPos val="b"/>
        <c:numFmt formatCode="ge" sourceLinked="1"/>
        <c:majorTickMark val="none"/>
        <c:minorTickMark val="none"/>
        <c:tickLblPos val="none"/>
        <c:crossAx val="93605888"/>
        <c:crosses val="autoZero"/>
        <c:auto val="1"/>
        <c:lblOffset val="100"/>
        <c:baseTimeUnit val="years"/>
      </c:dateAx>
      <c:valAx>
        <c:axId val="9360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5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長野県長野市　長野市長野駅東口駐車場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469.6</v>
      </c>
      <c r="V31" s="118"/>
      <c r="W31" s="118"/>
      <c r="X31" s="118"/>
      <c r="Y31" s="118"/>
      <c r="Z31" s="118"/>
      <c r="AA31" s="118"/>
      <c r="AB31" s="118"/>
      <c r="AC31" s="118"/>
      <c r="AD31" s="118"/>
      <c r="AE31" s="118"/>
      <c r="AF31" s="118"/>
      <c r="AG31" s="118"/>
      <c r="AH31" s="118"/>
      <c r="AI31" s="118"/>
      <c r="AJ31" s="118"/>
      <c r="AK31" s="118"/>
      <c r="AL31" s="118"/>
      <c r="AM31" s="118"/>
      <c r="AN31" s="118">
        <f>データ!Z7</f>
        <v>411.1</v>
      </c>
      <c r="AO31" s="118"/>
      <c r="AP31" s="118"/>
      <c r="AQ31" s="118"/>
      <c r="AR31" s="118"/>
      <c r="AS31" s="118"/>
      <c r="AT31" s="118"/>
      <c r="AU31" s="118"/>
      <c r="AV31" s="118"/>
      <c r="AW31" s="118"/>
      <c r="AX31" s="118"/>
      <c r="AY31" s="118"/>
      <c r="AZ31" s="118"/>
      <c r="BA31" s="118"/>
      <c r="BB31" s="118"/>
      <c r="BC31" s="118"/>
      <c r="BD31" s="118"/>
      <c r="BE31" s="118"/>
      <c r="BF31" s="118"/>
      <c r="BG31" s="118">
        <f>データ!AA7</f>
        <v>509.2</v>
      </c>
      <c r="BH31" s="118"/>
      <c r="BI31" s="118"/>
      <c r="BJ31" s="118"/>
      <c r="BK31" s="118"/>
      <c r="BL31" s="118"/>
      <c r="BM31" s="118"/>
      <c r="BN31" s="118"/>
      <c r="BO31" s="118"/>
      <c r="BP31" s="118"/>
      <c r="BQ31" s="118"/>
      <c r="BR31" s="118"/>
      <c r="BS31" s="118"/>
      <c r="BT31" s="118"/>
      <c r="BU31" s="118"/>
      <c r="BV31" s="118"/>
      <c r="BW31" s="118"/>
      <c r="BX31" s="118"/>
      <c r="BY31" s="118"/>
      <c r="BZ31" s="118">
        <f>データ!AB7</f>
        <v>461.4</v>
      </c>
      <c r="CA31" s="118"/>
      <c r="CB31" s="118"/>
      <c r="CC31" s="118"/>
      <c r="CD31" s="118"/>
      <c r="CE31" s="118"/>
      <c r="CF31" s="118"/>
      <c r="CG31" s="118"/>
      <c r="CH31" s="118"/>
      <c r="CI31" s="118"/>
      <c r="CJ31" s="118"/>
      <c r="CK31" s="118"/>
      <c r="CL31" s="118"/>
      <c r="CM31" s="118"/>
      <c r="CN31" s="118"/>
      <c r="CO31" s="118"/>
      <c r="CP31" s="118"/>
      <c r="CQ31" s="118"/>
      <c r="CR31" s="118"/>
      <c r="CS31" s="118">
        <f>データ!AC7</f>
        <v>454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300</v>
      </c>
      <c r="JD31" s="120"/>
      <c r="JE31" s="120"/>
      <c r="JF31" s="120"/>
      <c r="JG31" s="120"/>
      <c r="JH31" s="120"/>
      <c r="JI31" s="120"/>
      <c r="JJ31" s="120"/>
      <c r="JK31" s="120"/>
      <c r="JL31" s="120"/>
      <c r="JM31" s="120"/>
      <c r="JN31" s="120"/>
      <c r="JO31" s="120"/>
      <c r="JP31" s="120"/>
      <c r="JQ31" s="120"/>
      <c r="JR31" s="120"/>
      <c r="JS31" s="120"/>
      <c r="JT31" s="120"/>
      <c r="JU31" s="121"/>
      <c r="JV31" s="119">
        <f>データ!DL7</f>
        <v>318.8</v>
      </c>
      <c r="JW31" s="120"/>
      <c r="JX31" s="120"/>
      <c r="JY31" s="120"/>
      <c r="JZ31" s="120"/>
      <c r="KA31" s="120"/>
      <c r="KB31" s="120"/>
      <c r="KC31" s="120"/>
      <c r="KD31" s="120"/>
      <c r="KE31" s="120"/>
      <c r="KF31" s="120"/>
      <c r="KG31" s="120"/>
      <c r="KH31" s="120"/>
      <c r="KI31" s="120"/>
      <c r="KJ31" s="120"/>
      <c r="KK31" s="120"/>
      <c r="KL31" s="120"/>
      <c r="KM31" s="120"/>
      <c r="KN31" s="121"/>
      <c r="KO31" s="119">
        <f>データ!DM7</f>
        <v>368.8</v>
      </c>
      <c r="KP31" s="120"/>
      <c r="KQ31" s="120"/>
      <c r="KR31" s="120"/>
      <c r="KS31" s="120"/>
      <c r="KT31" s="120"/>
      <c r="KU31" s="120"/>
      <c r="KV31" s="120"/>
      <c r="KW31" s="120"/>
      <c r="KX31" s="120"/>
      <c r="KY31" s="120"/>
      <c r="KZ31" s="120"/>
      <c r="LA31" s="120"/>
      <c r="LB31" s="120"/>
      <c r="LC31" s="120"/>
      <c r="LD31" s="120"/>
      <c r="LE31" s="120"/>
      <c r="LF31" s="120"/>
      <c r="LG31" s="121"/>
      <c r="LH31" s="119">
        <f>データ!DN7</f>
        <v>343.8</v>
      </c>
      <c r="LI31" s="120"/>
      <c r="LJ31" s="120"/>
      <c r="LK31" s="120"/>
      <c r="LL31" s="120"/>
      <c r="LM31" s="120"/>
      <c r="LN31" s="120"/>
      <c r="LO31" s="120"/>
      <c r="LP31" s="120"/>
      <c r="LQ31" s="120"/>
      <c r="LR31" s="120"/>
      <c r="LS31" s="120"/>
      <c r="LT31" s="120"/>
      <c r="LU31" s="120"/>
      <c r="LV31" s="120"/>
      <c r="LW31" s="120"/>
      <c r="LX31" s="120"/>
      <c r="LY31" s="120"/>
      <c r="LZ31" s="121"/>
      <c r="MA31" s="119">
        <f>データ!DO7</f>
        <v>338.8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99.2</v>
      </c>
      <c r="EM52" s="118"/>
      <c r="EN52" s="118"/>
      <c r="EO52" s="118"/>
      <c r="EP52" s="118"/>
      <c r="EQ52" s="118"/>
      <c r="ER52" s="118"/>
      <c r="ES52" s="118"/>
      <c r="ET52" s="118"/>
      <c r="EU52" s="118"/>
      <c r="EV52" s="118"/>
      <c r="EW52" s="118"/>
      <c r="EX52" s="118"/>
      <c r="EY52" s="118"/>
      <c r="EZ52" s="118"/>
      <c r="FA52" s="118"/>
      <c r="FB52" s="118"/>
      <c r="FC52" s="118"/>
      <c r="FD52" s="118"/>
      <c r="FE52" s="118">
        <f>データ!BG7</f>
        <v>99.5</v>
      </c>
      <c r="FF52" s="118"/>
      <c r="FG52" s="118"/>
      <c r="FH52" s="118"/>
      <c r="FI52" s="118"/>
      <c r="FJ52" s="118"/>
      <c r="FK52" s="118"/>
      <c r="FL52" s="118"/>
      <c r="FM52" s="118"/>
      <c r="FN52" s="118"/>
      <c r="FO52" s="118"/>
      <c r="FP52" s="118"/>
      <c r="FQ52" s="118"/>
      <c r="FR52" s="118"/>
      <c r="FS52" s="118"/>
      <c r="FT52" s="118"/>
      <c r="FU52" s="118"/>
      <c r="FV52" s="118"/>
      <c r="FW52" s="118"/>
      <c r="FX52" s="118">
        <f>データ!BH7</f>
        <v>99.7</v>
      </c>
      <c r="FY52" s="118"/>
      <c r="FZ52" s="118"/>
      <c r="GA52" s="118"/>
      <c r="GB52" s="118"/>
      <c r="GC52" s="118"/>
      <c r="GD52" s="118"/>
      <c r="GE52" s="118"/>
      <c r="GF52" s="118"/>
      <c r="GG52" s="118"/>
      <c r="GH52" s="118"/>
      <c r="GI52" s="118"/>
      <c r="GJ52" s="118"/>
      <c r="GK52" s="118"/>
      <c r="GL52" s="118"/>
      <c r="GM52" s="118"/>
      <c r="GN52" s="118"/>
      <c r="GO52" s="118"/>
      <c r="GP52" s="118"/>
      <c r="GQ52" s="118">
        <f>データ!BI7</f>
        <v>99.5</v>
      </c>
      <c r="GR52" s="118"/>
      <c r="GS52" s="118"/>
      <c r="GT52" s="118"/>
      <c r="GU52" s="118"/>
      <c r="GV52" s="118"/>
      <c r="GW52" s="118"/>
      <c r="GX52" s="118"/>
      <c r="GY52" s="118"/>
      <c r="GZ52" s="118"/>
      <c r="HA52" s="118"/>
      <c r="HB52" s="118"/>
      <c r="HC52" s="118"/>
      <c r="HD52" s="118"/>
      <c r="HE52" s="118"/>
      <c r="HF52" s="118"/>
      <c r="HG52" s="118"/>
      <c r="HH52" s="118"/>
      <c r="HI52" s="118"/>
      <c r="HJ52" s="118">
        <f>データ!BJ7</f>
        <v>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6996</v>
      </c>
      <c r="JD52" s="126"/>
      <c r="JE52" s="126"/>
      <c r="JF52" s="126"/>
      <c r="JG52" s="126"/>
      <c r="JH52" s="126"/>
      <c r="JI52" s="126"/>
      <c r="JJ52" s="126"/>
      <c r="JK52" s="126"/>
      <c r="JL52" s="126"/>
      <c r="JM52" s="126"/>
      <c r="JN52" s="126"/>
      <c r="JO52" s="126"/>
      <c r="JP52" s="126"/>
      <c r="JQ52" s="126"/>
      <c r="JR52" s="126"/>
      <c r="JS52" s="126"/>
      <c r="JT52" s="126"/>
      <c r="JU52" s="126"/>
      <c r="JV52" s="126">
        <f>データ!BR7</f>
        <v>7383</v>
      </c>
      <c r="JW52" s="126"/>
      <c r="JX52" s="126"/>
      <c r="JY52" s="126"/>
      <c r="JZ52" s="126"/>
      <c r="KA52" s="126"/>
      <c r="KB52" s="126"/>
      <c r="KC52" s="126"/>
      <c r="KD52" s="126"/>
      <c r="KE52" s="126"/>
      <c r="KF52" s="126"/>
      <c r="KG52" s="126"/>
      <c r="KH52" s="126"/>
      <c r="KI52" s="126"/>
      <c r="KJ52" s="126"/>
      <c r="KK52" s="126"/>
      <c r="KL52" s="126"/>
      <c r="KM52" s="126"/>
      <c r="KN52" s="126"/>
      <c r="KO52" s="126">
        <f>データ!BS7</f>
        <v>9744</v>
      </c>
      <c r="KP52" s="126"/>
      <c r="KQ52" s="126"/>
      <c r="KR52" s="126"/>
      <c r="KS52" s="126"/>
      <c r="KT52" s="126"/>
      <c r="KU52" s="126"/>
      <c r="KV52" s="126"/>
      <c r="KW52" s="126"/>
      <c r="KX52" s="126"/>
      <c r="KY52" s="126"/>
      <c r="KZ52" s="126"/>
      <c r="LA52" s="126"/>
      <c r="LB52" s="126"/>
      <c r="LC52" s="126"/>
      <c r="LD52" s="126"/>
      <c r="LE52" s="126"/>
      <c r="LF52" s="126"/>
      <c r="LG52" s="126"/>
      <c r="LH52" s="126">
        <f>データ!BT7</f>
        <v>8705</v>
      </c>
      <c r="LI52" s="126"/>
      <c r="LJ52" s="126"/>
      <c r="LK52" s="126"/>
      <c r="LL52" s="126"/>
      <c r="LM52" s="126"/>
      <c r="LN52" s="126"/>
      <c r="LO52" s="126"/>
      <c r="LP52" s="126"/>
      <c r="LQ52" s="126"/>
      <c r="LR52" s="126"/>
      <c r="LS52" s="126"/>
      <c r="LT52" s="126"/>
      <c r="LU52" s="126"/>
      <c r="LV52" s="126"/>
      <c r="LW52" s="126"/>
      <c r="LX52" s="126"/>
      <c r="LY52" s="126"/>
      <c r="LZ52" s="126"/>
      <c r="MA52" s="126">
        <f>データ!BU7</f>
        <v>8525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rL7BC9aQwHSSULZM3qFLnbw+ncNSrLYEMkzqspDsO+khrcuLz8m7Vq3YPT7StnUbAmDTL6cHZQKbKN13xCxxA==" saltValue="NcKl8UOU1nNoFQQ10LN2h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102</v>
      </c>
      <c r="AO5" s="59" t="s">
        <v>103</v>
      </c>
      <c r="AP5" s="59" t="s">
        <v>104</v>
      </c>
      <c r="AQ5" s="59" t="s">
        <v>105</v>
      </c>
      <c r="AR5" s="59" t="s">
        <v>106</v>
      </c>
      <c r="AS5" s="59" t="s">
        <v>107</v>
      </c>
      <c r="AT5" s="59" t="s">
        <v>108</v>
      </c>
      <c r="AU5" s="59" t="s">
        <v>109</v>
      </c>
      <c r="AV5" s="59" t="s">
        <v>110</v>
      </c>
      <c r="AW5" s="59" t="s">
        <v>111</v>
      </c>
      <c r="AX5" s="59" t="s">
        <v>101</v>
      </c>
      <c r="AY5" s="59" t="s">
        <v>102</v>
      </c>
      <c r="AZ5" s="59" t="s">
        <v>103</v>
      </c>
      <c r="BA5" s="59" t="s">
        <v>104</v>
      </c>
      <c r="BB5" s="59" t="s">
        <v>105</v>
      </c>
      <c r="BC5" s="59" t="s">
        <v>106</v>
      </c>
      <c r="BD5" s="59" t="s">
        <v>107</v>
      </c>
      <c r="BE5" s="59" t="s">
        <v>108</v>
      </c>
      <c r="BF5" s="59" t="s">
        <v>109</v>
      </c>
      <c r="BG5" s="59" t="s">
        <v>99</v>
      </c>
      <c r="BH5" s="59" t="s">
        <v>100</v>
      </c>
      <c r="BI5" s="59" t="s">
        <v>112</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109</v>
      </c>
      <c r="CC5" s="59" t="s">
        <v>110</v>
      </c>
      <c r="CD5" s="59" t="s">
        <v>100</v>
      </c>
      <c r="CE5" s="59" t="s">
        <v>101</v>
      </c>
      <c r="CF5" s="59" t="s">
        <v>102</v>
      </c>
      <c r="CG5" s="59" t="s">
        <v>103</v>
      </c>
      <c r="CH5" s="59" t="s">
        <v>104</v>
      </c>
      <c r="CI5" s="59" t="s">
        <v>105</v>
      </c>
      <c r="CJ5" s="59" t="s">
        <v>106</v>
      </c>
      <c r="CK5" s="59" t="s">
        <v>107</v>
      </c>
      <c r="CL5" s="59" t="s">
        <v>108</v>
      </c>
      <c r="CM5" s="151"/>
      <c r="CN5" s="151"/>
      <c r="CO5" s="59" t="s">
        <v>109</v>
      </c>
      <c r="CP5" s="59" t="s">
        <v>99</v>
      </c>
      <c r="CQ5" s="59" t="s">
        <v>100</v>
      </c>
      <c r="CR5" s="59" t="s">
        <v>101</v>
      </c>
      <c r="CS5" s="59" t="s">
        <v>102</v>
      </c>
      <c r="CT5" s="59" t="s">
        <v>103</v>
      </c>
      <c r="CU5" s="59" t="s">
        <v>104</v>
      </c>
      <c r="CV5" s="59" t="s">
        <v>105</v>
      </c>
      <c r="CW5" s="59" t="s">
        <v>106</v>
      </c>
      <c r="CX5" s="59" t="s">
        <v>107</v>
      </c>
      <c r="CY5" s="59" t="s">
        <v>108</v>
      </c>
      <c r="CZ5" s="59" t="s">
        <v>98</v>
      </c>
      <c r="DA5" s="59" t="s">
        <v>110</v>
      </c>
      <c r="DB5" s="59" t="s">
        <v>100</v>
      </c>
      <c r="DC5" s="59" t="s">
        <v>101</v>
      </c>
      <c r="DD5" s="59" t="s">
        <v>102</v>
      </c>
      <c r="DE5" s="59" t="s">
        <v>103</v>
      </c>
      <c r="DF5" s="59" t="s">
        <v>104</v>
      </c>
      <c r="DG5" s="59" t="s">
        <v>105</v>
      </c>
      <c r="DH5" s="59" t="s">
        <v>106</v>
      </c>
      <c r="DI5" s="59" t="s">
        <v>107</v>
      </c>
      <c r="DJ5" s="59" t="s">
        <v>44</v>
      </c>
      <c r="DK5" s="59" t="s">
        <v>109</v>
      </c>
      <c r="DL5" s="59" t="s">
        <v>110</v>
      </c>
      <c r="DM5" s="59" t="s">
        <v>111</v>
      </c>
      <c r="DN5" s="59" t="s">
        <v>101</v>
      </c>
      <c r="DO5" s="59" t="s">
        <v>102</v>
      </c>
      <c r="DP5" s="59" t="s">
        <v>103</v>
      </c>
      <c r="DQ5" s="59" t="s">
        <v>104</v>
      </c>
      <c r="DR5" s="59" t="s">
        <v>105</v>
      </c>
      <c r="DS5" s="59" t="s">
        <v>106</v>
      </c>
      <c r="DT5" s="59" t="s">
        <v>107</v>
      </c>
      <c r="DU5" s="59" t="s">
        <v>108</v>
      </c>
    </row>
    <row r="6" spans="1:125" s="66" customFormat="1">
      <c r="A6" s="49" t="s">
        <v>113</v>
      </c>
      <c r="B6" s="60">
        <f>B8</f>
        <v>2017</v>
      </c>
      <c r="C6" s="60">
        <f t="shared" ref="C6:X6" si="1">C8</f>
        <v>202011</v>
      </c>
      <c r="D6" s="60">
        <f t="shared" si="1"/>
        <v>47</v>
      </c>
      <c r="E6" s="60">
        <f t="shared" si="1"/>
        <v>14</v>
      </c>
      <c r="F6" s="60">
        <f t="shared" si="1"/>
        <v>0</v>
      </c>
      <c r="G6" s="60">
        <f t="shared" si="1"/>
        <v>6</v>
      </c>
      <c r="H6" s="60" t="str">
        <f>SUBSTITUTE(H8,"　","")</f>
        <v>長野県長野市</v>
      </c>
      <c r="I6" s="60" t="str">
        <f t="shared" si="1"/>
        <v>長野市長野駅東口駐車場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31</v>
      </c>
      <c r="S6" s="62" t="str">
        <f t="shared" si="1"/>
        <v>駅</v>
      </c>
      <c r="T6" s="62" t="str">
        <f t="shared" si="1"/>
        <v>有</v>
      </c>
      <c r="U6" s="63">
        <f t="shared" si="1"/>
        <v>363</v>
      </c>
      <c r="V6" s="63">
        <f t="shared" si="1"/>
        <v>16</v>
      </c>
      <c r="W6" s="63">
        <f t="shared" si="1"/>
        <v>600</v>
      </c>
      <c r="X6" s="62" t="str">
        <f t="shared" si="1"/>
        <v>代行制</v>
      </c>
      <c r="Y6" s="64">
        <f>IF(Y8="-",NA(),Y8)</f>
        <v>469.6</v>
      </c>
      <c r="Z6" s="64">
        <f t="shared" ref="Z6:AH6" si="2">IF(Z8="-",NA(),Z8)</f>
        <v>411.1</v>
      </c>
      <c r="AA6" s="64">
        <f t="shared" si="2"/>
        <v>509.2</v>
      </c>
      <c r="AB6" s="64">
        <f t="shared" si="2"/>
        <v>461.4</v>
      </c>
      <c r="AC6" s="64">
        <f t="shared" si="2"/>
        <v>454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99.2</v>
      </c>
      <c r="BG6" s="64">
        <f t="shared" ref="BG6:BO6" si="5">IF(BG8="-",NA(),BG8)</f>
        <v>99.5</v>
      </c>
      <c r="BH6" s="64">
        <f t="shared" si="5"/>
        <v>99.7</v>
      </c>
      <c r="BI6" s="64">
        <f t="shared" si="5"/>
        <v>99.5</v>
      </c>
      <c r="BJ6" s="64">
        <f t="shared" si="5"/>
        <v>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6996</v>
      </c>
      <c r="BR6" s="65">
        <f t="shared" ref="BR6:BZ6" si="6">IF(BR8="-",NA(),BR8)</f>
        <v>7383</v>
      </c>
      <c r="BS6" s="65">
        <f t="shared" si="6"/>
        <v>9744</v>
      </c>
      <c r="BT6" s="65">
        <f t="shared" si="6"/>
        <v>8705</v>
      </c>
      <c r="BU6" s="65">
        <f t="shared" si="6"/>
        <v>8525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34</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300</v>
      </c>
      <c r="DL6" s="64">
        <f t="shared" ref="DL6:DT6" si="9">IF(DL8="-",NA(),DL8)</f>
        <v>318.8</v>
      </c>
      <c r="DM6" s="64">
        <f t="shared" si="9"/>
        <v>368.8</v>
      </c>
      <c r="DN6" s="64">
        <f t="shared" si="9"/>
        <v>343.8</v>
      </c>
      <c r="DO6" s="64">
        <f t="shared" si="9"/>
        <v>338.8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116</v>
      </c>
      <c r="B7" s="60">
        <f t="shared" ref="B7:X7" si="10">B8</f>
        <v>2017</v>
      </c>
      <c r="C7" s="60">
        <f t="shared" si="10"/>
        <v>202011</v>
      </c>
      <c r="D7" s="60">
        <f t="shared" si="10"/>
        <v>47</v>
      </c>
      <c r="E7" s="60">
        <f t="shared" si="10"/>
        <v>14</v>
      </c>
      <c r="F7" s="60">
        <f t="shared" si="10"/>
        <v>0</v>
      </c>
      <c r="G7" s="60">
        <f t="shared" si="10"/>
        <v>6</v>
      </c>
      <c r="H7" s="60" t="str">
        <f t="shared" si="10"/>
        <v>長野県　長野市</v>
      </c>
      <c r="I7" s="60" t="str">
        <f t="shared" si="10"/>
        <v>長野市長野駅東口駐車場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31</v>
      </c>
      <c r="S7" s="62" t="str">
        <f t="shared" si="10"/>
        <v>駅</v>
      </c>
      <c r="T7" s="62" t="str">
        <f t="shared" si="10"/>
        <v>有</v>
      </c>
      <c r="U7" s="63">
        <f t="shared" si="10"/>
        <v>363</v>
      </c>
      <c r="V7" s="63">
        <f t="shared" si="10"/>
        <v>16</v>
      </c>
      <c r="W7" s="63">
        <f t="shared" si="10"/>
        <v>600</v>
      </c>
      <c r="X7" s="62" t="str">
        <f t="shared" si="10"/>
        <v>代行制</v>
      </c>
      <c r="Y7" s="64">
        <f>Y8</f>
        <v>469.6</v>
      </c>
      <c r="Z7" s="64">
        <f t="shared" ref="Z7:AH7" si="11">Z8</f>
        <v>411.1</v>
      </c>
      <c r="AA7" s="64">
        <f t="shared" si="11"/>
        <v>509.2</v>
      </c>
      <c r="AB7" s="64">
        <f t="shared" si="11"/>
        <v>461.4</v>
      </c>
      <c r="AC7" s="64">
        <f t="shared" si="11"/>
        <v>454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99.2</v>
      </c>
      <c r="BG7" s="64">
        <f t="shared" ref="BG7:BO7" si="14">BG8</f>
        <v>99.5</v>
      </c>
      <c r="BH7" s="64">
        <f t="shared" si="14"/>
        <v>99.7</v>
      </c>
      <c r="BI7" s="64">
        <f t="shared" si="14"/>
        <v>99.5</v>
      </c>
      <c r="BJ7" s="64">
        <f t="shared" si="14"/>
        <v>78</v>
      </c>
      <c r="BK7" s="64">
        <f t="shared" si="14"/>
        <v>37.6</v>
      </c>
      <c r="BL7" s="64">
        <f t="shared" si="14"/>
        <v>40.700000000000003</v>
      </c>
      <c r="BM7" s="64">
        <f t="shared" si="14"/>
        <v>38.200000000000003</v>
      </c>
      <c r="BN7" s="64">
        <f t="shared" si="14"/>
        <v>34.6</v>
      </c>
      <c r="BO7" s="64">
        <f t="shared" si="14"/>
        <v>37.6</v>
      </c>
      <c r="BP7" s="61"/>
      <c r="BQ7" s="65">
        <f>BQ8</f>
        <v>6996</v>
      </c>
      <c r="BR7" s="65">
        <f t="shared" ref="BR7:BZ7" si="15">BR8</f>
        <v>7383</v>
      </c>
      <c r="BS7" s="65">
        <f t="shared" si="15"/>
        <v>9744</v>
      </c>
      <c r="BT7" s="65">
        <f t="shared" si="15"/>
        <v>8705</v>
      </c>
      <c r="BU7" s="65">
        <f t="shared" si="15"/>
        <v>8525</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114</v>
      </c>
      <c r="CL7" s="61"/>
      <c r="CM7" s="63">
        <f>CM8</f>
        <v>34</v>
      </c>
      <c r="CN7" s="63">
        <f>CN8</f>
        <v>0</v>
      </c>
      <c r="CO7" s="64" t="s">
        <v>117</v>
      </c>
      <c r="CP7" s="64" t="s">
        <v>117</v>
      </c>
      <c r="CQ7" s="64" t="s">
        <v>117</v>
      </c>
      <c r="CR7" s="64" t="s">
        <v>117</v>
      </c>
      <c r="CS7" s="64" t="s">
        <v>117</v>
      </c>
      <c r="CT7" s="64" t="s">
        <v>117</v>
      </c>
      <c r="CU7" s="64" t="s">
        <v>117</v>
      </c>
      <c r="CV7" s="64" t="s">
        <v>117</v>
      </c>
      <c r="CW7" s="64" t="s">
        <v>117</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300</v>
      </c>
      <c r="DL7" s="64">
        <f t="shared" ref="DL7:DT7" si="17">DL8</f>
        <v>318.8</v>
      </c>
      <c r="DM7" s="64">
        <f t="shared" si="17"/>
        <v>368.8</v>
      </c>
      <c r="DN7" s="64">
        <f t="shared" si="17"/>
        <v>343.8</v>
      </c>
      <c r="DO7" s="64">
        <f t="shared" si="17"/>
        <v>338.8</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202011</v>
      </c>
      <c r="D8" s="67">
        <v>47</v>
      </c>
      <c r="E8" s="67">
        <v>14</v>
      </c>
      <c r="F8" s="67">
        <v>0</v>
      </c>
      <c r="G8" s="67">
        <v>6</v>
      </c>
      <c r="H8" s="67" t="s">
        <v>118</v>
      </c>
      <c r="I8" s="67" t="s">
        <v>119</v>
      </c>
      <c r="J8" s="67" t="s">
        <v>120</v>
      </c>
      <c r="K8" s="67" t="s">
        <v>121</v>
      </c>
      <c r="L8" s="67" t="s">
        <v>122</v>
      </c>
      <c r="M8" s="67" t="s">
        <v>123</v>
      </c>
      <c r="N8" s="67" t="s">
        <v>124</v>
      </c>
      <c r="O8" s="68" t="s">
        <v>125</v>
      </c>
      <c r="P8" s="69" t="s">
        <v>126</v>
      </c>
      <c r="Q8" s="69" t="s">
        <v>127</v>
      </c>
      <c r="R8" s="70">
        <v>31</v>
      </c>
      <c r="S8" s="69" t="s">
        <v>128</v>
      </c>
      <c r="T8" s="69" t="s">
        <v>129</v>
      </c>
      <c r="U8" s="70">
        <v>363</v>
      </c>
      <c r="V8" s="70">
        <v>16</v>
      </c>
      <c r="W8" s="70">
        <v>600</v>
      </c>
      <c r="X8" s="69" t="s">
        <v>130</v>
      </c>
      <c r="Y8" s="71">
        <v>469.6</v>
      </c>
      <c r="Z8" s="71">
        <v>411.1</v>
      </c>
      <c r="AA8" s="71">
        <v>509.2</v>
      </c>
      <c r="AB8" s="71">
        <v>461.4</v>
      </c>
      <c r="AC8" s="71">
        <v>454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99.2</v>
      </c>
      <c r="BG8" s="71">
        <v>99.5</v>
      </c>
      <c r="BH8" s="71">
        <v>99.7</v>
      </c>
      <c r="BI8" s="71">
        <v>99.5</v>
      </c>
      <c r="BJ8" s="71">
        <v>78</v>
      </c>
      <c r="BK8" s="71">
        <v>37.6</v>
      </c>
      <c r="BL8" s="71">
        <v>40.700000000000003</v>
      </c>
      <c r="BM8" s="71">
        <v>38.200000000000003</v>
      </c>
      <c r="BN8" s="71">
        <v>34.6</v>
      </c>
      <c r="BO8" s="71">
        <v>37.6</v>
      </c>
      <c r="BP8" s="68">
        <v>26.4</v>
      </c>
      <c r="BQ8" s="72">
        <v>6996</v>
      </c>
      <c r="BR8" s="72">
        <v>7383</v>
      </c>
      <c r="BS8" s="72">
        <v>9744</v>
      </c>
      <c r="BT8" s="73">
        <v>8705</v>
      </c>
      <c r="BU8" s="73">
        <v>8525</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34</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300</v>
      </c>
      <c r="DL8" s="71">
        <v>318.8</v>
      </c>
      <c r="DM8" s="71">
        <v>368.8</v>
      </c>
      <c r="DN8" s="71">
        <v>343.8</v>
      </c>
      <c r="DO8" s="71">
        <v>338.8</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2019-02-06T06:13:33Z</cp:lastPrinted>
  <dcterms:created xsi:type="dcterms:W3CDTF">2018-12-07T10:29:46Z</dcterms:created>
  <dcterms:modified xsi:type="dcterms:W3CDTF">2019-02-20T13:42:09Z</dcterms:modified>
  <cp:category/>
</cp:coreProperties>
</file>