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<sst xmlns="http://schemas.openxmlformats.org/spreadsheetml/2006/main" count="240" uniqueCount="125">
  <si>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</si>
  <si>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</si>
  <si>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</si>
  <si>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</si>
  <si>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</si>
  <si>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</si>
  <si>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</si>
  <si>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</si>
  <si>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</si>
  <si>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</si>
  <si>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</si>
  <si>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</si>
  <si>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</si>
  <si>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</si>
  <si>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</si>
  <si>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</si>
  <si>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</si>
  <si>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</si>
  <si>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</si>
  <si>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</si>
  <si>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</si>
  <si>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</si>
  <si>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</si>
  <si>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</si>
  <si>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</si>
  <si>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</si>
  <si>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</si>
  <si>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</si>
  <si>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</si>
  <si>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</si>
  <si>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</si>
  <si>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</si>
  <si>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</si>
  <si>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</si>
  <si>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</si>
  <si>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</si>
  <si>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</si>
  <si>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</si>
  <si>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</si>
  <si>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</si>
  <si>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</si>
  <si>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</si>
  <si>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</si>
  <si>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</si>
  <si>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</si>
  <si>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</si>
  <si>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</si>
  <si>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</si>
  <si>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</si>
  <si>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</si>
  <si>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</si>
  <si>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</si>
  <si>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</si>
  <si>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</si>
  <si>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</si>
  <si>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</si>
  <si>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</si>
  <si>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</si>
  <si>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</si>
  <si>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</si>
  <si>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</si>
  <si>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</si>
  <si>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</si>
  <si>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</si>
  <si>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</si>
  <si>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</si>
  <si>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</si>
  <si>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</si>
  <si>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</si>
  <si>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</si>
  <si>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</si>
  <si>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</si>
  <si>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</si>
  <si>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</si>
  <si>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</si>
  <si>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</si>
  <si>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</si>
  <si>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</si>
  <si>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</si>
  <si>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</si>
  <si>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</si>
  <si>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</si>
  <si>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</si>
  <si>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</si>
  <si>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</si>
  <si>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</si>
  <si>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</si>
  <si>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</si>
  <si>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</si>
  <si>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</si>
  <si>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</si>
  <si>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</si>
  <si>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</si>
  <si>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</si>
  <si>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</si>
  <si>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</si>
  <si>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</si>
  <si>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</si>
  <si>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</si>
  <si>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</si>
  <si>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</si>
  <si>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</si>
  <si>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</si>
  <si>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</si>
  <si>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</si>
  <si>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</si>
  <si>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</si>
  <si>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</si>
  <si>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</si>
  <si>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小川村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</si>
  <si>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</si>
  <si>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</si>
  <si>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</si>
  <si>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</si>
  <si>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</si>
  <si>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</si>
  <si>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</si>
  <si>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</si>
  <si>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</si>
  <si>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</si>
  <si>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</si>
  <si>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</si>
  <si>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7年度から平成11年度にかけて順次供用が開始され、古い箇所でも20年近く経過したところで、比較的新しい施設であり、管渠の一般的な耐用年数を50年、老朽化の目安の30年にもまだ少し期間がある。管路は現状、大きな破損など異常はないが、マンホールポンプ等の機械設備では故障がみられるようになってきており、計画的な修繕を行っていく必要があると考える。
　上水道では、今後の数年間のうちに老朽化・耐震化対策の工事を行っていく予定であり、下水道についても併せて可能な箇所から管路の更新を行っていく方向である。</t>
    <rPh sb="1" eb="3">
      <t>ヘイセイ</t>
    </rPh>
    <rPh sb="4" eb="6">
      <t>ネンド</t>
    </rPh>
    <rPh sb="8" eb="10">
      <t>ヘイセイ</t>
    </rPh>
    <rPh sb="12" eb="14">
      <t>ネンド</t>
    </rPh>
    <rPh sb="18" eb="20">
      <t>ジュンジ</t>
    </rPh>
    <rPh sb="20" eb="22">
      <t>キョウヨウ</t>
    </rPh>
    <rPh sb="23" eb="25">
      <t>カイシ</t>
    </rPh>
    <rPh sb="28" eb="29">
      <t>フル</t>
    </rPh>
    <rPh sb="30" eb="32">
      <t>カショ</t>
    </rPh>
    <rPh sb="36" eb="37">
      <t>ネン</t>
    </rPh>
    <rPh sb="37" eb="38">
      <t>チカ</t>
    </rPh>
    <rPh sb="39" eb="41">
      <t>ケイカ</t>
    </rPh>
    <rPh sb="48" eb="51">
      <t>ヒカクテキ</t>
    </rPh>
    <rPh sb="51" eb="52">
      <t>アタラ</t>
    </rPh>
    <rPh sb="54" eb="56">
      <t>シセツ</t>
    </rPh>
    <rPh sb="60" eb="62">
      <t>カンキョ</t>
    </rPh>
    <rPh sb="63" eb="66">
      <t>イッパンテキ</t>
    </rPh>
    <rPh sb="67" eb="69">
      <t>タイヨウ</t>
    </rPh>
    <rPh sb="69" eb="71">
      <t>ネンスウ</t>
    </rPh>
    <rPh sb="74" eb="75">
      <t>ネン</t>
    </rPh>
    <rPh sb="76" eb="79">
      <t>ロウキュウカ</t>
    </rPh>
    <rPh sb="80" eb="82">
      <t>メヤス</t>
    </rPh>
    <rPh sb="85" eb="86">
      <t>ネン</t>
    </rPh>
    <rPh sb="90" eb="91">
      <t>スコ</t>
    </rPh>
    <rPh sb="92" eb="94">
      <t>キカン</t>
    </rPh>
    <rPh sb="98" eb="100">
      <t>カンロ</t>
    </rPh>
    <rPh sb="101" eb="103">
      <t>ゲンジョウ</t>
    </rPh>
    <rPh sb="104" eb="105">
      <t>オオ</t>
    </rPh>
    <rPh sb="107" eb="109">
      <t>ハソン</t>
    </rPh>
    <rPh sb="111" eb="113">
      <t>イジョウ</t>
    </rPh>
    <rPh sb="126" eb="127">
      <t>ナド</t>
    </rPh>
    <rPh sb="128" eb="130">
      <t>キカイ</t>
    </rPh>
    <rPh sb="130" eb="132">
      <t>セツビ</t>
    </rPh>
    <rPh sb="134" eb="136">
      <t>コショウ</t>
    </rPh>
    <rPh sb="152" eb="155">
      <t>ケイカクテキ</t>
    </rPh>
    <rPh sb="156" eb="158">
      <t>シュウゼン</t>
    </rPh>
    <rPh sb="159" eb="160">
      <t>オコナ</t>
    </rPh>
    <rPh sb="164" eb="166">
      <t>ヒツヨウ</t>
    </rPh>
    <rPh sb="170" eb="171">
      <t>カンガ</t>
    </rPh>
    <rPh sb="176" eb="179">
      <t>ジョウスイドウ</t>
    </rPh>
    <rPh sb="182" eb="184">
      <t>コンゴ</t>
    </rPh>
    <rPh sb="185" eb="188">
      <t>スウネンカン</t>
    </rPh>
    <rPh sb="192" eb="195">
      <t>ロウキュウカ</t>
    </rPh>
    <rPh sb="196" eb="199">
      <t>タイシンカ</t>
    </rPh>
    <rPh sb="199" eb="201">
      <t>タイサク</t>
    </rPh>
    <rPh sb="202" eb="204">
      <t>コウジ</t>
    </rPh>
    <rPh sb="205" eb="206">
      <t>オコナ</t>
    </rPh>
    <rPh sb="210" eb="212">
      <t>ヨテイ</t>
    </rPh>
    <rPh sb="216" eb="219">
      <t>ゲスイドウ</t>
    </rPh>
    <rPh sb="224" eb="225">
      <t>アワ</t>
    </rPh>
    <rPh sb="227" eb="229">
      <t>カノウ</t>
    </rPh>
    <rPh sb="230" eb="232">
      <t>カショ</t>
    </rPh>
    <rPh sb="234" eb="236">
      <t>カンロ</t>
    </rPh>
    <rPh sb="237" eb="239">
      <t>コウシン</t>
    </rPh>
    <rPh sb="240" eb="241">
      <t>オコナ</t>
    </rPh>
    <rPh sb="245" eb="247">
      <t>ホウコウ</t>
    </rPh>
    <phoneticPr fontId="4"/>
  </si>
  <si>
    <t>　水洗化率及び汚水処理原価、経費回収率は類似団体の平均値を上回っており、安定した経営状況だと考えている。しかし、今後の処理区域内人口の減少による料金収入額の低下や施設・管路の老朽化・耐震化対策による費用の増加などの課題に向けた取り組みが必要となってくる。このような状況を踏まえ、事業の計画を見直し費用の偏りを小さくし、使用料金の改定も視野に入れ、安定した経営に取り組んでいきたい。</t>
    <rPh sb="1" eb="4">
      <t>スイセンカ</t>
    </rPh>
    <rPh sb="4" eb="5">
      <t>リツ</t>
    </rPh>
    <rPh sb="5" eb="6">
      <t>オヨ</t>
    </rPh>
    <rPh sb="7" eb="9">
      <t>オスイ</t>
    </rPh>
    <rPh sb="9" eb="11">
      <t>ショリ</t>
    </rPh>
    <rPh sb="11" eb="13">
      <t>ゲンカ</t>
    </rPh>
    <rPh sb="14" eb="16">
      <t>ケイヒ</t>
    </rPh>
    <rPh sb="16" eb="18">
      <t>カイシュウ</t>
    </rPh>
    <rPh sb="18" eb="19">
      <t>リツ</t>
    </rPh>
    <rPh sb="20" eb="22">
      <t>ルイジ</t>
    </rPh>
    <rPh sb="22" eb="24">
      <t>ダンタイ</t>
    </rPh>
    <rPh sb="25" eb="27">
      <t>ヘイキン</t>
    </rPh>
    <rPh sb="27" eb="28">
      <t>チ</t>
    </rPh>
    <rPh sb="29" eb="31">
      <t>ウワマワ</t>
    </rPh>
    <rPh sb="36" eb="38">
      <t>アンテイ</t>
    </rPh>
    <rPh sb="40" eb="42">
      <t>ケイエイ</t>
    </rPh>
    <rPh sb="42" eb="44">
      <t>ジョウキョウ</t>
    </rPh>
    <rPh sb="46" eb="47">
      <t>カンガ</t>
    </rPh>
    <rPh sb="56" eb="58">
      <t>コンゴ</t>
    </rPh>
    <rPh sb="59" eb="61">
      <t>ショリ</t>
    </rPh>
    <rPh sb="61" eb="63">
      <t>クイキ</t>
    </rPh>
    <rPh sb="63" eb="64">
      <t>ナイ</t>
    </rPh>
    <rPh sb="64" eb="66">
      <t>ジンコウ</t>
    </rPh>
    <rPh sb="67" eb="69">
      <t>ゲンショウ</t>
    </rPh>
    <rPh sb="72" eb="74">
      <t>リョウキン</t>
    </rPh>
    <rPh sb="74" eb="76">
      <t>シュウニュウ</t>
    </rPh>
    <rPh sb="76" eb="77">
      <t>ガク</t>
    </rPh>
    <rPh sb="78" eb="80">
      <t>テイカ</t>
    </rPh>
    <rPh sb="81" eb="83">
      <t>シセツ</t>
    </rPh>
    <rPh sb="84" eb="86">
      <t>カンロ</t>
    </rPh>
    <rPh sb="87" eb="90">
      <t>ロウキュウカ</t>
    </rPh>
    <rPh sb="91" eb="94">
      <t>タイシンカ</t>
    </rPh>
    <rPh sb="94" eb="96">
      <t>タイサク</t>
    </rPh>
    <rPh sb="99" eb="101">
      <t>ヒヨウ</t>
    </rPh>
    <rPh sb="102" eb="104">
      <t>ゾウカ</t>
    </rPh>
    <rPh sb="107" eb="109">
      <t>カダイ</t>
    </rPh>
    <rPh sb="110" eb="111">
      <t>ム</t>
    </rPh>
    <rPh sb="113" eb="114">
      <t>ト</t>
    </rPh>
    <rPh sb="115" eb="116">
      <t>ク</t>
    </rPh>
    <rPh sb="118" eb="120">
      <t>ヒツヨウ</t>
    </rPh>
    <rPh sb="132" eb="134">
      <t>ジョウキョウ</t>
    </rPh>
    <rPh sb="135" eb="136">
      <t>フ</t>
    </rPh>
    <rPh sb="139" eb="141">
      <t>ジギョウ</t>
    </rPh>
    <rPh sb="142" eb="144">
      <t>ケイカク</t>
    </rPh>
    <rPh sb="145" eb="147">
      <t>ミナオ</t>
    </rPh>
    <rPh sb="148" eb="150">
      <t>ヒヨウ</t>
    </rPh>
    <rPh sb="151" eb="152">
      <t>カタヨ</t>
    </rPh>
    <rPh sb="154" eb="155">
      <t>チイ</t>
    </rPh>
    <rPh sb="159" eb="161">
      <t>シヨウ</t>
    </rPh>
    <rPh sb="161" eb="163">
      <t>リョウキン</t>
    </rPh>
    <rPh sb="164" eb="166">
      <t>カイテイ</t>
    </rPh>
    <rPh sb="167" eb="169">
      <t>シヤ</t>
    </rPh>
    <rPh sb="170" eb="171">
      <t>イ</t>
    </rPh>
    <rPh sb="173" eb="175">
      <t>アンテイ</t>
    </rPh>
    <rPh sb="177" eb="179">
      <t>ケイエイ</t>
    </rPh>
    <rPh sb="180" eb="181">
      <t>ト</t>
    </rPh>
    <rPh sb="182" eb="183">
      <t>ク</t>
    </rPh>
    <phoneticPr fontId="4"/>
  </si>
  <si>
    <t>　①収益的収支比率では、平成26年度に特定環境保全公共下水道と農業集落排水の統合を行った影響により、企業債残高及び総費用額の上昇がみられた。これにより昨年度に続き収支比率が減少している。
　⑤経費回収率は例年、類似団体の平均値を上回っており、本年度においてはさらに率が上昇した。事業の統合や処理計画の見直し、下水道使用料の収納率向上などの取り組みにより経営状況は比較的安定しており、料金水準も現状では適切であると考える。また、⑥汚水処理原価も類似団体の平均値を下回っており、本年度はさらに低減した。
　本村の⑧水洗化率は例年、類似団体の平均値より高い水準であり、本年度においても小幅ではあるが上昇している。しかし、村内人口の減少にともなう処理区域内人口の減少などにより、今後の水洗化率の上昇はあまり見込めず、料金収入の増額は期待しにくい状況である。また、人口の減少は⑦施設利用率という点でも影響しており、処理施設の能力が余りつつある状況で、今後さらなるダウンサイジングを行い、ライフサイクルコストの削減に取り組んでいく必要があると思われる。</t>
    <rPh sb="2" eb="5">
      <t>シュウエキテキ</t>
    </rPh>
    <rPh sb="5" eb="7">
      <t>シュウシ</t>
    </rPh>
    <rPh sb="7" eb="9">
      <t>ヒリツ</t>
    </rPh>
    <rPh sb="12" eb="14">
      <t>ヘイセイ</t>
    </rPh>
    <rPh sb="16" eb="18">
      <t>ネンド</t>
    </rPh>
    <rPh sb="19" eb="21">
      <t>トクテイ</t>
    </rPh>
    <rPh sb="21" eb="23">
      <t>カンキョウ</t>
    </rPh>
    <rPh sb="23" eb="25">
      <t>ホゼン</t>
    </rPh>
    <rPh sb="25" eb="27">
      <t>コウキョウ</t>
    </rPh>
    <rPh sb="27" eb="30">
      <t>ゲスイドウ</t>
    </rPh>
    <rPh sb="31" eb="33">
      <t>ノウギョウ</t>
    </rPh>
    <rPh sb="33" eb="35">
      <t>シュウラク</t>
    </rPh>
    <rPh sb="35" eb="37">
      <t>ハイスイ</t>
    </rPh>
    <rPh sb="38" eb="40">
      <t>トウゴウ</t>
    </rPh>
    <rPh sb="41" eb="42">
      <t>オコナ</t>
    </rPh>
    <rPh sb="44" eb="46">
      <t>エイキョウ</t>
    </rPh>
    <rPh sb="50" eb="52">
      <t>キギョウ</t>
    </rPh>
    <rPh sb="52" eb="53">
      <t>サイ</t>
    </rPh>
    <rPh sb="53" eb="55">
      <t>ザンダカ</t>
    </rPh>
    <rPh sb="55" eb="56">
      <t>オヨ</t>
    </rPh>
    <rPh sb="57" eb="58">
      <t>ソウ</t>
    </rPh>
    <rPh sb="58" eb="60">
      <t>ヒヨウ</t>
    </rPh>
    <rPh sb="60" eb="61">
      <t>ガク</t>
    </rPh>
    <rPh sb="62" eb="64">
      <t>ジョウショウ</t>
    </rPh>
    <rPh sb="75" eb="77">
      <t>サクネン</t>
    </rPh>
    <rPh sb="77" eb="78">
      <t>ド</t>
    </rPh>
    <rPh sb="79" eb="80">
      <t>ツヅ</t>
    </rPh>
    <rPh sb="81" eb="83">
      <t>シュウシ</t>
    </rPh>
    <rPh sb="83" eb="85">
      <t>ヒリツ</t>
    </rPh>
    <rPh sb="86" eb="88">
      <t>ゲンショウ</t>
    </rPh>
    <rPh sb="96" eb="98">
      <t>ケイヒ</t>
    </rPh>
    <rPh sb="98" eb="100">
      <t>カイシュウ</t>
    </rPh>
    <rPh sb="100" eb="101">
      <t>リツ</t>
    </rPh>
    <rPh sb="102" eb="104">
      <t>レイネン</t>
    </rPh>
    <rPh sb="105" eb="107">
      <t>ルイジ</t>
    </rPh>
    <rPh sb="107" eb="109">
      <t>ダンタイ</t>
    </rPh>
    <rPh sb="110" eb="112">
      <t>ヘイキン</t>
    </rPh>
    <rPh sb="112" eb="113">
      <t>チ</t>
    </rPh>
    <rPh sb="114" eb="116">
      <t>ウワマワ</t>
    </rPh>
    <rPh sb="121" eb="124">
      <t>ホンネンド</t>
    </rPh>
    <rPh sb="132" eb="133">
      <t>リツ</t>
    </rPh>
    <rPh sb="134" eb="136">
      <t>ジョウショウ</t>
    </rPh>
    <rPh sb="139" eb="141">
      <t>ジギョウ</t>
    </rPh>
    <rPh sb="142" eb="144">
      <t>トウゴウ</t>
    </rPh>
    <rPh sb="145" eb="147">
      <t>ショリ</t>
    </rPh>
    <rPh sb="147" eb="149">
      <t>ケイカク</t>
    </rPh>
    <rPh sb="150" eb="152">
      <t>ミナオ</t>
    </rPh>
    <rPh sb="154" eb="157">
      <t>ゲスイドウ</t>
    </rPh>
    <rPh sb="157" eb="160">
      <t>シヨウリョウ</t>
    </rPh>
    <rPh sb="161" eb="163">
      <t>シュウノウ</t>
    </rPh>
    <rPh sb="163" eb="164">
      <t>リツ</t>
    </rPh>
    <rPh sb="164" eb="166">
      <t>コウジョウ</t>
    </rPh>
    <rPh sb="169" eb="170">
      <t>ト</t>
    </rPh>
    <rPh sb="171" eb="172">
      <t>ク</t>
    </rPh>
    <rPh sb="176" eb="178">
      <t>ケイエイ</t>
    </rPh>
    <rPh sb="178" eb="180">
      <t>ジョウキョウ</t>
    </rPh>
    <rPh sb="181" eb="184">
      <t>ヒカクテキ</t>
    </rPh>
    <rPh sb="184" eb="186">
      <t>アンテイ</t>
    </rPh>
    <rPh sb="191" eb="193">
      <t>リョウキン</t>
    </rPh>
    <rPh sb="193" eb="195">
      <t>スイジュン</t>
    </rPh>
    <rPh sb="196" eb="198">
      <t>ゲンジョウ</t>
    </rPh>
    <rPh sb="200" eb="202">
      <t>テキセツ</t>
    </rPh>
    <rPh sb="206" eb="207">
      <t>カンガ</t>
    </rPh>
    <rPh sb="214" eb="216">
      <t>オスイ</t>
    </rPh>
    <rPh sb="216" eb="218">
      <t>ショリ</t>
    </rPh>
    <rPh sb="218" eb="220">
      <t>ゲンカ</t>
    </rPh>
    <rPh sb="221" eb="223">
      <t>ルイジ</t>
    </rPh>
    <rPh sb="223" eb="225">
      <t>ダンタイ</t>
    </rPh>
    <rPh sb="226" eb="228">
      <t>ヘイキン</t>
    </rPh>
    <rPh sb="228" eb="229">
      <t>チ</t>
    </rPh>
    <rPh sb="230" eb="232">
      <t>シタマワ</t>
    </rPh>
    <rPh sb="237" eb="240">
      <t>ホンネンド</t>
    </rPh>
    <rPh sb="244" eb="246">
      <t>テイゲン</t>
    </rPh>
    <rPh sb="252" eb="253">
      <t>ムラ</t>
    </rPh>
    <rPh sb="255" eb="258">
      <t>スイセンカ</t>
    </rPh>
    <rPh sb="258" eb="259">
      <t>リツ</t>
    </rPh>
    <rPh sb="260" eb="262">
      <t>レイネン</t>
    </rPh>
    <rPh sb="263" eb="265">
      <t>ルイジ</t>
    </rPh>
    <rPh sb="265" eb="267">
      <t>ダンタイ</t>
    </rPh>
    <rPh sb="268" eb="270">
      <t>ヘイキン</t>
    </rPh>
    <rPh sb="270" eb="271">
      <t>チ</t>
    </rPh>
    <rPh sb="273" eb="274">
      <t>タカ</t>
    </rPh>
    <rPh sb="275" eb="277">
      <t>スイジュン</t>
    </rPh>
    <rPh sb="281" eb="284">
      <t>ホンネンド</t>
    </rPh>
    <rPh sb="289" eb="291">
      <t>コハバ</t>
    </rPh>
    <rPh sb="296" eb="298">
      <t>ジョウショウ</t>
    </rPh>
    <rPh sb="307" eb="309">
      <t>ソンナイ</t>
    </rPh>
    <rPh sb="309" eb="311">
      <t>ジンコウ</t>
    </rPh>
    <rPh sb="312" eb="314">
      <t>ゲンショウ</t>
    </rPh>
    <rPh sb="319" eb="321">
      <t>ショリ</t>
    </rPh>
    <rPh sb="321" eb="323">
      <t>クイキ</t>
    </rPh>
    <rPh sb="323" eb="324">
      <t>ナイ</t>
    </rPh>
    <rPh sb="324" eb="326">
      <t>ジンコウ</t>
    </rPh>
    <rPh sb="327" eb="329">
      <t>ゲンショウ</t>
    </rPh>
    <rPh sb="335" eb="337">
      <t>コンゴ</t>
    </rPh>
    <rPh sb="338" eb="341">
      <t>スイセンカ</t>
    </rPh>
    <rPh sb="341" eb="342">
      <t>リツ</t>
    </rPh>
    <rPh sb="343" eb="345">
      <t>ジョウショウ</t>
    </rPh>
    <rPh sb="349" eb="351">
      <t>ミコ</t>
    </rPh>
    <rPh sb="354" eb="356">
      <t>リョウキン</t>
    </rPh>
    <rPh sb="356" eb="358">
      <t>シュウニュウ</t>
    </rPh>
    <rPh sb="359" eb="361">
      <t>ゾウガク</t>
    </rPh>
    <rPh sb="362" eb="364">
      <t>キタイ</t>
    </rPh>
    <rPh sb="368" eb="370">
      <t>ジョウキョウ</t>
    </rPh>
    <rPh sb="377" eb="379">
      <t>ジンコウ</t>
    </rPh>
    <rPh sb="380" eb="382">
      <t>ゲンショウ</t>
    </rPh>
    <rPh sb="384" eb="386">
      <t>シセツ</t>
    </rPh>
    <rPh sb="386" eb="388">
      <t>リヨウ</t>
    </rPh>
    <rPh sb="388" eb="389">
      <t>リツ</t>
    </rPh>
    <rPh sb="392" eb="393">
      <t>テン</t>
    </rPh>
    <rPh sb="395" eb="397">
      <t>エイキョウ</t>
    </rPh>
    <rPh sb="402" eb="404">
      <t>ショリ</t>
    </rPh>
    <rPh sb="404" eb="406">
      <t>シセツ</t>
    </rPh>
    <rPh sb="407" eb="409">
      <t>ノウリョク</t>
    </rPh>
    <rPh sb="410" eb="411">
      <t>アマ</t>
    </rPh>
    <rPh sb="416" eb="418">
      <t>ジョウキョウ</t>
    </rPh>
    <rPh sb="420" eb="422">
      <t>コンゴ</t>
    </rPh>
    <rPh sb="435" eb="436">
      <t>オコナ</t>
    </rPh>
    <rPh sb="449" eb="451">
      <t>サクゲン</t>
    </rPh>
    <rPh sb="452" eb="453">
      <t>ト</t>
    </rPh>
    <rPh sb="454" eb="455">
      <t>ク</t>
    </rPh>
    <rPh sb="459" eb="461">
      <t>ヒツヨウ</t>
    </rPh>
    <rPh sb="465" eb="46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</si>
</sst>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87-47C7-9137-AD9F24166CB2}"/>
            </c:ext>
          </c:extLst>
        </c:ser>
        <c:dLbls>
          <c:showLegendKey val="0"/>
          <c:showVal val="0"/>
          <c:showCatName val="0"/>
          <c:showSerName val="0"/>
          <c:showPercent val="0"/>
          <c:showBubbleSize val="0"/>
        </c:dLbls>
        <c:gapWidth val="150"/>
        <c:axId val="124213504"/>
        <c:axId val="1242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CD87-47C7-9137-AD9F24166CB2}"/>
            </c:ext>
          </c:extLst>
        </c:ser>
        <c:dLbls>
          <c:showLegendKey val="0"/>
          <c:showVal val="0"/>
          <c:showCatName val="0"/>
          <c:showSerName val="0"/>
          <c:showPercent val="0"/>
          <c:showBubbleSize val="0"/>
        </c:dLbls>
        <c:marker val="1"/>
        <c:smooth val="0"/>
        <c:axId val="124213504"/>
        <c:axId val="124227968"/>
      </c:lineChart>
      <c:dateAx>
        <c:axId val="124213504"/>
        <c:scaling>
          <c:orientation val="minMax"/>
        </c:scaling>
        <c:delete val="1"/>
        <c:axPos val="b"/>
        <c:numFmt formatCode="ge" sourceLinked="1"/>
        <c:majorTickMark val="none"/>
        <c:minorTickMark val="none"/>
        <c:tickLblPos val="none"/>
        <c:crossAx val="124227968"/>
        <c:crosses val="autoZero"/>
        <c:auto val="1"/>
        <c:lblOffset val="100"/>
        <c:baseTimeUnit val="years"/>
      </c:dateAx>
      <c:valAx>
        <c:axId val="1242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59.06</c:v>
                </c:pt>
                <c:pt idx="1">
                  <c:v>59.88</c:v>
                </c:pt>
                <c:pt idx="2">
                  <c:v>61.41</c:v>
                </c:pt>
                <c:pt idx="3">
                  <c:v>45.74</c:v>
                </c:pt>
                <c:pt idx="4">
                  <c:v>46.56</c:v>
                </c:pt>
              </c:numCache>
            </c:numRef>
          </c:val>
          <c:extLst xmlns:c16r2="http://schemas.microsoft.com/office/drawing/2015/06/chart">
            <c:ext xmlns:c16="http://schemas.microsoft.com/office/drawing/2014/chart" uri="{C3380CC4-5D6E-409C-BE32-E72D297353CC}">
              <c16:uniqueId val="{00000000-681E-493A-837D-57491E27C9B0}"/>
            </c:ext>
          </c:extLst>
        </c:ser>
        <c:dLbls>
          <c:showLegendKey val="0"/>
          <c:showVal val="0"/>
          <c:showCatName val="0"/>
          <c:showSerName val="0"/>
          <c:showPercent val="0"/>
          <c:showBubbleSize val="0"/>
        </c:dLbls>
        <c:gapWidth val="150"/>
        <c:axId val="124795136"/>
        <c:axId val="1247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681E-493A-837D-57491E27C9B0}"/>
            </c:ext>
          </c:extLst>
        </c:ser>
        <c:dLbls>
          <c:showLegendKey val="0"/>
          <c:showVal val="0"/>
          <c:showCatName val="0"/>
          <c:showSerName val="0"/>
          <c:showPercent val="0"/>
          <c:showBubbleSize val="0"/>
        </c:dLbls>
        <c:marker val="1"/>
        <c:smooth val="0"/>
        <c:axId val="124795136"/>
        <c:axId val="124797312"/>
      </c:lineChart>
      <c:dateAx>
        <c:axId val="124795136"/>
        <c:scaling>
          <c:orientation val="minMax"/>
        </c:scaling>
        <c:delete val="1"/>
        <c:axPos val="b"/>
        <c:numFmt formatCode="ge" sourceLinked="1"/>
        <c:majorTickMark val="none"/>
        <c:minorTickMark val="none"/>
        <c:tickLblPos val="none"/>
        <c:crossAx val="124797312"/>
        <c:crosses val="autoZero"/>
        <c:auto val="1"/>
        <c:lblOffset val="100"/>
        <c:baseTimeUnit val="years"/>
      </c:dateAx>
      <c:valAx>
        <c:axId val="1247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86.14</c:v>
                </c:pt>
                <c:pt idx="1">
                  <c:v>86.06</c:v>
                </c:pt>
                <c:pt idx="2">
                  <c:v>88.24</c:v>
                </c:pt>
                <c:pt idx="3">
                  <c:v>91.96</c:v>
                </c:pt>
                <c:pt idx="4">
                  <c:v>93.31</c:v>
                </c:pt>
              </c:numCache>
            </c:numRef>
          </c:val>
          <c:extLst xmlns:c16r2="http://schemas.microsoft.com/office/drawing/2015/06/chart">
            <c:ext xmlns:c16="http://schemas.microsoft.com/office/drawing/2014/chart" uri="{C3380CC4-5D6E-409C-BE32-E72D297353CC}">
              <c16:uniqueId val="{00000000-8F58-4C9B-B9FF-C43CF098AA1F}"/>
            </c:ext>
          </c:extLst>
        </c:ser>
        <c:dLbls>
          <c:showLegendKey val="0"/>
          <c:showVal val="0"/>
          <c:showCatName val="0"/>
          <c:showSerName val="0"/>
          <c:showPercent val="0"/>
          <c:showBubbleSize val="0"/>
        </c:dLbls>
        <c:gapWidth val="150"/>
        <c:axId val="124836480"/>
        <c:axId val="1248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8F58-4C9B-B9FF-C43CF098AA1F}"/>
            </c:ext>
          </c:extLst>
        </c:ser>
        <c:dLbls>
          <c:showLegendKey val="0"/>
          <c:showVal val="0"/>
          <c:showCatName val="0"/>
          <c:showSerName val="0"/>
          <c:showPercent val="0"/>
          <c:showBubbleSize val="0"/>
        </c:dLbls>
        <c:marker val="1"/>
        <c:smooth val="0"/>
        <c:axId val="124836480"/>
        <c:axId val="124842752"/>
      </c:lineChart>
      <c:dateAx>
        <c:axId val="124836480"/>
        <c:scaling>
          <c:orientation val="minMax"/>
        </c:scaling>
        <c:delete val="1"/>
        <c:axPos val="b"/>
        <c:numFmt formatCode="ge" sourceLinked="1"/>
        <c:majorTickMark val="none"/>
        <c:minorTickMark val="none"/>
        <c:tickLblPos val="none"/>
        <c:crossAx val="124842752"/>
        <c:crosses val="autoZero"/>
        <c:auto val="1"/>
        <c:lblOffset val="100"/>
        <c:baseTimeUnit val="years"/>
      </c:dateAx>
      <c:valAx>
        <c:axId val="1248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87.6</c:v>
                </c:pt>
                <c:pt idx="1">
                  <c:v>88.48</c:v>
                </c:pt>
                <c:pt idx="2">
                  <c:v>90.99</c:v>
                </c:pt>
                <c:pt idx="3">
                  <c:v>81.55</c:v>
                </c:pt>
                <c:pt idx="4">
                  <c:v>80.61</c:v>
                </c:pt>
              </c:numCache>
            </c:numRef>
          </c:val>
          <c:extLst xmlns:c16r2="http://schemas.microsoft.com/office/drawing/2015/06/chart">
            <c:ext xmlns:c16="http://schemas.microsoft.com/office/drawing/2014/chart" uri="{C3380CC4-5D6E-409C-BE32-E72D297353CC}">
              <c16:uniqueId val="{00000000-59D4-43D8-B991-C0940AE79763}"/>
            </c:ext>
          </c:extLst>
        </c:ser>
        <c:dLbls>
          <c:showLegendKey val="0"/>
          <c:showVal val="0"/>
          <c:showCatName val="0"/>
          <c:showSerName val="0"/>
          <c:showPercent val="0"/>
          <c:showBubbleSize val="0"/>
        </c:dLbls>
        <c:gapWidth val="150"/>
        <c:axId val="124664448"/>
        <c:axId val="1246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D4-43D8-B991-C0940AE79763}"/>
            </c:ext>
          </c:extLst>
        </c:ser>
        <c:dLbls>
          <c:showLegendKey val="0"/>
          <c:showVal val="0"/>
          <c:showCatName val="0"/>
          <c:showSerName val="0"/>
          <c:showPercent val="0"/>
          <c:showBubbleSize val="0"/>
        </c:dLbls>
        <c:marker val="1"/>
        <c:smooth val="0"/>
        <c:axId val="124664448"/>
        <c:axId val="124666624"/>
      </c:lineChart>
      <c:dateAx>
        <c:axId val="124664448"/>
        <c:scaling>
          <c:orientation val="minMax"/>
        </c:scaling>
        <c:delete val="1"/>
        <c:axPos val="b"/>
        <c:numFmt formatCode="ge" sourceLinked="1"/>
        <c:majorTickMark val="none"/>
        <c:minorTickMark val="none"/>
        <c:tickLblPos val="none"/>
        <c:crossAx val="124666624"/>
        <c:crosses val="autoZero"/>
        <c:auto val="1"/>
        <c:lblOffset val="100"/>
        <c:baseTimeUnit val="years"/>
      </c:dateAx>
      <c:valAx>
        <c:axId val="1246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EB-4F50-9340-C3556268768F}"/>
            </c:ext>
          </c:extLst>
        </c:ser>
        <c:dLbls>
          <c:showLegendKey val="0"/>
          <c:showVal val="0"/>
          <c:showCatName val="0"/>
          <c:showSerName val="0"/>
          <c:showPercent val="0"/>
          <c:showBubbleSize val="0"/>
        </c:dLbls>
        <c:gapWidth val="150"/>
        <c:axId val="124681216"/>
        <c:axId val="1247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EB-4F50-9340-C3556268768F}"/>
            </c:ext>
          </c:extLst>
        </c:ser>
        <c:dLbls>
          <c:showLegendKey val="0"/>
          <c:showVal val="0"/>
          <c:showCatName val="0"/>
          <c:showSerName val="0"/>
          <c:showPercent val="0"/>
          <c:showBubbleSize val="0"/>
        </c:dLbls>
        <c:marker val="1"/>
        <c:smooth val="0"/>
        <c:axId val="124681216"/>
        <c:axId val="124712064"/>
      </c:lineChart>
      <c:dateAx>
        <c:axId val="124681216"/>
        <c:scaling>
          <c:orientation val="minMax"/>
        </c:scaling>
        <c:delete val="1"/>
        <c:axPos val="b"/>
        <c:numFmt formatCode="ge" sourceLinked="1"/>
        <c:majorTickMark val="none"/>
        <c:minorTickMark val="none"/>
        <c:tickLblPos val="none"/>
        <c:crossAx val="124712064"/>
        <c:crosses val="autoZero"/>
        <c:auto val="1"/>
        <c:lblOffset val="100"/>
        <c:baseTimeUnit val="years"/>
      </c:dateAx>
      <c:valAx>
        <c:axId val="1247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2C-4C7F-99B6-7A055D081878}"/>
            </c:ext>
          </c:extLst>
        </c:ser>
        <c:dLbls>
          <c:showLegendKey val="0"/>
          <c:showVal val="0"/>
          <c:showCatName val="0"/>
          <c:showSerName val="0"/>
          <c:showPercent val="0"/>
          <c:showBubbleSize val="0"/>
        </c:dLbls>
        <c:gapWidth val="150"/>
        <c:axId val="124411264"/>
        <c:axId val="1244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2C-4C7F-99B6-7A055D081878}"/>
            </c:ext>
          </c:extLst>
        </c:ser>
        <c:dLbls>
          <c:showLegendKey val="0"/>
          <c:showVal val="0"/>
          <c:showCatName val="0"/>
          <c:showSerName val="0"/>
          <c:showPercent val="0"/>
          <c:showBubbleSize val="0"/>
        </c:dLbls>
        <c:marker val="1"/>
        <c:smooth val="0"/>
        <c:axId val="124411264"/>
        <c:axId val="124429824"/>
      </c:lineChart>
      <c:dateAx>
        <c:axId val="124411264"/>
        <c:scaling>
          <c:orientation val="minMax"/>
        </c:scaling>
        <c:delete val="1"/>
        <c:axPos val="b"/>
        <c:numFmt formatCode="ge" sourceLinked="1"/>
        <c:majorTickMark val="none"/>
        <c:minorTickMark val="none"/>
        <c:tickLblPos val="none"/>
        <c:crossAx val="124429824"/>
        <c:crosses val="autoZero"/>
        <c:auto val="1"/>
        <c:lblOffset val="100"/>
        <c:baseTimeUnit val="years"/>
      </c:dateAx>
      <c:valAx>
        <c:axId val="1244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9C-4D43-BC99-3FDCD13CA185}"/>
            </c:ext>
          </c:extLst>
        </c:ser>
        <c:dLbls>
          <c:showLegendKey val="0"/>
          <c:showVal val="0"/>
          <c:showCatName val="0"/>
          <c:showSerName val="0"/>
          <c:showPercent val="0"/>
          <c:showBubbleSize val="0"/>
        </c:dLbls>
        <c:gapWidth val="150"/>
        <c:axId val="124524800"/>
        <c:axId val="124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9C-4D43-BC99-3FDCD13CA185}"/>
            </c:ext>
          </c:extLst>
        </c:ser>
        <c:dLbls>
          <c:showLegendKey val="0"/>
          <c:showVal val="0"/>
          <c:showCatName val="0"/>
          <c:showSerName val="0"/>
          <c:showPercent val="0"/>
          <c:showBubbleSize val="0"/>
        </c:dLbls>
        <c:marker val="1"/>
        <c:smooth val="0"/>
        <c:axId val="124524800"/>
        <c:axId val="124539264"/>
      </c:lineChart>
      <c:dateAx>
        <c:axId val="124524800"/>
        <c:scaling>
          <c:orientation val="minMax"/>
        </c:scaling>
        <c:delete val="1"/>
        <c:axPos val="b"/>
        <c:numFmt formatCode="ge" sourceLinked="1"/>
        <c:majorTickMark val="none"/>
        <c:minorTickMark val="none"/>
        <c:tickLblPos val="none"/>
        <c:crossAx val="124539264"/>
        <c:crosses val="autoZero"/>
        <c:auto val="1"/>
        <c:lblOffset val="100"/>
        <c:baseTimeUnit val="years"/>
      </c:dateAx>
      <c:valAx>
        <c:axId val="1245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CD-4FBA-B068-B686E0E64785}"/>
            </c:ext>
          </c:extLst>
        </c:ser>
        <c:dLbls>
          <c:showLegendKey val="0"/>
          <c:showVal val="0"/>
          <c:showCatName val="0"/>
          <c:showSerName val="0"/>
          <c:showPercent val="0"/>
          <c:showBubbleSize val="0"/>
        </c:dLbls>
        <c:gapWidth val="150"/>
        <c:axId val="124570624"/>
        <c:axId val="1245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CD-4FBA-B068-B686E0E64785}"/>
            </c:ext>
          </c:extLst>
        </c:ser>
        <c:dLbls>
          <c:showLegendKey val="0"/>
          <c:showVal val="0"/>
          <c:showCatName val="0"/>
          <c:showSerName val="0"/>
          <c:showPercent val="0"/>
          <c:showBubbleSize val="0"/>
        </c:dLbls>
        <c:marker val="1"/>
        <c:smooth val="0"/>
        <c:axId val="124570624"/>
        <c:axId val="124576896"/>
      </c:lineChart>
      <c:dateAx>
        <c:axId val="124570624"/>
        <c:scaling>
          <c:orientation val="minMax"/>
        </c:scaling>
        <c:delete val="1"/>
        <c:axPos val="b"/>
        <c:numFmt formatCode="ge" sourceLinked="1"/>
        <c:majorTickMark val="none"/>
        <c:minorTickMark val="none"/>
        <c:tickLblPos val="none"/>
        <c:crossAx val="124576896"/>
        <c:crosses val="autoZero"/>
        <c:auto val="1"/>
        <c:lblOffset val="100"/>
        <c:baseTimeUnit val="years"/>
      </c:dateAx>
      <c:valAx>
        <c:axId val="1245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2392.9499999999998</c:v>
                </c:pt>
              </c:numCache>
            </c:numRef>
          </c:val>
          <c:extLst xmlns:c16r2="http://schemas.microsoft.com/office/drawing/2015/06/chart">
            <c:ext xmlns:c16="http://schemas.microsoft.com/office/drawing/2014/chart" uri="{C3380CC4-5D6E-409C-BE32-E72D297353CC}">
              <c16:uniqueId val="{00000000-ED91-4651-B68A-4A2588982A73}"/>
            </c:ext>
          </c:extLst>
        </c:ser>
        <c:dLbls>
          <c:showLegendKey val="0"/>
          <c:showVal val="0"/>
          <c:showCatName val="0"/>
          <c:showSerName val="0"/>
          <c:showPercent val="0"/>
          <c:showBubbleSize val="0"/>
        </c:dLbls>
        <c:gapWidth val="150"/>
        <c:axId val="124630528"/>
        <c:axId val="1246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ED91-4651-B68A-4A2588982A73}"/>
            </c:ext>
          </c:extLst>
        </c:ser>
        <c:dLbls>
          <c:showLegendKey val="0"/>
          <c:showVal val="0"/>
          <c:showCatName val="0"/>
          <c:showSerName val="0"/>
          <c:showPercent val="0"/>
          <c:showBubbleSize val="0"/>
        </c:dLbls>
        <c:marker val="1"/>
        <c:smooth val="0"/>
        <c:axId val="124630528"/>
        <c:axId val="124632448"/>
      </c:lineChart>
      <c:dateAx>
        <c:axId val="124630528"/>
        <c:scaling>
          <c:orientation val="minMax"/>
        </c:scaling>
        <c:delete val="1"/>
        <c:axPos val="b"/>
        <c:numFmt formatCode="ge" sourceLinked="1"/>
        <c:majorTickMark val="none"/>
        <c:minorTickMark val="none"/>
        <c:tickLblPos val="none"/>
        <c:crossAx val="124632448"/>
        <c:crosses val="autoZero"/>
        <c:auto val="1"/>
        <c:lblOffset val="100"/>
        <c:baseTimeUnit val="years"/>
      </c:dateAx>
      <c:valAx>
        <c:axId val="1246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91.14</c:v>
                </c:pt>
                <c:pt idx="1">
                  <c:v>99.23</c:v>
                </c:pt>
                <c:pt idx="2">
                  <c:v>104.81</c:v>
                </c:pt>
                <c:pt idx="3">
                  <c:v>103.15</c:v>
                </c:pt>
                <c:pt idx="4">
                  <c:v>154.88</c:v>
                </c:pt>
              </c:numCache>
            </c:numRef>
          </c:val>
          <c:extLst xmlns:c16r2="http://schemas.microsoft.com/office/drawing/2015/06/chart">
            <c:ext xmlns:c16="http://schemas.microsoft.com/office/drawing/2014/chart" uri="{C3380CC4-5D6E-409C-BE32-E72D297353CC}">
              <c16:uniqueId val="{00000000-7A14-4661-9D52-9304FB60D66B}"/>
            </c:ext>
          </c:extLst>
        </c:ser>
        <c:dLbls>
          <c:showLegendKey val="0"/>
          <c:showVal val="0"/>
          <c:showCatName val="0"/>
          <c:showSerName val="0"/>
          <c:showPercent val="0"/>
          <c:showBubbleSize val="0"/>
        </c:dLbls>
        <c:gapWidth val="150"/>
        <c:axId val="124987264"/>
        <c:axId val="124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7A14-4661-9D52-9304FB60D66B}"/>
            </c:ext>
          </c:extLst>
        </c:ser>
        <c:dLbls>
          <c:showLegendKey val="0"/>
          <c:showVal val="0"/>
          <c:showCatName val="0"/>
          <c:showSerName val="0"/>
          <c:showPercent val="0"/>
          <c:showBubbleSize val="0"/>
        </c:dLbls>
        <c:marker val="1"/>
        <c:smooth val="0"/>
        <c:axId val="124987264"/>
        <c:axId val="124997632"/>
      </c:lineChart>
      <c:dateAx>
        <c:axId val="124987264"/>
        <c:scaling>
          <c:orientation val="minMax"/>
        </c:scaling>
        <c:delete val="1"/>
        <c:axPos val="b"/>
        <c:numFmt formatCode="ge" sourceLinked="1"/>
        <c:majorTickMark val="none"/>
        <c:minorTickMark val="none"/>
        <c:tickLblPos val="none"/>
        <c:crossAx val="124997632"/>
        <c:crosses val="autoZero"/>
        <c:auto val="1"/>
        <c:lblOffset val="100"/>
        <c:baseTimeUnit val="years"/>
      </c:dateAx>
      <c:valAx>
        <c:axId val="1249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202.94</c:v>
                </c:pt>
                <c:pt idx="1">
                  <c:v>191.72</c:v>
                </c:pt>
                <c:pt idx="2">
                  <c:v>182.17</c:v>
                </c:pt>
                <c:pt idx="3">
                  <c:v>185.67</c:v>
                </c:pt>
                <c:pt idx="4">
                  <c:v>125.93</c:v>
                </c:pt>
              </c:numCache>
            </c:numRef>
          </c:val>
          <c:extLst xmlns:c16r2="http://schemas.microsoft.com/office/drawing/2015/06/chart">
            <c:ext xmlns:c16="http://schemas.microsoft.com/office/drawing/2014/chart" uri="{C3380CC4-5D6E-409C-BE32-E72D297353CC}">
              <c16:uniqueId val="{00000000-C400-4697-87E5-D38C264BF9CB}"/>
            </c:ext>
          </c:extLst>
        </c:ser>
        <c:dLbls>
          <c:showLegendKey val="0"/>
          <c:showVal val="0"/>
          <c:showCatName val="0"/>
          <c:showSerName val="0"/>
          <c:showPercent val="0"/>
          <c:showBubbleSize val="0"/>
        </c:dLbls>
        <c:gapWidth val="150"/>
        <c:axId val="125024128"/>
        <c:axId val="1250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C400-4697-87E5-D38C264BF9CB}"/>
            </c:ext>
          </c:extLst>
        </c:ser>
        <c:dLbls>
          <c:showLegendKey val="0"/>
          <c:showVal val="0"/>
          <c:showCatName val="0"/>
          <c:showSerName val="0"/>
          <c:showPercent val="0"/>
          <c:showBubbleSize val="0"/>
        </c:dLbls>
        <c:marker val="1"/>
        <c:smooth val="0"/>
        <c:axId val="125024128"/>
        <c:axId val="125030400"/>
      </c:lineChart>
      <c:dateAx>
        <c:axId val="125024128"/>
        <c:scaling>
          <c:orientation val="minMax"/>
        </c:scaling>
        <c:delete val="1"/>
        <c:axPos val="b"/>
        <c:numFmt formatCode="ge" sourceLinked="1"/>
        <c:majorTickMark val="none"/>
        <c:minorTickMark val="none"/>
        <c:tickLblPos val="none"/>
        <c:crossAx val="125030400"/>
        <c:crosses val="autoZero"/>
        <c:auto val="1"/>
        <c:lblOffset val="100"/>
        <c:baseTimeUnit val="years"/>
      </c:dateAx>
      <c:valAx>
        <c:axId val="1250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小川村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7">
        <f>データ!S6</f>
        <v>2643</v>
      </c>
      <c r="AM8" s="67"/>
      <c r="AN8" s="67"/>
      <c r="AO8" s="67"/>
      <c r="AP8" s="67"/>
      <c r="AQ8" s="67"/>
      <c r="AR8" s="67"/>
      <c r="AS8" s="67"/>
      <c r="AT8" s="66">
        <f>データ!T6</f>
        <v>58.11</v>
      </c>
      <c r="AU8" s="66"/>
      <c r="AV8" s="66"/>
      <c r="AW8" s="66"/>
      <c r="AX8" s="66"/>
      <c r="AY8" s="66"/>
      <c r="AZ8" s="66"/>
      <c r="BA8" s="66"/>
      <c r="BB8" s="66">
        <f>データ!U6</f>
        <v>45.48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80.12</v>
      </c>
      <c r="Q10" s="66"/>
      <c r="R10" s="66"/>
      <c r="S10" s="66"/>
      <c r="T10" s="66"/>
      <c r="U10" s="66"/>
      <c r="V10" s="66"/>
      <c r="W10" s="66">
        <f>データ!Q6</f>
        <v>85.95</v>
      </c>
      <c r="X10" s="66"/>
      <c r="Y10" s="66"/>
      <c r="Z10" s="66"/>
      <c r="AA10" s="66"/>
      <c r="AB10" s="66"/>
      <c r="AC10" s="66"/>
      <c r="AD10" s="67">
        <f>データ!R6</f>
        <v>3500</v>
      </c>
      <c r="AE10" s="67"/>
      <c r="AF10" s="67"/>
      <c r="AG10" s="67"/>
      <c r="AH10" s="67"/>
      <c r="AI10" s="67"/>
      <c r="AJ10" s="67"/>
      <c r="AK10" s="2"/>
      <c r="AL10" s="67">
        <f>データ!V6</f>
        <v>2092</v>
      </c>
      <c r="AM10" s="67"/>
      <c r="AN10" s="67"/>
      <c r="AO10" s="67"/>
      <c r="AP10" s="67"/>
      <c r="AQ10" s="67"/>
      <c r="AR10" s="67"/>
      <c r="AS10" s="67"/>
      <c r="AT10" s="66">
        <f>データ!W6</f>
        <v>1.21</v>
      </c>
      <c r="AU10" s="66"/>
      <c r="AV10" s="66"/>
      <c r="AW10" s="66"/>
      <c r="AX10" s="66"/>
      <c r="AY10" s="66"/>
      <c r="AZ10" s="66"/>
      <c r="BA10" s="66"/>
      <c r="BB10" s="66">
        <f>データ!X6</f>
        <v>1728.93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205885</v>
      </c>
      <c r="D6" s="33">
        <f t="shared" si="3"/>
        <v>47</v>
      </c>
      <c r="E6" s="33">
        <f t="shared" si="3"/>
        <v>17</v>
      </c>
      <c r="F6" s="33">
        <f t="shared" si="3"/>
        <v>4</v>
      </c>
      <c r="G6" s="33">
        <f t="shared" si="3"/>
        <v>0</v>
      </c>
      <c r="H6" s="33" t="str">
        <f t="shared" si="3"/>
        <v>長野県　小川村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80.12</v>
      </c>
      <c r="Q6" s="34">
        <f t="shared" si="3"/>
        <v>85.95</v>
      </c>
      <c r="R6" s="34">
        <f t="shared" si="3"/>
        <v>3500</v>
      </c>
      <c r="S6" s="34">
        <f t="shared" si="3"/>
        <v>2643</v>
      </c>
      <c r="T6" s="34">
        <f t="shared" si="3"/>
        <v>58.11</v>
      </c>
      <c r="U6" s="34">
        <f t="shared" si="3"/>
        <v>45.48</v>
      </c>
      <c r="V6" s="34">
        <f t="shared" si="3"/>
        <v>2092</v>
      </c>
      <c r="W6" s="34">
        <f t="shared" si="3"/>
        <v>1.21</v>
      </c>
      <c r="X6" s="34">
        <f t="shared" si="3"/>
        <v>1728.93</v>
      </c>
      <c r="Y6" s="35">
        <f>IF(Y7="",NA(),Y7)</f>
        <v>87.6</v>
      </c>
      <c r="Z6" s="35">
        <f t="shared" ref="Z6:AH6" si="4">IF(Z7="",NA(),Z7)</f>
        <v>88.48</v>
      </c>
      <c r="AA6" s="35">
        <f t="shared" si="4"/>
        <v>90.99</v>
      </c>
      <c r="AB6" s="35">
        <f t="shared" si="4"/>
        <v>81.55</v>
      </c>
      <c r="AC6" s="35">
        <f t="shared" si="4"/>
        <v>80.61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2392.9499999999998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91.14</v>
      </c>
      <c r="BR6" s="35">
        <f t="shared" ref="BR6:BZ6" si="8">IF(BR7="",NA(),BR7)</f>
        <v>99.23</v>
      </c>
      <c r="BS6" s="35">
        <f t="shared" si="8"/>
        <v>104.81</v>
      </c>
      <c r="BT6" s="35">
        <f t="shared" si="8"/>
        <v>103.15</v>
      </c>
      <c r="BU6" s="35">
        <f t="shared" si="8"/>
        <v>154.88</v>
      </c>
      <c r="BV6" s="35">
        <f t="shared" si="8"/>
        <v>62.83</v>
      </c>
      <c r="BW6" s="35">
        <f t="shared" si="8"/>
        <v>64.63</v>
      </c>
      <c r="BX6" s="35">
        <f t="shared" si="8"/>
        <v>66.56</v>
      </c>
      <c r="BY6" s="35">
        <f t="shared" si="8"/>
        <v>66.22</v>
      </c>
      <c r="BZ6" s="35">
        <f t="shared" si="8"/>
        <v>69.87</v>
      </c>
      <c r="CA6" s="34" t="str">
        <f>IF(CA7="","",IF(CA7="-","【-】","【"&amp;SUBSTITUTE(TEXT(CA7,"#,##0.00"),"-","△")&amp;"】"))</f>
        <v>【69.80】</v>
      </c>
      <c r="CB6" s="35">
        <f>IF(CB7="",NA(),CB7)</f>
        <v>202.94</v>
      </c>
      <c r="CC6" s="35">
        <f t="shared" ref="CC6:CK6" si="9">IF(CC7="",NA(),CC7)</f>
        <v>191.72</v>
      </c>
      <c r="CD6" s="35">
        <f t="shared" si="9"/>
        <v>182.17</v>
      </c>
      <c r="CE6" s="35">
        <f t="shared" si="9"/>
        <v>185.67</v>
      </c>
      <c r="CF6" s="35">
        <f t="shared" si="9"/>
        <v>125.93</v>
      </c>
      <c r="CG6" s="35">
        <f t="shared" si="9"/>
        <v>250.43</v>
      </c>
      <c r="CH6" s="35">
        <f t="shared" si="9"/>
        <v>245.75</v>
      </c>
      <c r="CI6" s="35">
        <f t="shared" si="9"/>
        <v>244.29</v>
      </c>
      <c r="CJ6" s="35">
        <f t="shared" si="9"/>
        <v>246.72</v>
      </c>
      <c r="CK6" s="35">
        <f t="shared" si="9"/>
        <v>234.96</v>
      </c>
      <c r="CL6" s="34" t="str">
        <f>IF(CL7="","",IF(CL7="-","【-】","【"&amp;SUBSTITUTE(TEXT(CL7,"#,##0.00"),"-","△")&amp;"】"))</f>
        <v>【232.54】</v>
      </c>
      <c r="CM6" s="35">
        <f>IF(CM7="",NA(),CM7)</f>
        <v>59.06</v>
      </c>
      <c r="CN6" s="35">
        <f t="shared" ref="CN6:CV6" si="10">IF(CN7="",NA(),CN7)</f>
        <v>59.88</v>
      </c>
      <c r="CO6" s="35">
        <f t="shared" si="10"/>
        <v>61.41</v>
      </c>
      <c r="CP6" s="35">
        <f t="shared" si="10"/>
        <v>45.74</v>
      </c>
      <c r="CQ6" s="35">
        <f t="shared" si="10"/>
        <v>46.56</v>
      </c>
      <c r="CR6" s="35">
        <f t="shared" si="10"/>
        <v>42.31</v>
      </c>
      <c r="CS6" s="35">
        <f t="shared" si="10"/>
        <v>43.65</v>
      </c>
      <c r="CT6" s="35">
        <f t="shared" si="10"/>
        <v>43.58</v>
      </c>
      <c r="CU6" s="35">
        <f t="shared" si="10"/>
        <v>41.35</v>
      </c>
      <c r="CV6" s="35">
        <f t="shared" si="10"/>
        <v>42.9</v>
      </c>
      <c r="CW6" s="34" t="str">
        <f>IF(CW7="","",IF(CW7="-","【-】","【"&amp;SUBSTITUTE(TEXT(CW7,"#,##0.00"),"-","△")&amp;"】"))</f>
        <v>【42.17】</v>
      </c>
      <c r="CX6" s="35">
        <f>IF(CX7="",NA(),CX7)</f>
        <v>86.14</v>
      </c>
      <c r="CY6" s="35">
        <f t="shared" ref="CY6:DG6" si="11">IF(CY7="",NA(),CY7)</f>
        <v>86.06</v>
      </c>
      <c r="CZ6" s="35">
        <f t="shared" si="11"/>
        <v>88.24</v>
      </c>
      <c r="DA6" s="35">
        <f t="shared" si="11"/>
        <v>91.96</v>
      </c>
      <c r="DB6" s="35">
        <f t="shared" si="11"/>
        <v>93.31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205885</v>
      </c>
      <c r="D7" s="37">
        <v>47</v>
      </c>
      <c r="E7" s="37">
        <v>17</v>
      </c>
      <c r="F7" s="37">
        <v>4</v>
      </c>
      <c r="G7" s="37">
        <v>0</v>
      </c>
      <c r="H7" s="37" t="s">
        <v>109</v>
      </c>
      <c r="I7" s="37" t="s">
        <v>110</v>
      </c>
      <c r="J7" s="37" t="s">
        <v>111</v>
      </c>
      <c r="K7" s="37" t="s">
        <v>112</v>
      </c>
      <c r="L7" s="37" t="s">
        <v>113</v>
      </c>
      <c r="M7" s="37"/>
      <c r="N7" s="38" t="s">
        <v>114</v>
      </c>
      <c r="O7" s="38" t="s">
        <v>115</v>
      </c>
      <c r="P7" s="38">
        <v>80.12</v>
      </c>
      <c r="Q7" s="38">
        <v>85.95</v>
      </c>
      <c r="R7" s="38">
        <v>3500</v>
      </c>
      <c r="S7" s="38">
        <v>2643</v>
      </c>
      <c r="T7" s="38">
        <v>58.11</v>
      </c>
      <c r="U7" s="38">
        <v>45.48</v>
      </c>
      <c r="V7" s="38">
        <v>2092</v>
      </c>
      <c r="W7" s="38">
        <v>1.21</v>
      </c>
      <c r="X7" s="38">
        <v>1728.93</v>
      </c>
      <c r="Y7" s="38">
        <v>87.6</v>
      </c>
      <c r="Z7" s="38">
        <v>88.48</v>
      </c>
      <c r="AA7" s="38">
        <v>90.99</v>
      </c>
      <c r="AB7" s="38">
        <v>81.55</v>
      </c>
      <c r="AC7" s="38">
        <v>80.61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2392.9499999999998</v>
      </c>
      <c r="BK7" s="38">
        <v>1622.51</v>
      </c>
      <c r="BL7" s="38">
        <v>1569.13</v>
      </c>
      <c r="BM7" s="38">
        <v>1436</v>
      </c>
      <c r="BN7" s="38">
        <v>1434.89</v>
      </c>
      <c r="BO7" s="38">
        <v>1298.9100000000001</v>
      </c>
      <c r="BP7" s="38">
        <v>1348.09</v>
      </c>
      <c r="BQ7" s="38">
        <v>91.14</v>
      </c>
      <c r="BR7" s="38">
        <v>99.23</v>
      </c>
      <c r="BS7" s="38">
        <v>104.81</v>
      </c>
      <c r="BT7" s="38">
        <v>103.15</v>
      </c>
      <c r="BU7" s="38">
        <v>154.88</v>
      </c>
      <c r="BV7" s="38">
        <v>62.83</v>
      </c>
      <c r="BW7" s="38">
        <v>64.63</v>
      </c>
      <c r="BX7" s="38">
        <v>66.56</v>
      </c>
      <c r="BY7" s="38">
        <v>66.22</v>
      </c>
      <c r="BZ7" s="38">
        <v>69.87</v>
      </c>
      <c r="CA7" s="38">
        <v>69.8</v>
      </c>
      <c r="CB7" s="38">
        <v>202.94</v>
      </c>
      <c r="CC7" s="38">
        <v>191.72</v>
      </c>
      <c r="CD7" s="38">
        <v>182.17</v>
      </c>
      <c r="CE7" s="38">
        <v>185.67</v>
      </c>
      <c r="CF7" s="38">
        <v>125.93</v>
      </c>
      <c r="CG7" s="38">
        <v>250.43</v>
      </c>
      <c r="CH7" s="38">
        <v>245.75</v>
      </c>
      <c r="CI7" s="38">
        <v>244.29</v>
      </c>
      <c r="CJ7" s="38">
        <v>246.72</v>
      </c>
      <c r="CK7" s="38">
        <v>234.96</v>
      </c>
      <c r="CL7" s="38">
        <v>232.54</v>
      </c>
      <c r="CM7" s="38">
        <v>59.06</v>
      </c>
      <c r="CN7" s="38">
        <v>59.88</v>
      </c>
      <c r="CO7" s="38">
        <v>61.41</v>
      </c>
      <c r="CP7" s="38">
        <v>45.74</v>
      </c>
      <c r="CQ7" s="38">
        <v>46.56</v>
      </c>
      <c r="CR7" s="38">
        <v>42.31</v>
      </c>
      <c r="CS7" s="38">
        <v>43.65</v>
      </c>
      <c r="CT7" s="38">
        <v>43.58</v>
      </c>
      <c r="CU7" s="38">
        <v>41.35</v>
      </c>
      <c r="CV7" s="38">
        <v>42.9</v>
      </c>
      <c r="CW7" s="38">
        <v>42.17</v>
      </c>
      <c r="CX7" s="38">
        <v>86.14</v>
      </c>
      <c r="CY7" s="38">
        <v>86.06</v>
      </c>
      <c r="CZ7" s="38">
        <v>88.24</v>
      </c>
      <c r="DA7" s="38">
        <v>91.96</v>
      </c>
      <c r="DB7" s="38">
        <v>93.31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2018-02-05T05:41:29Z</cp:lastPrinted>
  <dcterms:created xsi:type="dcterms:W3CDTF">2017-12-25T02:19:32Z</dcterms:created>
  <dcterms:modified xsi:type="dcterms:W3CDTF">2018-02-26T06:08:25Z</dcterms:modified>
  <cp:category/>
</cp:coreProperties>
</file>