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defaultThemeVersion="124226"/>
  <mc:AlternateContent xmlns:mc="http://schemas.openxmlformats.org/markup-compatibility/2006">
    <mc:Choice Requires="x15">
      <x15ac:absPath xmlns:x15ac="http://schemas.microsoft.com/office/spreadsheetml/2010/11/ac" url="C:\Users\LG063\Documents\LGWAN_PC\H29\23経営比較分析表\205630野沢温泉村\205630野沢温泉村\"/>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<sst xmlns="http://schemas.openxmlformats.org/spreadsheetml/2006/main" count="240" uniqueCount="126">
  <si>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</si>
  <si>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</si>
  <si>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</si>
  <si>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</si>
  <si>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</si>
  <si>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</si>
  <si>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</si>
  <si>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</si>
  <si>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</si>
  <si>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</si>
  <si>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</si>
  <si>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</si>
  <si>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</si>
  <si>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</si>
  <si>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</si>
  <si>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</si>
  <si>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</si>
  <si>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</si>
  <si>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</si>
  <si>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</si>
  <si>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</si>
  <si>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</si>
  <si>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</si>
  <si>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</si>
  <si>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</si>
  <si>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</si>
  <si>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</si>
  <si>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</si>
  <si>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</si>
  <si>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</si>
  <si>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</si>
  <si>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</si>
  <si>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</si>
  <si>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</si>
  <si>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</si>
  <si>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</si>
  <si>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</si>
  <si>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</si>
  <si>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</si>
  <si>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</si>
  <si>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</si>
  <si>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</si>
  <si>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</si>
  <si>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</si>
  <si>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</si>
  <si>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</si>
  <si>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</si>
  <si>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</si>
  <si>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</si>
  <si>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</si>
  <si>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</si>
  <si>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</si>
  <si>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</si>
  <si>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</si>
  <si>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</si>
  <si>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</si>
  <si>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</si>
  <si>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</si>
  <si>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</si>
  <si>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</si>
  <si>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</si>
  <si>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</si>
  <si>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</si>
  <si>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</si>
  <si>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</si>
  <si>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</si>
  <si>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</si>
  <si>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</si>
  <si>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</si>
  <si>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</si>
  <si>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</si>
  <si>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</si>
  <si>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</si>
  <si>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</si>
  <si>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</si>
  <si>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</si>
  <si>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</si>
  <si>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</si>
  <si>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</si>
  <si>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</si>
  <si>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</si>
  <si>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</si>
  <si>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</si>
  <si>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</si>
  <si>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</si>
  <si>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</si>
  <si>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</si>
  <si>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</si>
  <si>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</si>
  <si>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</si>
  <si>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</si>
  <si>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</si>
  <si>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</si>
  <si>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</si>
  <si>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</si>
  <si>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</si>
  <si>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</si>
  <si>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</si>
  <si>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</si>
  <si>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</si>
  <si>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</si>
  <si>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</si>
  <si>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</si>
  <si>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</si>
  <si>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</si>
  <si>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</si>
  <si>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</si>
  <si>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</si>
  <si>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</si>
  <si>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</si>
  <si>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野沢温泉村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</si>
  <si>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</si>
  <si>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</si>
  <si>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</si>
  <si>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</si>
  <si>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</si>
  <si>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</si>
  <si>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</si>
  <si>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</si>
  <si>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</si>
  <si>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</si>
  <si>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</si>
  <si>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時点では、ある程度健全かつ効率的に運営されている状況である。しかし、今後更なる人口の減少により、維持管理費の捻出が困難になることが想定される。このため、財源確保策並びに更なる維持管理費の削減の検討が必要となってくる。</t>
    <phoneticPr fontId="4"/>
  </si>
  <si>
    <t>　野沢温泉村の農業集落排水施設は平成9年に全地区供用開始となった。その後加入促進を進め、平成28年度末現在、処理区域内人口に対しての水洗化率は96%強の値となっている。これは類似団体平均を大きく上回っており当初の目的は概ね達成できている。
　当該事業は処理区域内人口が減少してきており使用料収入は減少傾向にあるが、公共下水道と同様に徴収率向上のため徴収対策に力を入れている。また、歳出では施設の維持管理の一部直営化など経費の節減を進めている。このため施設の維持管理に係る費用は使用料収入で概ねまかなえている状況である。しかし、人口規模が小さく使用料収入が少ないため、企業債償還財源に乏しく一般会計からその大半について繰入を受けて運営している。しかし、企業債償還金も平成32年度をピークに急激に減少する見込みである。
　平成28年度からは施設の老朽化に対応するため、処理場の機能強化工事も計画的に進めている。機能強化工事には多額の費用が掛かることから、交付金や有利な起債を活用し、企業債残高、企業債償還金とのバランスをとりながら計画的に事業を実施していく。　</t>
    <rPh sb="44" eb="46">
      <t>ヘイセイ</t>
    </rPh>
    <rPh sb="48" eb="51">
      <t>ネンドマツ</t>
    </rPh>
    <rPh sb="51" eb="53">
      <t>ゲンザイ</t>
    </rPh>
    <rPh sb="94" eb="95">
      <t>オオ</t>
    </rPh>
    <rPh sb="174" eb="176">
      <t>チョウシュウ</t>
    </rPh>
    <rPh sb="176" eb="178">
      <t>タイサク</t>
    </rPh>
    <rPh sb="179" eb="180">
      <t>チカラ</t>
    </rPh>
    <rPh sb="181" eb="182">
      <t>イ</t>
    </rPh>
    <rPh sb="359" eb="361">
      <t>ヘイセイ</t>
    </rPh>
    <rPh sb="363" eb="365">
      <t>ネンド</t>
    </rPh>
    <rPh sb="375" eb="377">
      <t>タイオウ</t>
    </rPh>
    <rPh sb="382" eb="385">
      <t>ショリジョウ</t>
    </rPh>
    <rPh sb="390" eb="392">
      <t>コウジ</t>
    </rPh>
    <rPh sb="393" eb="396">
      <t>ケイカクテキ</t>
    </rPh>
    <rPh sb="397" eb="398">
      <t>スス</t>
    </rPh>
    <rPh sb="403" eb="405">
      <t>キノウ</t>
    </rPh>
    <rPh sb="405" eb="407">
      <t>キョウカ</t>
    </rPh>
    <rPh sb="407" eb="409">
      <t>コウジ</t>
    </rPh>
    <rPh sb="411" eb="413">
      <t>タガク</t>
    </rPh>
    <rPh sb="414" eb="416">
      <t>ヒヨウ</t>
    </rPh>
    <rPh sb="417" eb="418">
      <t>カ</t>
    </rPh>
    <rPh sb="425" eb="428">
      <t>コウフキン</t>
    </rPh>
    <rPh sb="429" eb="431">
      <t>ユウリ</t>
    </rPh>
    <rPh sb="432" eb="434">
      <t>キサイ</t>
    </rPh>
    <rPh sb="435" eb="437">
      <t>カツヨウ</t>
    </rPh>
    <phoneticPr fontId="4"/>
  </si>
  <si>
    <t>　処理施設は建築後20年近くが経過しているため、H25に機能診断調査を実施し、H26には最適整備構想を策定、平成28年度には平林処理場の機能強化工事を実施している。最適整備構想に沿ってい、残りの処理場も順次機能強化工事を進めていく。
　管渠施設については診断の結果、当面の間大規模な改修の必要は無かったため今後も適正な維持管理に努めていく。</t>
    <rPh sb="54" eb="56">
      <t>ヘイセイ</t>
    </rPh>
    <rPh sb="58" eb="60">
      <t>ネンド</t>
    </rPh>
    <rPh sb="62" eb="64">
      <t>ヒラバヤシ</t>
    </rPh>
    <rPh sb="64" eb="67">
      <t>ショリジョウ</t>
    </rPh>
    <rPh sb="68" eb="70">
      <t>キノウ</t>
    </rPh>
    <rPh sb="70" eb="72">
      <t>キョウカ</t>
    </rPh>
    <rPh sb="72" eb="74">
      <t>コウジ</t>
    </rPh>
    <rPh sb="75" eb="77">
      <t>ジッシ</t>
    </rPh>
    <rPh sb="82" eb="84">
      <t>サイテキ</t>
    </rPh>
    <rPh sb="84" eb="86">
      <t>セイビ</t>
    </rPh>
    <rPh sb="86" eb="88">
      <t>コウソウ</t>
    </rPh>
    <rPh sb="89" eb="90">
      <t>ソ</t>
    </rPh>
    <rPh sb="94" eb="95">
      <t>ノコ</t>
    </rPh>
    <rPh sb="97" eb="100">
      <t>ショリジョウ</t>
    </rPh>
    <rPh sb="101" eb="103">
      <t>ジュンジ</t>
    </rPh>
    <rPh sb="103" eb="105">
      <t>キノウ</t>
    </rPh>
    <rPh sb="105" eb="107">
      <t>キョウカ</t>
    </rPh>
    <rPh sb="107" eb="109">
      <t>コウジ</t>
    </rPh>
    <rPh sb="110" eb="111">
      <t>スス</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</si>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</sst>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4D-4102-A358-83A922B043EC}"/>
            </c:ext>
          </c:extLst>
        </c:ser>
        <c:dLbls>
          <c:showLegendKey val="0"/>
          <c:showVal val="0"/>
          <c:showCatName val="0"/>
          <c:showSerName val="0"/>
          <c:showPercent val="0"/>
          <c:showBubbleSize val="0"/>
        </c:dLbls>
        <c:gapWidth val="150"/>
        <c:axId val="100149504"/>
        <c:axId val="10024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A44D-4102-A358-83A922B043EC}"/>
            </c:ext>
          </c:extLst>
        </c:ser>
        <c:dLbls>
          <c:showLegendKey val="0"/>
          <c:showVal val="0"/>
          <c:showCatName val="0"/>
          <c:showSerName val="0"/>
          <c:showPercent val="0"/>
          <c:showBubbleSize val="0"/>
        </c:dLbls>
        <c:marker val="1"/>
        <c:smooth val="0"/>
        <c:axId val="100149504"/>
        <c:axId val="100245888"/>
      </c:lineChart>
      <c:dateAx>
        <c:axId val="100149504"/>
        <c:scaling>
          <c:orientation val="minMax"/>
        </c:scaling>
        <c:delete val="1"/>
        <c:axPos val="b"/>
        <c:numFmt formatCode="ge" sourceLinked="1"/>
        <c:majorTickMark val="none"/>
        <c:minorTickMark val="none"/>
        <c:tickLblPos val="none"/>
        <c:crossAx val="100245888"/>
        <c:crosses val="autoZero"/>
        <c:auto val="1"/>
        <c:lblOffset val="100"/>
        <c:baseTimeUnit val="years"/>
      </c:dateAx>
      <c:valAx>
        <c:axId val="1002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53.83</c:v>
                </c:pt>
                <c:pt idx="1">
                  <c:v>53.28</c:v>
                </c:pt>
                <c:pt idx="2">
                  <c:v>54.93</c:v>
                </c:pt>
                <c:pt idx="3">
                  <c:v>47.08</c:v>
                </c:pt>
                <c:pt idx="4">
                  <c:v>43.61</c:v>
                </c:pt>
              </c:numCache>
            </c:numRef>
          </c:val>
          <c:extLst>
            <c:ext xmlns:c16="http://schemas.microsoft.com/office/drawing/2014/chart" uri="{C3380CC4-5D6E-409C-BE32-E72D297353CC}">
              <c16:uniqueId val="{00000000-DDE7-459A-A592-D87079334C3D}"/>
            </c:ext>
          </c:extLst>
        </c:ser>
        <c:dLbls>
          <c:showLegendKey val="0"/>
          <c:showVal val="0"/>
          <c:showCatName val="0"/>
          <c:showSerName val="0"/>
          <c:showPercent val="0"/>
          <c:showBubbleSize val="0"/>
        </c:dLbls>
        <c:gapWidth val="150"/>
        <c:axId val="118857088"/>
        <c:axId val="1188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DDE7-459A-A592-D87079334C3D}"/>
            </c:ext>
          </c:extLst>
        </c:ser>
        <c:dLbls>
          <c:showLegendKey val="0"/>
          <c:showVal val="0"/>
          <c:showCatName val="0"/>
          <c:showSerName val="0"/>
          <c:showPercent val="0"/>
          <c:showBubbleSize val="0"/>
        </c:dLbls>
        <c:marker val="1"/>
        <c:smooth val="0"/>
        <c:axId val="118857088"/>
        <c:axId val="118863360"/>
      </c:lineChart>
      <c:dateAx>
        <c:axId val="118857088"/>
        <c:scaling>
          <c:orientation val="minMax"/>
        </c:scaling>
        <c:delete val="1"/>
        <c:axPos val="b"/>
        <c:numFmt formatCode="ge" sourceLinked="1"/>
        <c:majorTickMark val="none"/>
        <c:minorTickMark val="none"/>
        <c:tickLblPos val="none"/>
        <c:crossAx val="118863360"/>
        <c:crosses val="autoZero"/>
        <c:auto val="1"/>
        <c:lblOffset val="100"/>
        <c:baseTimeUnit val="years"/>
      </c:dateAx>
      <c:valAx>
        <c:axId val="1188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95.94</c:v>
                </c:pt>
                <c:pt idx="1">
                  <c:v>96.06</c:v>
                </c:pt>
                <c:pt idx="2">
                  <c:v>96.84</c:v>
                </c:pt>
                <c:pt idx="3">
                  <c:v>96.65</c:v>
                </c:pt>
                <c:pt idx="4">
                  <c:v>96.63</c:v>
                </c:pt>
              </c:numCache>
            </c:numRef>
          </c:val>
          <c:extLst>
            <c:ext xmlns:c16="http://schemas.microsoft.com/office/drawing/2014/chart" uri="{C3380CC4-5D6E-409C-BE32-E72D297353CC}">
              <c16:uniqueId val="{00000000-24F9-45FF-901E-AD367E3BA789}"/>
            </c:ext>
          </c:extLst>
        </c:ser>
        <c:dLbls>
          <c:showLegendKey val="0"/>
          <c:showVal val="0"/>
          <c:showCatName val="0"/>
          <c:showSerName val="0"/>
          <c:showPercent val="0"/>
          <c:showBubbleSize val="0"/>
        </c:dLbls>
        <c:gapWidth val="150"/>
        <c:axId val="118905856"/>
        <c:axId val="11890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24F9-45FF-901E-AD367E3BA789}"/>
            </c:ext>
          </c:extLst>
        </c:ser>
        <c:dLbls>
          <c:showLegendKey val="0"/>
          <c:showVal val="0"/>
          <c:showCatName val="0"/>
          <c:showSerName val="0"/>
          <c:showPercent val="0"/>
          <c:showBubbleSize val="0"/>
        </c:dLbls>
        <c:marker val="1"/>
        <c:smooth val="0"/>
        <c:axId val="118905856"/>
        <c:axId val="118908032"/>
      </c:lineChart>
      <c:dateAx>
        <c:axId val="118905856"/>
        <c:scaling>
          <c:orientation val="minMax"/>
        </c:scaling>
        <c:delete val="1"/>
        <c:axPos val="b"/>
        <c:numFmt formatCode="ge" sourceLinked="1"/>
        <c:majorTickMark val="none"/>
        <c:minorTickMark val="none"/>
        <c:tickLblPos val="none"/>
        <c:crossAx val="118908032"/>
        <c:crosses val="autoZero"/>
        <c:auto val="1"/>
        <c:lblOffset val="100"/>
        <c:baseTimeUnit val="years"/>
      </c:dateAx>
      <c:valAx>
        <c:axId val="1189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98.91</c:v>
                </c:pt>
                <c:pt idx="1">
                  <c:v>58.34</c:v>
                </c:pt>
                <c:pt idx="2">
                  <c:v>98.86</c:v>
                </c:pt>
                <c:pt idx="3">
                  <c:v>99.34</c:v>
                </c:pt>
                <c:pt idx="4">
                  <c:v>103.55</c:v>
                </c:pt>
              </c:numCache>
            </c:numRef>
          </c:val>
          <c:extLst>
            <c:ext xmlns:c16="http://schemas.microsoft.com/office/drawing/2014/chart" uri="{C3380CC4-5D6E-409C-BE32-E72D297353CC}">
              <c16:uniqueId val="{00000000-BDB4-444E-9586-5EE613E91EF9}"/>
            </c:ext>
          </c:extLst>
        </c:ser>
        <c:dLbls>
          <c:showLegendKey val="0"/>
          <c:showVal val="0"/>
          <c:showCatName val="0"/>
          <c:showSerName val="0"/>
          <c:showPercent val="0"/>
          <c:showBubbleSize val="0"/>
        </c:dLbls>
        <c:gapWidth val="150"/>
        <c:axId val="100185984"/>
        <c:axId val="10019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B4-444E-9586-5EE613E91EF9}"/>
            </c:ext>
          </c:extLst>
        </c:ser>
        <c:dLbls>
          <c:showLegendKey val="0"/>
          <c:showVal val="0"/>
          <c:showCatName val="0"/>
          <c:showSerName val="0"/>
          <c:showPercent val="0"/>
          <c:showBubbleSize val="0"/>
        </c:dLbls>
        <c:marker val="1"/>
        <c:smooth val="0"/>
        <c:axId val="100185984"/>
        <c:axId val="100196352"/>
      </c:lineChart>
      <c:dateAx>
        <c:axId val="100185984"/>
        <c:scaling>
          <c:orientation val="minMax"/>
        </c:scaling>
        <c:delete val="1"/>
        <c:axPos val="b"/>
        <c:numFmt formatCode="ge" sourceLinked="1"/>
        <c:majorTickMark val="none"/>
        <c:minorTickMark val="none"/>
        <c:tickLblPos val="none"/>
        <c:crossAx val="100196352"/>
        <c:crosses val="autoZero"/>
        <c:auto val="1"/>
        <c:lblOffset val="100"/>
        <c:baseTimeUnit val="years"/>
      </c:dateAx>
      <c:valAx>
        <c:axId val="10019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85-42D5-BD70-F8453634E1D1}"/>
            </c:ext>
          </c:extLst>
        </c:ser>
        <c:dLbls>
          <c:showLegendKey val="0"/>
          <c:showVal val="0"/>
          <c:showCatName val="0"/>
          <c:showSerName val="0"/>
          <c:showPercent val="0"/>
          <c:showBubbleSize val="0"/>
        </c:dLbls>
        <c:gapWidth val="150"/>
        <c:axId val="100251136"/>
        <c:axId val="1002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85-42D5-BD70-F8453634E1D1}"/>
            </c:ext>
          </c:extLst>
        </c:ser>
        <c:dLbls>
          <c:showLegendKey val="0"/>
          <c:showVal val="0"/>
          <c:showCatName val="0"/>
          <c:showSerName val="0"/>
          <c:showPercent val="0"/>
          <c:showBubbleSize val="0"/>
        </c:dLbls>
        <c:marker val="1"/>
        <c:smooth val="0"/>
        <c:axId val="100251136"/>
        <c:axId val="100253056"/>
      </c:lineChart>
      <c:dateAx>
        <c:axId val="100251136"/>
        <c:scaling>
          <c:orientation val="minMax"/>
        </c:scaling>
        <c:delete val="1"/>
        <c:axPos val="b"/>
        <c:numFmt formatCode="ge" sourceLinked="1"/>
        <c:majorTickMark val="none"/>
        <c:minorTickMark val="none"/>
        <c:tickLblPos val="none"/>
        <c:crossAx val="100253056"/>
        <c:crosses val="autoZero"/>
        <c:auto val="1"/>
        <c:lblOffset val="100"/>
        <c:baseTimeUnit val="years"/>
      </c:dateAx>
      <c:valAx>
        <c:axId val="1002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21-4DA2-A1EA-5E3AF9952A10}"/>
            </c:ext>
          </c:extLst>
        </c:ser>
        <c:dLbls>
          <c:showLegendKey val="0"/>
          <c:showVal val="0"/>
          <c:showCatName val="0"/>
          <c:showSerName val="0"/>
          <c:showPercent val="0"/>
          <c:showBubbleSize val="0"/>
        </c:dLbls>
        <c:gapWidth val="150"/>
        <c:axId val="100324480"/>
        <c:axId val="1003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21-4DA2-A1EA-5E3AF9952A10}"/>
            </c:ext>
          </c:extLst>
        </c:ser>
        <c:dLbls>
          <c:showLegendKey val="0"/>
          <c:showVal val="0"/>
          <c:showCatName val="0"/>
          <c:showSerName val="0"/>
          <c:showPercent val="0"/>
          <c:showBubbleSize val="0"/>
        </c:dLbls>
        <c:marker val="1"/>
        <c:smooth val="0"/>
        <c:axId val="100324480"/>
        <c:axId val="100326400"/>
      </c:lineChart>
      <c:dateAx>
        <c:axId val="100324480"/>
        <c:scaling>
          <c:orientation val="minMax"/>
        </c:scaling>
        <c:delete val="1"/>
        <c:axPos val="b"/>
        <c:numFmt formatCode="ge" sourceLinked="1"/>
        <c:majorTickMark val="none"/>
        <c:minorTickMark val="none"/>
        <c:tickLblPos val="none"/>
        <c:crossAx val="100326400"/>
        <c:crosses val="autoZero"/>
        <c:auto val="1"/>
        <c:lblOffset val="100"/>
        <c:baseTimeUnit val="years"/>
      </c:dateAx>
      <c:valAx>
        <c:axId val="1003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C3-490E-8935-6F25E7A614DE}"/>
            </c:ext>
          </c:extLst>
        </c:ser>
        <c:dLbls>
          <c:showLegendKey val="0"/>
          <c:showVal val="0"/>
          <c:showCatName val="0"/>
          <c:showSerName val="0"/>
          <c:showPercent val="0"/>
          <c:showBubbleSize val="0"/>
        </c:dLbls>
        <c:gapWidth val="150"/>
        <c:axId val="118301824"/>
        <c:axId val="118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C3-490E-8935-6F25E7A614DE}"/>
            </c:ext>
          </c:extLst>
        </c:ser>
        <c:dLbls>
          <c:showLegendKey val="0"/>
          <c:showVal val="0"/>
          <c:showCatName val="0"/>
          <c:showSerName val="0"/>
          <c:showPercent val="0"/>
          <c:showBubbleSize val="0"/>
        </c:dLbls>
        <c:marker val="1"/>
        <c:smooth val="0"/>
        <c:axId val="118301824"/>
        <c:axId val="118303744"/>
      </c:lineChart>
      <c:dateAx>
        <c:axId val="118301824"/>
        <c:scaling>
          <c:orientation val="minMax"/>
        </c:scaling>
        <c:delete val="1"/>
        <c:axPos val="b"/>
        <c:numFmt formatCode="ge" sourceLinked="1"/>
        <c:majorTickMark val="none"/>
        <c:minorTickMark val="none"/>
        <c:tickLblPos val="none"/>
        <c:crossAx val="118303744"/>
        <c:crosses val="autoZero"/>
        <c:auto val="1"/>
        <c:lblOffset val="100"/>
        <c:baseTimeUnit val="years"/>
      </c:dateAx>
      <c:valAx>
        <c:axId val="118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D7-47CB-AF5E-F13A0A509D11}"/>
            </c:ext>
          </c:extLst>
        </c:ser>
        <c:dLbls>
          <c:showLegendKey val="0"/>
          <c:showVal val="0"/>
          <c:showCatName val="0"/>
          <c:showSerName val="0"/>
          <c:showPercent val="0"/>
          <c:showBubbleSize val="0"/>
        </c:dLbls>
        <c:gapWidth val="150"/>
        <c:axId val="118330112"/>
        <c:axId val="1183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D7-47CB-AF5E-F13A0A509D11}"/>
            </c:ext>
          </c:extLst>
        </c:ser>
        <c:dLbls>
          <c:showLegendKey val="0"/>
          <c:showVal val="0"/>
          <c:showCatName val="0"/>
          <c:showSerName val="0"/>
          <c:showPercent val="0"/>
          <c:showBubbleSize val="0"/>
        </c:dLbls>
        <c:marker val="1"/>
        <c:smooth val="0"/>
        <c:axId val="118330112"/>
        <c:axId val="118332032"/>
      </c:lineChart>
      <c:dateAx>
        <c:axId val="118330112"/>
        <c:scaling>
          <c:orientation val="minMax"/>
        </c:scaling>
        <c:delete val="1"/>
        <c:axPos val="b"/>
        <c:numFmt formatCode="ge" sourceLinked="1"/>
        <c:majorTickMark val="none"/>
        <c:minorTickMark val="none"/>
        <c:tickLblPos val="none"/>
        <c:crossAx val="118332032"/>
        <c:crosses val="autoZero"/>
        <c:auto val="1"/>
        <c:lblOffset val="100"/>
        <c:baseTimeUnit val="years"/>
      </c:dateAx>
      <c:valAx>
        <c:axId val="1183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2344.73</c:v>
                </c:pt>
                <c:pt idx="1">
                  <c:v>2177.25</c:v>
                </c:pt>
                <c:pt idx="2">
                  <c:v>2063.83</c:v>
                </c:pt>
                <c:pt idx="3">
                  <c:v>1777.8</c:v>
                </c:pt>
                <c:pt idx="4">
                  <c:v>1923.93</c:v>
                </c:pt>
              </c:numCache>
            </c:numRef>
          </c:val>
          <c:extLst>
            <c:ext xmlns:c16="http://schemas.microsoft.com/office/drawing/2014/chart" uri="{C3380CC4-5D6E-409C-BE32-E72D297353CC}">
              <c16:uniqueId val="{00000000-ED63-4013-8F52-61C55C374BD9}"/>
            </c:ext>
          </c:extLst>
        </c:ser>
        <c:dLbls>
          <c:showLegendKey val="0"/>
          <c:showVal val="0"/>
          <c:showCatName val="0"/>
          <c:showSerName val="0"/>
          <c:showPercent val="0"/>
          <c:showBubbleSize val="0"/>
        </c:dLbls>
        <c:gapWidth val="150"/>
        <c:axId val="118690176"/>
        <c:axId val="1186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ED63-4013-8F52-61C55C374BD9}"/>
            </c:ext>
          </c:extLst>
        </c:ser>
        <c:dLbls>
          <c:showLegendKey val="0"/>
          <c:showVal val="0"/>
          <c:showCatName val="0"/>
          <c:showSerName val="0"/>
          <c:showPercent val="0"/>
          <c:showBubbleSize val="0"/>
        </c:dLbls>
        <c:marker val="1"/>
        <c:smooth val="0"/>
        <c:axId val="118690176"/>
        <c:axId val="118692096"/>
      </c:lineChart>
      <c:dateAx>
        <c:axId val="118690176"/>
        <c:scaling>
          <c:orientation val="minMax"/>
        </c:scaling>
        <c:delete val="1"/>
        <c:axPos val="b"/>
        <c:numFmt formatCode="ge" sourceLinked="1"/>
        <c:majorTickMark val="none"/>
        <c:minorTickMark val="none"/>
        <c:tickLblPos val="none"/>
        <c:crossAx val="118692096"/>
        <c:crosses val="autoZero"/>
        <c:auto val="1"/>
        <c:lblOffset val="100"/>
        <c:baseTimeUnit val="years"/>
      </c:dateAx>
      <c:valAx>
        <c:axId val="1186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136.24</c:v>
                </c:pt>
                <c:pt idx="1">
                  <c:v>128.54</c:v>
                </c:pt>
                <c:pt idx="2">
                  <c:v>107.26</c:v>
                </c:pt>
                <c:pt idx="3">
                  <c:v>110.5</c:v>
                </c:pt>
                <c:pt idx="4">
                  <c:v>125.96</c:v>
                </c:pt>
              </c:numCache>
            </c:numRef>
          </c:val>
          <c:extLst>
            <c:ext xmlns:c16="http://schemas.microsoft.com/office/drawing/2014/chart" uri="{C3380CC4-5D6E-409C-BE32-E72D297353CC}">
              <c16:uniqueId val="{00000000-B8F0-4284-A498-4CAB45D5FAA7}"/>
            </c:ext>
          </c:extLst>
        </c:ser>
        <c:dLbls>
          <c:showLegendKey val="0"/>
          <c:showVal val="0"/>
          <c:showCatName val="0"/>
          <c:showSerName val="0"/>
          <c:showPercent val="0"/>
          <c:showBubbleSize val="0"/>
        </c:dLbls>
        <c:gapWidth val="150"/>
        <c:axId val="118738944"/>
        <c:axId val="1187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B8F0-4284-A498-4CAB45D5FAA7}"/>
            </c:ext>
          </c:extLst>
        </c:ser>
        <c:dLbls>
          <c:showLegendKey val="0"/>
          <c:showVal val="0"/>
          <c:showCatName val="0"/>
          <c:showSerName val="0"/>
          <c:showPercent val="0"/>
          <c:showBubbleSize val="0"/>
        </c:dLbls>
        <c:marker val="1"/>
        <c:smooth val="0"/>
        <c:axId val="118738944"/>
        <c:axId val="118740864"/>
      </c:lineChart>
      <c:dateAx>
        <c:axId val="118738944"/>
        <c:scaling>
          <c:orientation val="minMax"/>
        </c:scaling>
        <c:delete val="1"/>
        <c:axPos val="b"/>
        <c:numFmt formatCode="ge" sourceLinked="1"/>
        <c:majorTickMark val="none"/>
        <c:minorTickMark val="none"/>
        <c:tickLblPos val="none"/>
        <c:crossAx val="118740864"/>
        <c:crosses val="autoZero"/>
        <c:auto val="1"/>
        <c:lblOffset val="100"/>
        <c:baseTimeUnit val="years"/>
      </c:dateAx>
      <c:valAx>
        <c:axId val="1187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149.44</c:v>
                </c:pt>
                <c:pt idx="1">
                  <c:v>162.34</c:v>
                </c:pt>
                <c:pt idx="2">
                  <c:v>197.05</c:v>
                </c:pt>
                <c:pt idx="3">
                  <c:v>199.33</c:v>
                </c:pt>
                <c:pt idx="4">
                  <c:v>168.3</c:v>
                </c:pt>
              </c:numCache>
            </c:numRef>
          </c:val>
          <c:extLst>
            <c:ext xmlns:c16="http://schemas.microsoft.com/office/drawing/2014/chart" uri="{C3380CC4-5D6E-409C-BE32-E72D297353CC}">
              <c16:uniqueId val="{00000000-DCBA-4CB8-B9A8-1BFAF53F5831}"/>
            </c:ext>
          </c:extLst>
        </c:ser>
        <c:dLbls>
          <c:showLegendKey val="0"/>
          <c:showVal val="0"/>
          <c:showCatName val="0"/>
          <c:showSerName val="0"/>
          <c:showPercent val="0"/>
          <c:showBubbleSize val="0"/>
        </c:dLbls>
        <c:gapWidth val="150"/>
        <c:axId val="118816768"/>
        <c:axId val="1188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DCBA-4CB8-B9A8-1BFAF53F5831}"/>
            </c:ext>
          </c:extLst>
        </c:ser>
        <c:dLbls>
          <c:showLegendKey val="0"/>
          <c:showVal val="0"/>
          <c:showCatName val="0"/>
          <c:showSerName val="0"/>
          <c:showPercent val="0"/>
          <c:showBubbleSize val="0"/>
        </c:dLbls>
        <c:marker val="1"/>
        <c:smooth val="0"/>
        <c:axId val="118816768"/>
        <c:axId val="118818688"/>
      </c:lineChart>
      <c:dateAx>
        <c:axId val="118816768"/>
        <c:scaling>
          <c:orientation val="minMax"/>
        </c:scaling>
        <c:delete val="1"/>
        <c:axPos val="b"/>
        <c:numFmt formatCode="ge" sourceLinked="1"/>
        <c:majorTickMark val="none"/>
        <c:minorTickMark val="none"/>
        <c:tickLblPos val="none"/>
        <c:crossAx val="118818688"/>
        <c:crosses val="autoZero"/>
        <c:auto val="1"/>
        <c:lblOffset val="100"/>
        <c:baseTimeUnit val="years"/>
      </c:dateAx>
      <c:valAx>
        <c:axId val="1188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野沢温泉村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3736</v>
      </c>
      <c r="AM8" s="50"/>
      <c r="AN8" s="50"/>
      <c r="AO8" s="50"/>
      <c r="AP8" s="50"/>
      <c r="AQ8" s="50"/>
      <c r="AR8" s="50"/>
      <c r="AS8" s="50"/>
      <c r="AT8" s="45">
        <f>データ!T6</f>
        <v>57.96</v>
      </c>
      <c r="AU8" s="45"/>
      <c r="AV8" s="45"/>
      <c r="AW8" s="45"/>
      <c r="AX8" s="45"/>
      <c r="AY8" s="45"/>
      <c r="AZ8" s="45"/>
      <c r="BA8" s="45"/>
      <c r="BB8" s="45">
        <f>データ!U6</f>
        <v>64.459999999999994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23.24</v>
      </c>
      <c r="Q10" s="45"/>
      <c r="R10" s="45"/>
      <c r="S10" s="45"/>
      <c r="T10" s="45"/>
      <c r="U10" s="45"/>
      <c r="V10" s="45"/>
      <c r="W10" s="45">
        <f>データ!Q6</f>
        <v>90.04</v>
      </c>
      <c r="X10" s="45"/>
      <c r="Y10" s="45"/>
      <c r="Z10" s="45"/>
      <c r="AA10" s="45"/>
      <c r="AB10" s="45"/>
      <c r="AC10" s="45"/>
      <c r="AD10" s="50">
        <f>データ!R6</f>
        <v>3980</v>
      </c>
      <c r="AE10" s="50"/>
      <c r="AF10" s="50"/>
      <c r="AG10" s="50"/>
      <c r="AH10" s="50"/>
      <c r="AI10" s="50"/>
      <c r="AJ10" s="50"/>
      <c r="AK10" s="2"/>
      <c r="AL10" s="50">
        <f>データ!V6</f>
        <v>860</v>
      </c>
      <c r="AM10" s="50"/>
      <c r="AN10" s="50"/>
      <c r="AO10" s="50"/>
      <c r="AP10" s="50"/>
      <c r="AQ10" s="50"/>
      <c r="AR10" s="50"/>
      <c r="AS10" s="50"/>
      <c r="AT10" s="45">
        <f>データ!W6</f>
        <v>0.77</v>
      </c>
      <c r="AU10" s="45"/>
      <c r="AV10" s="45"/>
      <c r="AW10" s="45"/>
      <c r="AX10" s="45"/>
      <c r="AY10" s="45"/>
      <c r="AZ10" s="45"/>
      <c r="BA10" s="45"/>
      <c r="BB10" s="45">
        <f>データ!X6</f>
        <v>1116.8800000000001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205630</v>
      </c>
      <c r="D6" s="33">
        <f t="shared" si="3"/>
        <v>47</v>
      </c>
      <c r="E6" s="33">
        <f t="shared" si="3"/>
        <v>17</v>
      </c>
      <c r="F6" s="33">
        <f t="shared" si="3"/>
        <v>5</v>
      </c>
      <c r="G6" s="33">
        <f t="shared" si="3"/>
        <v>0</v>
      </c>
      <c r="H6" s="33" t="str">
        <f t="shared" si="3"/>
        <v>長野県　野沢温泉村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23.24</v>
      </c>
      <c r="Q6" s="34">
        <f t="shared" si="3"/>
        <v>90.04</v>
      </c>
      <c r="R6" s="34">
        <f t="shared" si="3"/>
        <v>3980</v>
      </c>
      <c r="S6" s="34">
        <f t="shared" si="3"/>
        <v>3736</v>
      </c>
      <c r="T6" s="34">
        <f t="shared" si="3"/>
        <v>57.96</v>
      </c>
      <c r="U6" s="34">
        <f t="shared" si="3"/>
        <v>64.459999999999994</v>
      </c>
      <c r="V6" s="34">
        <f t="shared" si="3"/>
        <v>860</v>
      </c>
      <c r="W6" s="34">
        <f t="shared" si="3"/>
        <v>0.77</v>
      </c>
      <c r="X6" s="34">
        <f t="shared" si="3"/>
        <v>1116.8800000000001</v>
      </c>
      <c r="Y6" s="35">
        <f>IF(Y7="",NA(),Y7)</f>
        <v>98.91</v>
      </c>
      <c r="Z6" s="35">
        <f t="shared" ref="Z6:AH6" si="4">IF(Z7="",NA(),Z7)</f>
        <v>58.34</v>
      </c>
      <c r="AA6" s="35">
        <f t="shared" si="4"/>
        <v>98.86</v>
      </c>
      <c r="AB6" s="35">
        <f t="shared" si="4"/>
        <v>99.34</v>
      </c>
      <c r="AC6" s="35">
        <f t="shared" si="4"/>
        <v>103.55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2344.73</v>
      </c>
      <c r="BG6" s="35">
        <f t="shared" ref="BG6:BO6" si="7">IF(BG7="",NA(),BG7)</f>
        <v>2177.25</v>
      </c>
      <c r="BH6" s="35">
        <f t="shared" si="7"/>
        <v>2063.83</v>
      </c>
      <c r="BI6" s="35">
        <f t="shared" si="7"/>
        <v>1777.8</v>
      </c>
      <c r="BJ6" s="35">
        <f t="shared" si="7"/>
        <v>1923.93</v>
      </c>
      <c r="BK6" s="35">
        <f t="shared" si="7"/>
        <v>1197.82</v>
      </c>
      <c r="BL6" s="35">
        <f t="shared" si="7"/>
        <v>1126.77</v>
      </c>
      <c r="BM6" s="35">
        <f t="shared" si="7"/>
        <v>1044.8</v>
      </c>
      <c r="BN6" s="35">
        <f t="shared" si="7"/>
        <v>1081.8</v>
      </c>
      <c r="BO6" s="35">
        <f t="shared" si="7"/>
        <v>974.93</v>
      </c>
      <c r="BP6" s="34" t="str">
        <f>IF(BP7="","",IF(BP7="-","【-】","【"&amp;SUBSTITUTE(TEXT(BP7,"#,##0.00"),"-","△")&amp;"】"))</f>
        <v>【914.53】</v>
      </c>
      <c r="BQ6" s="35">
        <f>IF(BQ7="",NA(),BQ7)</f>
        <v>136.24</v>
      </c>
      <c r="BR6" s="35">
        <f t="shared" ref="BR6:BZ6" si="8">IF(BR7="",NA(),BR7)</f>
        <v>128.54</v>
      </c>
      <c r="BS6" s="35">
        <f t="shared" si="8"/>
        <v>107.26</v>
      </c>
      <c r="BT6" s="35">
        <f t="shared" si="8"/>
        <v>110.5</v>
      </c>
      <c r="BU6" s="35">
        <f t="shared" si="8"/>
        <v>125.96</v>
      </c>
      <c r="BV6" s="35">
        <f t="shared" si="8"/>
        <v>51.03</v>
      </c>
      <c r="BW6" s="35">
        <f t="shared" si="8"/>
        <v>50.9</v>
      </c>
      <c r="BX6" s="35">
        <f t="shared" si="8"/>
        <v>50.82</v>
      </c>
      <c r="BY6" s="35">
        <f t="shared" si="8"/>
        <v>52.19</v>
      </c>
      <c r="BZ6" s="35">
        <f t="shared" si="8"/>
        <v>55.32</v>
      </c>
      <c r="CA6" s="34" t="str">
        <f>IF(CA7="","",IF(CA7="-","【-】","【"&amp;SUBSTITUTE(TEXT(CA7,"#,##0.00"),"-","△")&amp;"】"))</f>
        <v>【55.73】</v>
      </c>
      <c r="CB6" s="35">
        <f>IF(CB7="",NA(),CB7)</f>
        <v>149.44</v>
      </c>
      <c r="CC6" s="35">
        <f t="shared" ref="CC6:CK6" si="9">IF(CC7="",NA(),CC7)</f>
        <v>162.34</v>
      </c>
      <c r="CD6" s="35">
        <f t="shared" si="9"/>
        <v>197.05</v>
      </c>
      <c r="CE6" s="35">
        <f t="shared" si="9"/>
        <v>199.33</v>
      </c>
      <c r="CF6" s="35">
        <f t="shared" si="9"/>
        <v>168.3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53.83</v>
      </c>
      <c r="CN6" s="35">
        <f t="shared" ref="CN6:CV6" si="10">IF(CN7="",NA(),CN7)</f>
        <v>53.28</v>
      </c>
      <c r="CO6" s="35">
        <f t="shared" si="10"/>
        <v>54.93</v>
      </c>
      <c r="CP6" s="35">
        <f t="shared" si="10"/>
        <v>47.08</v>
      </c>
      <c r="CQ6" s="35">
        <f t="shared" si="10"/>
        <v>43.61</v>
      </c>
      <c r="CR6" s="35">
        <f t="shared" si="10"/>
        <v>54.74</v>
      </c>
      <c r="CS6" s="35">
        <f t="shared" si="10"/>
        <v>53.78</v>
      </c>
      <c r="CT6" s="35">
        <f t="shared" si="10"/>
        <v>53.24</v>
      </c>
      <c r="CU6" s="35">
        <f t="shared" si="10"/>
        <v>52.31</v>
      </c>
      <c r="CV6" s="35">
        <f t="shared" si="10"/>
        <v>60.65</v>
      </c>
      <c r="CW6" s="34" t="str">
        <f>IF(CW7="","",IF(CW7="-","【-】","【"&amp;SUBSTITUTE(TEXT(CW7,"#,##0.00"),"-","△")&amp;"】"))</f>
        <v>【59.15】</v>
      </c>
      <c r="CX6" s="35">
        <f>IF(CX7="",NA(),CX7)</f>
        <v>95.94</v>
      </c>
      <c r="CY6" s="35">
        <f t="shared" ref="CY6:DG6" si="11">IF(CY7="",NA(),CY7)</f>
        <v>96.06</v>
      </c>
      <c r="CZ6" s="35">
        <f t="shared" si="11"/>
        <v>96.84</v>
      </c>
      <c r="DA6" s="35">
        <f t="shared" si="11"/>
        <v>96.65</v>
      </c>
      <c r="DB6" s="35">
        <f t="shared" si="11"/>
        <v>96.63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205630</v>
      </c>
      <c r="D7" s="37">
        <v>47</v>
      </c>
      <c r="E7" s="37">
        <v>17</v>
      </c>
      <c r="F7" s="37">
        <v>5</v>
      </c>
      <c r="G7" s="37">
        <v>0</v>
      </c>
      <c r="H7" s="37" t="s">
        <v>110</v>
      </c>
      <c r="I7" s="37" t="s">
        <v>111</v>
      </c>
      <c r="J7" s="37" t="s">
        <v>112</v>
      </c>
      <c r="K7" s="37" t="s">
        <v>113</v>
      </c>
      <c r="L7" s="37" t="s">
        <v>114</v>
      </c>
      <c r="M7" s="37"/>
      <c r="N7" s="38" t="s">
        <v>115</v>
      </c>
      <c r="O7" s="38" t="s">
        <v>116</v>
      </c>
      <c r="P7" s="38">
        <v>23.24</v>
      </c>
      <c r="Q7" s="38">
        <v>90.04</v>
      </c>
      <c r="R7" s="38">
        <v>3980</v>
      </c>
      <c r="S7" s="38">
        <v>3736</v>
      </c>
      <c r="T7" s="38">
        <v>57.96</v>
      </c>
      <c r="U7" s="38">
        <v>64.459999999999994</v>
      </c>
      <c r="V7" s="38">
        <v>860</v>
      </c>
      <c r="W7" s="38">
        <v>0.77</v>
      </c>
      <c r="X7" s="38">
        <v>1116.8800000000001</v>
      </c>
      <c r="Y7" s="38">
        <v>98.91</v>
      </c>
      <c r="Z7" s="38">
        <v>58.34</v>
      </c>
      <c r="AA7" s="38">
        <v>98.86</v>
      </c>
      <c r="AB7" s="38">
        <v>99.34</v>
      </c>
      <c r="AC7" s="38">
        <v>103.55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2344.73</v>
      </c>
      <c r="BG7" s="38">
        <v>2177.25</v>
      </c>
      <c r="BH7" s="38">
        <v>2063.83</v>
      </c>
      <c r="BI7" s="38">
        <v>1777.8</v>
      </c>
      <c r="BJ7" s="38">
        <v>1923.93</v>
      </c>
      <c r="BK7" s="38">
        <v>1197.82</v>
      </c>
      <c r="BL7" s="38">
        <v>1126.77</v>
      </c>
      <c r="BM7" s="38">
        <v>1044.8</v>
      </c>
      <c r="BN7" s="38">
        <v>1081.8</v>
      </c>
      <c r="BO7" s="38">
        <v>974.93</v>
      </c>
      <c r="BP7" s="38">
        <v>914.53</v>
      </c>
      <c r="BQ7" s="38">
        <v>136.24</v>
      </c>
      <c r="BR7" s="38">
        <v>128.54</v>
      </c>
      <c r="BS7" s="38">
        <v>107.26</v>
      </c>
      <c r="BT7" s="38">
        <v>110.5</v>
      </c>
      <c r="BU7" s="38">
        <v>125.96</v>
      </c>
      <c r="BV7" s="38">
        <v>51.03</v>
      </c>
      <c r="BW7" s="38">
        <v>50.9</v>
      </c>
      <c r="BX7" s="38">
        <v>50.82</v>
      </c>
      <c r="BY7" s="38">
        <v>52.19</v>
      </c>
      <c r="BZ7" s="38">
        <v>55.32</v>
      </c>
      <c r="CA7" s="38">
        <v>55.73</v>
      </c>
      <c r="CB7" s="38">
        <v>149.44</v>
      </c>
      <c r="CC7" s="38">
        <v>162.34</v>
      </c>
      <c r="CD7" s="38">
        <v>197.05</v>
      </c>
      <c r="CE7" s="38">
        <v>199.33</v>
      </c>
      <c r="CF7" s="38">
        <v>168.3</v>
      </c>
      <c r="CG7" s="38">
        <v>289.60000000000002</v>
      </c>
      <c r="CH7" s="38">
        <v>293.27</v>
      </c>
      <c r="CI7" s="38">
        <v>300.52</v>
      </c>
      <c r="CJ7" s="38">
        <v>296.14</v>
      </c>
      <c r="CK7" s="38">
        <v>283.17</v>
      </c>
      <c r="CL7" s="38">
        <v>276.77999999999997</v>
      </c>
      <c r="CM7" s="38">
        <v>53.83</v>
      </c>
      <c r="CN7" s="38">
        <v>53.28</v>
      </c>
      <c r="CO7" s="38">
        <v>54.93</v>
      </c>
      <c r="CP7" s="38">
        <v>47.08</v>
      </c>
      <c r="CQ7" s="38">
        <v>43.61</v>
      </c>
      <c r="CR7" s="38">
        <v>54.74</v>
      </c>
      <c r="CS7" s="38">
        <v>53.78</v>
      </c>
      <c r="CT7" s="38">
        <v>53.24</v>
      </c>
      <c r="CU7" s="38">
        <v>52.31</v>
      </c>
      <c r="CV7" s="38">
        <v>60.65</v>
      </c>
      <c r="CW7" s="38">
        <v>59.15</v>
      </c>
      <c r="CX7" s="38">
        <v>95.94</v>
      </c>
      <c r="CY7" s="38">
        <v>96.06</v>
      </c>
      <c r="CZ7" s="38">
        <v>96.84</v>
      </c>
      <c r="DA7" s="38">
        <v>96.65</v>
      </c>
      <c r="DB7" s="38">
        <v>96.63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LG063</cp:lastModifiedBy>
  <cp:lastPrinted>2018-02-21T00:23:34Z</cp:lastPrinted>
  <dcterms:created xsi:type="dcterms:W3CDTF">2017-12-25T02:29:15Z</dcterms:created>
  <dcterms:modified xsi:type="dcterms:W3CDTF">2018-02-21T00:23:41Z</dcterms:modified>
  <cp:category/>
</cp:coreProperties>
</file>