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<sst xmlns="http://schemas.openxmlformats.org/spreadsheetml/2006/main" count="240" uniqueCount="125">
  <si>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</si>
  <si>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</si>
  <si>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</si>
  <si>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</si>
  <si>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</si>
  <si>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</si>
  <si>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</si>
  <si>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</si>
  <si>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</si>
  <si>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</si>
  <si>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</si>
  <si>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</si>
  <si>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</si>
  <si>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</si>
  <si>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</si>
  <si>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</si>
  <si>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</si>
  <si>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</si>
  <si>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</si>
  <si>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</si>
  <si>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</si>
  <si>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</si>
  <si>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</si>
  <si>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</si>
  <si>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</si>
  <si>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</si>
  <si>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</si>
  <si>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</si>
  <si>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</si>
  <si>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</si>
  <si>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</si>
  <si>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</si>
  <si>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</si>
  <si>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</si>
  <si>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</si>
  <si>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</si>
  <si>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</si>
  <si>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</si>
  <si>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</si>
  <si>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</si>
  <si>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</si>
  <si>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</si>
  <si>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</si>
  <si>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</si>
  <si>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</si>
  <si>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</si>
  <si>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</si>
  <si>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</si>
  <si>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</si>
  <si>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</si>
  <si>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</si>
  <si>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</si>
  <si>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</si>
  <si>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</si>
  <si>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</si>
  <si>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</si>
  <si>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</si>
  <si>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</si>
  <si>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</si>
  <si>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</si>
  <si>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</si>
  <si>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</si>
  <si>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</si>
  <si>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</si>
  <si>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</si>
  <si>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</si>
  <si>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</si>
  <si>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</si>
  <si>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</si>
  <si>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</si>
  <si>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</si>
  <si>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</si>
  <si>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</si>
  <si>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</si>
  <si>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</si>
  <si>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</si>
  <si>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</si>
  <si>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</si>
  <si>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</si>
  <si>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</si>
  <si>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</si>
  <si>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</si>
  <si>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</si>
  <si>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</si>
  <si>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</si>
  <si>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</si>
  <si>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</si>
  <si>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</si>
  <si>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</si>
  <si>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</si>
  <si>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</si>
  <si>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</si>
  <si>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</si>
  <si>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</si>
  <si>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</si>
  <si>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</si>
  <si>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</si>
  <si>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</si>
  <si>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</si>
  <si>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</si>
  <si>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</si>
  <si>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</si>
  <si>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</si>
  <si>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</si>
  <si>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</si>
  <si>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</si>
  <si>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</si>
  <si>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</si>
  <si>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</si>
  <si>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白馬村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</si>
  <si>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</si>
  <si>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</si>
  <si>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</si>
  <si>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</si>
  <si>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</si>
  <si>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</si>
  <si>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</si>
  <si>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</si>
  <si>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</si>
  <si>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</si>
  <si>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</si>
  <si>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平成２６年度に一部地区が公共下水道に統合された為、２５年度以前とは指標が大きく変わっている。
　現在、加入率１００％（加入件数１８件）であり、使用料収入では維持管理費も賄えない状態となっている。その様なことから、企業債の償還等一般会計繰入金により賄っており、家屋の新築による新たな加入も見込めない地域である。</t>
    <rPh sb="1" eb="3">
      <t>ヘイセイ</t>
    </rPh>
    <rPh sb="5" eb="7">
      <t>ネンド</t>
    </rPh>
    <rPh sb="8" eb="10">
      <t>イチブ</t>
    </rPh>
    <rPh sb="10" eb="12">
      <t>チク</t>
    </rPh>
    <rPh sb="13" eb="15">
      <t>コウキョウ</t>
    </rPh>
    <rPh sb="15" eb="18">
      <t>ゲスイドウ</t>
    </rPh>
    <rPh sb="19" eb="21">
      <t>トウゴウ</t>
    </rPh>
    <rPh sb="24" eb="25">
      <t>タメ</t>
    </rPh>
    <rPh sb="28" eb="30">
      <t>ネンド</t>
    </rPh>
    <rPh sb="30" eb="32">
      <t>イゼン</t>
    </rPh>
    <rPh sb="34" eb="36">
      <t>シヒョウ</t>
    </rPh>
    <rPh sb="37" eb="38">
      <t>オオ</t>
    </rPh>
    <rPh sb="40" eb="41">
      <t>カ</t>
    </rPh>
    <rPh sb="49" eb="51">
      <t>ゲンザイ</t>
    </rPh>
    <rPh sb="52" eb="54">
      <t>カニュウ</t>
    </rPh>
    <rPh sb="54" eb="55">
      <t>リツ</t>
    </rPh>
    <rPh sb="60" eb="62">
      <t>カニュウ</t>
    </rPh>
    <rPh sb="62" eb="64">
      <t>ケンスウ</t>
    </rPh>
    <rPh sb="66" eb="67">
      <t>ケン</t>
    </rPh>
    <rPh sb="72" eb="74">
      <t>シヨウ</t>
    </rPh>
    <rPh sb="74" eb="75">
      <t>リョウ</t>
    </rPh>
    <rPh sb="75" eb="77">
      <t>シュウニュウ</t>
    </rPh>
    <rPh sb="79" eb="81">
      <t>イジ</t>
    </rPh>
    <rPh sb="81" eb="84">
      <t>カンリヒ</t>
    </rPh>
    <rPh sb="85" eb="86">
      <t>マカナ</t>
    </rPh>
    <rPh sb="89" eb="91">
      <t>ジョウタイ</t>
    </rPh>
    <rPh sb="100" eb="101">
      <t>ヨウ</t>
    </rPh>
    <rPh sb="107" eb="109">
      <t>キギョウ</t>
    </rPh>
    <rPh sb="109" eb="110">
      <t>サイ</t>
    </rPh>
    <rPh sb="111" eb="113">
      <t>ショウカン</t>
    </rPh>
    <rPh sb="113" eb="114">
      <t>トウ</t>
    </rPh>
    <rPh sb="114" eb="116">
      <t>イッパン</t>
    </rPh>
    <rPh sb="116" eb="118">
      <t>カイケイ</t>
    </rPh>
    <rPh sb="118" eb="120">
      <t>クリイレ</t>
    </rPh>
    <rPh sb="120" eb="121">
      <t>キン</t>
    </rPh>
    <rPh sb="124" eb="125">
      <t>マカナ</t>
    </rPh>
    <rPh sb="130" eb="132">
      <t>カオク</t>
    </rPh>
    <rPh sb="133" eb="135">
      <t>シンチク</t>
    </rPh>
    <rPh sb="138" eb="139">
      <t>アラ</t>
    </rPh>
    <rPh sb="141" eb="143">
      <t>カニュウ</t>
    </rPh>
    <rPh sb="144" eb="146">
      <t>ミコ</t>
    </rPh>
    <rPh sb="149" eb="151">
      <t>チイキ</t>
    </rPh>
    <phoneticPr fontId="7"/>
  </si>
  <si>
    <t>　平成２６年度から一地区となり、当該地区の供用開始は平成１６年のため老朽化率が低く、また、平成２６年１１月に発生した震災の災害復旧工事により管渠の被災箇所（１００ｍ程）の修繕を行なった。復旧延長は全延長の約１割にあたる。
　以上のことから更新までは時間があるが、更新に向けた資金の準備は進めておきたい。
　なお、現在の水処理施設は健全な状態にあるが、徐々に修繕箇所が増えており、維持管理費用の増加が見込まれる。</t>
    <rPh sb="1" eb="3">
      <t>ヘイセイ</t>
    </rPh>
    <rPh sb="5" eb="7">
      <t>ネンド</t>
    </rPh>
    <rPh sb="9" eb="10">
      <t>イッ</t>
    </rPh>
    <rPh sb="10" eb="12">
      <t>チク</t>
    </rPh>
    <rPh sb="16" eb="18">
      <t>トウガイ</t>
    </rPh>
    <rPh sb="18" eb="20">
      <t>チク</t>
    </rPh>
    <rPh sb="21" eb="23">
      <t>キョウヨウ</t>
    </rPh>
    <rPh sb="23" eb="25">
      <t>カイシ</t>
    </rPh>
    <rPh sb="26" eb="28">
      <t>ヘイセイ</t>
    </rPh>
    <rPh sb="30" eb="31">
      <t>ネン</t>
    </rPh>
    <rPh sb="34" eb="37">
      <t>ロウキュウカ</t>
    </rPh>
    <rPh sb="37" eb="38">
      <t>リツ</t>
    </rPh>
    <rPh sb="39" eb="40">
      <t>ヒク</t>
    </rPh>
    <rPh sb="45" eb="47">
      <t>ヘイセイ</t>
    </rPh>
    <rPh sb="49" eb="50">
      <t>ネン</t>
    </rPh>
    <rPh sb="52" eb="53">
      <t>ゲツ</t>
    </rPh>
    <rPh sb="54" eb="56">
      <t>ハッセイ</t>
    </rPh>
    <rPh sb="58" eb="60">
      <t>シンサイ</t>
    </rPh>
    <rPh sb="61" eb="63">
      <t>サイガイ</t>
    </rPh>
    <rPh sb="63" eb="65">
      <t>フッキュウ</t>
    </rPh>
    <rPh sb="65" eb="67">
      <t>コウジ</t>
    </rPh>
    <rPh sb="70" eb="72">
      <t>カンキョ</t>
    </rPh>
    <rPh sb="73" eb="75">
      <t>ヒサイ</t>
    </rPh>
    <rPh sb="75" eb="77">
      <t>カショ</t>
    </rPh>
    <rPh sb="82" eb="83">
      <t>ホド</t>
    </rPh>
    <rPh sb="85" eb="87">
      <t>シュウゼン</t>
    </rPh>
    <rPh sb="88" eb="89">
      <t>オコ</t>
    </rPh>
    <rPh sb="93" eb="95">
      <t>フッキュウ</t>
    </rPh>
    <rPh sb="95" eb="97">
      <t>エンチョウ</t>
    </rPh>
    <rPh sb="98" eb="99">
      <t>ゼン</t>
    </rPh>
    <rPh sb="99" eb="101">
      <t>エンチョウ</t>
    </rPh>
    <rPh sb="102" eb="103">
      <t>ヤク</t>
    </rPh>
    <rPh sb="104" eb="105">
      <t>ワリ</t>
    </rPh>
    <rPh sb="112" eb="114">
      <t>イジョウ</t>
    </rPh>
    <rPh sb="119" eb="121">
      <t>コウシン</t>
    </rPh>
    <rPh sb="124" eb="126">
      <t>ジカン</t>
    </rPh>
    <rPh sb="131" eb="133">
      <t>コウシン</t>
    </rPh>
    <rPh sb="134" eb="135">
      <t>ム</t>
    </rPh>
    <rPh sb="137" eb="139">
      <t>シキン</t>
    </rPh>
    <rPh sb="140" eb="142">
      <t>ジュンビ</t>
    </rPh>
    <rPh sb="143" eb="144">
      <t>スス</t>
    </rPh>
    <rPh sb="156" eb="158">
      <t>ゲンザイ</t>
    </rPh>
    <rPh sb="159" eb="160">
      <t>ミズ</t>
    </rPh>
    <rPh sb="160" eb="162">
      <t>ショリ</t>
    </rPh>
    <rPh sb="175" eb="177">
      <t>ジョジョ</t>
    </rPh>
    <rPh sb="178" eb="180">
      <t>シュウゼン</t>
    </rPh>
    <rPh sb="180" eb="182">
      <t>カショ</t>
    </rPh>
    <rPh sb="183" eb="184">
      <t>フ</t>
    </rPh>
    <rPh sb="189" eb="191">
      <t>イジ</t>
    </rPh>
    <rPh sb="191" eb="193">
      <t>カンリ</t>
    </rPh>
    <rPh sb="193" eb="195">
      <t>ヒヨウ</t>
    </rPh>
    <rPh sb="196" eb="198">
      <t>ゾウカ</t>
    </rPh>
    <rPh sb="199" eb="201">
      <t>ミコ</t>
    </rPh>
    <phoneticPr fontId="7"/>
  </si>
  <si>
    <t>　農業集落排水施設は1地区のみで、同地区の人口は減少傾向のため新たな加入による増加も見込めない。
　その様なことから使用料金の増加を見込めるものではなく、今後も一般会計繰入金に依存する体質は変わらない。
　公共下水道への統合は地理的にも無理があり、現施設を維持していく状況にある。施設更新事業はだいぶ先になるが、修繕費等の維持管理費が増加すると思われる。</t>
    <rPh sb="1" eb="7">
      <t>ノウシュウ</t>
    </rPh>
    <rPh sb="7" eb="9">
      <t>シセツ</t>
    </rPh>
    <rPh sb="11" eb="13">
      <t>チク</t>
    </rPh>
    <rPh sb="17" eb="20">
      <t>ドウチク</t>
    </rPh>
    <rPh sb="21" eb="23">
      <t>ジンコウ</t>
    </rPh>
    <rPh sb="24" eb="26">
      <t>ゲンショウ</t>
    </rPh>
    <rPh sb="26" eb="28">
      <t>ケイコウ</t>
    </rPh>
    <rPh sb="31" eb="32">
      <t>アラ</t>
    </rPh>
    <rPh sb="34" eb="36">
      <t>カニュウ</t>
    </rPh>
    <rPh sb="39" eb="41">
      <t>ゾウカ</t>
    </rPh>
    <rPh sb="42" eb="44">
      <t>ミコ</t>
    </rPh>
    <rPh sb="52" eb="53">
      <t>ヨウ</t>
    </rPh>
    <rPh sb="58" eb="60">
      <t>シヨウ</t>
    </rPh>
    <rPh sb="60" eb="62">
      <t>リョウキン</t>
    </rPh>
    <rPh sb="63" eb="65">
      <t>ゾウカ</t>
    </rPh>
    <rPh sb="66" eb="68">
      <t>ミコ</t>
    </rPh>
    <rPh sb="77" eb="79">
      <t>コンゴ</t>
    </rPh>
    <rPh sb="80" eb="82">
      <t>イッパン</t>
    </rPh>
    <rPh sb="82" eb="84">
      <t>カイケイ</t>
    </rPh>
    <rPh sb="84" eb="86">
      <t>クリイレ</t>
    </rPh>
    <rPh sb="86" eb="87">
      <t>キン</t>
    </rPh>
    <rPh sb="88" eb="90">
      <t>イゾン</t>
    </rPh>
    <rPh sb="92" eb="94">
      <t>タイシツ</t>
    </rPh>
    <rPh sb="95" eb="96">
      <t>カ</t>
    </rPh>
    <rPh sb="103" eb="105">
      <t>コウキョウ</t>
    </rPh>
    <rPh sb="105" eb="108">
      <t>ゲスイドウ</t>
    </rPh>
    <rPh sb="110" eb="112">
      <t>トウゴウ</t>
    </rPh>
    <rPh sb="113" eb="116">
      <t>チリテキ</t>
    </rPh>
    <rPh sb="118" eb="120">
      <t>ムリ</t>
    </rPh>
    <rPh sb="128" eb="130">
      <t>イジ</t>
    </rPh>
    <rPh sb="134" eb="136">
      <t>ジョウキョウ</t>
    </rPh>
    <rPh sb="140" eb="142">
      <t>シセツ</t>
    </rPh>
    <rPh sb="142" eb="144">
      <t>コウシン</t>
    </rPh>
    <rPh sb="144" eb="146">
      <t>ジギョウ</t>
    </rPh>
    <rPh sb="150" eb="151">
      <t>サキ</t>
    </rPh>
    <rPh sb="156" eb="159">
      <t>シュウゼンヒ</t>
    </rPh>
    <rPh sb="159" eb="160">
      <t>トウ</t>
    </rPh>
    <rPh sb="161" eb="163">
      <t>イジ</t>
    </rPh>
    <rPh sb="163" eb="166">
      <t>カンリヒ</t>
    </rPh>
    <rPh sb="167" eb="169">
      <t>ゾウカ</t>
    </rPh>
    <rPh sb="172" eb="173">
      <t>オモ</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</si>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</sst>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129792"/>
        <c:axId val="93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6129792"/>
        <c:axId val="93646848"/>
      </c:lineChart>
      <c:dateAx>
        <c:axId val="76129792"/>
        <c:scaling>
          <c:orientation val="minMax"/>
        </c:scaling>
        <c:delete val="1"/>
        <c:axPos val="b"/>
        <c:numFmt formatCode="ge" sourceLinked="1"/>
        <c:majorTickMark val="none"/>
        <c:minorTickMark val="none"/>
        <c:tickLblPos val="none"/>
        <c:crossAx val="93646848"/>
        <c:crosses val="autoZero"/>
        <c:auto val="1"/>
        <c:lblOffset val="100"/>
        <c:baseTimeUnit val="years"/>
      </c:dateAx>
      <c:valAx>
        <c:axId val="93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35.14</c:v>
                </c:pt>
                <c:pt idx="1">
                  <c:v>34</c:v>
                </c:pt>
                <c:pt idx="2">
                  <c:v>37.04</c:v>
                </c:pt>
                <c:pt idx="3">
                  <c:v>62.96</c:v>
                </c:pt>
                <c:pt idx="4">
                  <c:v>51.85</c:v>
                </c:pt>
              </c:numCache>
            </c:numRef>
          </c:val>
        </c:ser>
        <c:dLbls>
          <c:showLegendKey val="0"/>
          <c:showVal val="0"/>
          <c:showCatName val="0"/>
          <c:showSerName val="0"/>
          <c:showPercent val="0"/>
          <c:showBubbleSize val="0"/>
        </c:dLbls>
        <c:gapWidth val="150"/>
        <c:axId val="76043008"/>
        <c:axId val="760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6043008"/>
        <c:axId val="76044928"/>
      </c:lineChart>
      <c:dateAx>
        <c:axId val="76043008"/>
        <c:scaling>
          <c:orientation val="minMax"/>
        </c:scaling>
        <c:delete val="1"/>
        <c:axPos val="b"/>
        <c:numFmt formatCode="ge" sourceLinked="1"/>
        <c:majorTickMark val="none"/>
        <c:minorTickMark val="none"/>
        <c:tickLblPos val="none"/>
        <c:crossAx val="76044928"/>
        <c:crosses val="autoZero"/>
        <c:auto val="1"/>
        <c:lblOffset val="100"/>
        <c:baseTimeUnit val="years"/>
      </c:dateAx>
      <c:valAx>
        <c:axId val="760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94.47</c:v>
                </c:pt>
                <c:pt idx="1">
                  <c:v>96.8</c:v>
                </c:pt>
                <c:pt idx="2">
                  <c:v>100</c:v>
                </c:pt>
                <c:pt idx="3">
                  <c:v>100</c:v>
                </c:pt>
                <c:pt idx="4">
                  <c:v>96</c:v>
                </c:pt>
              </c:numCache>
            </c:numRef>
          </c:val>
        </c:ser>
        <c:dLbls>
          <c:showLegendKey val="0"/>
          <c:showVal val="0"/>
          <c:showCatName val="0"/>
          <c:showSerName val="0"/>
          <c:showPercent val="0"/>
          <c:showBubbleSize val="0"/>
        </c:dLbls>
        <c:gapWidth val="150"/>
        <c:axId val="76104064"/>
        <c:axId val="76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6104064"/>
        <c:axId val="76105984"/>
      </c:lineChart>
      <c:dateAx>
        <c:axId val="76104064"/>
        <c:scaling>
          <c:orientation val="minMax"/>
        </c:scaling>
        <c:delete val="1"/>
        <c:axPos val="b"/>
        <c:numFmt formatCode="ge" sourceLinked="1"/>
        <c:majorTickMark val="none"/>
        <c:minorTickMark val="none"/>
        <c:tickLblPos val="none"/>
        <c:crossAx val="76105984"/>
        <c:crosses val="autoZero"/>
        <c:auto val="1"/>
        <c:lblOffset val="100"/>
        <c:baseTimeUnit val="years"/>
      </c:dateAx>
      <c:valAx>
        <c:axId val="76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97.02</c:v>
                </c:pt>
                <c:pt idx="1">
                  <c:v>92.29</c:v>
                </c:pt>
                <c:pt idx="2">
                  <c:v>174.54</c:v>
                </c:pt>
                <c:pt idx="3">
                  <c:v>167.66</c:v>
                </c:pt>
                <c:pt idx="4">
                  <c:v>31.29</c:v>
                </c:pt>
              </c:numCache>
            </c:numRef>
          </c:val>
        </c:ser>
        <c:dLbls>
          <c:showLegendKey val="0"/>
          <c:showVal val="0"/>
          <c:showCatName val="0"/>
          <c:showSerName val="0"/>
          <c:showPercent val="0"/>
          <c:showBubbleSize val="0"/>
        </c:dLbls>
        <c:gapWidth val="150"/>
        <c:axId val="96416128"/>
        <c:axId val="964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16128"/>
        <c:axId val="96418048"/>
      </c:lineChart>
      <c:dateAx>
        <c:axId val="96416128"/>
        <c:scaling>
          <c:orientation val="minMax"/>
        </c:scaling>
        <c:delete val="1"/>
        <c:axPos val="b"/>
        <c:numFmt formatCode="ge" sourceLinked="1"/>
        <c:majorTickMark val="none"/>
        <c:minorTickMark val="none"/>
        <c:tickLblPos val="none"/>
        <c:crossAx val="96418048"/>
        <c:crosses val="autoZero"/>
        <c:auto val="1"/>
        <c:lblOffset val="100"/>
        <c:baseTimeUnit val="years"/>
      </c:dateAx>
      <c:valAx>
        <c:axId val="964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95968"/>
        <c:axId val="109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95968"/>
        <c:axId val="109828352"/>
      </c:lineChart>
      <c:dateAx>
        <c:axId val="109795968"/>
        <c:scaling>
          <c:orientation val="minMax"/>
        </c:scaling>
        <c:delete val="1"/>
        <c:axPos val="b"/>
        <c:numFmt formatCode="ge" sourceLinked="1"/>
        <c:majorTickMark val="none"/>
        <c:minorTickMark val="none"/>
        <c:tickLblPos val="none"/>
        <c:crossAx val="109828352"/>
        <c:crosses val="autoZero"/>
        <c:auto val="1"/>
        <c:lblOffset val="100"/>
        <c:baseTimeUnit val="years"/>
      </c:dateAx>
      <c:valAx>
        <c:axId val="109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524224"/>
        <c:axId val="635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24224"/>
        <c:axId val="63538688"/>
      </c:lineChart>
      <c:dateAx>
        <c:axId val="63524224"/>
        <c:scaling>
          <c:orientation val="minMax"/>
        </c:scaling>
        <c:delete val="1"/>
        <c:axPos val="b"/>
        <c:numFmt formatCode="ge" sourceLinked="1"/>
        <c:majorTickMark val="none"/>
        <c:minorTickMark val="none"/>
        <c:tickLblPos val="none"/>
        <c:crossAx val="63538688"/>
        <c:crosses val="autoZero"/>
        <c:auto val="1"/>
        <c:lblOffset val="100"/>
        <c:baseTimeUnit val="years"/>
      </c:dateAx>
      <c:valAx>
        <c:axId val="63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59104"/>
        <c:axId val="715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59104"/>
        <c:axId val="71505408"/>
      </c:lineChart>
      <c:dateAx>
        <c:axId val="64159104"/>
        <c:scaling>
          <c:orientation val="minMax"/>
        </c:scaling>
        <c:delete val="1"/>
        <c:axPos val="b"/>
        <c:numFmt formatCode="ge" sourceLinked="1"/>
        <c:majorTickMark val="none"/>
        <c:minorTickMark val="none"/>
        <c:tickLblPos val="none"/>
        <c:crossAx val="71505408"/>
        <c:crosses val="autoZero"/>
        <c:auto val="1"/>
        <c:lblOffset val="100"/>
        <c:baseTimeUnit val="years"/>
      </c:dateAx>
      <c:valAx>
        <c:axId val="715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19232"/>
        <c:axId val="715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19232"/>
        <c:axId val="71529600"/>
      </c:lineChart>
      <c:dateAx>
        <c:axId val="71519232"/>
        <c:scaling>
          <c:orientation val="minMax"/>
        </c:scaling>
        <c:delete val="1"/>
        <c:axPos val="b"/>
        <c:numFmt formatCode="ge" sourceLinked="1"/>
        <c:majorTickMark val="none"/>
        <c:minorTickMark val="none"/>
        <c:tickLblPos val="none"/>
        <c:crossAx val="71529600"/>
        <c:crosses val="autoZero"/>
        <c:auto val="1"/>
        <c:lblOffset val="100"/>
        <c:baseTimeUnit val="years"/>
      </c:dateAx>
      <c:valAx>
        <c:axId val="715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110.49</c:v>
                </c:pt>
                <c:pt idx="1">
                  <c:v>386.86</c:v>
                </c:pt>
                <c:pt idx="2" formatCode="#,##0.00;&quot;△&quot;#,##0.00">
                  <c:v>0</c:v>
                </c:pt>
                <c:pt idx="3">
                  <c:v>13949.76</c:v>
                </c:pt>
                <c:pt idx="4">
                  <c:v>2653.45</c:v>
                </c:pt>
              </c:numCache>
            </c:numRef>
          </c:val>
        </c:ser>
        <c:dLbls>
          <c:showLegendKey val="0"/>
          <c:showVal val="0"/>
          <c:showCatName val="0"/>
          <c:showSerName val="0"/>
          <c:showPercent val="0"/>
          <c:showBubbleSize val="0"/>
        </c:dLbls>
        <c:gapWidth val="150"/>
        <c:axId val="71547520"/>
        <c:axId val="715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1547520"/>
        <c:axId val="71557888"/>
      </c:lineChart>
      <c:dateAx>
        <c:axId val="71547520"/>
        <c:scaling>
          <c:orientation val="minMax"/>
        </c:scaling>
        <c:delete val="1"/>
        <c:axPos val="b"/>
        <c:numFmt formatCode="ge" sourceLinked="1"/>
        <c:majorTickMark val="none"/>
        <c:minorTickMark val="none"/>
        <c:tickLblPos val="none"/>
        <c:crossAx val="71557888"/>
        <c:crosses val="autoZero"/>
        <c:auto val="1"/>
        <c:lblOffset val="100"/>
        <c:baseTimeUnit val="years"/>
      </c:dateAx>
      <c:valAx>
        <c:axId val="715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78.48</c:v>
                </c:pt>
                <c:pt idx="1">
                  <c:v>69.09</c:v>
                </c:pt>
                <c:pt idx="2">
                  <c:v>45.4</c:v>
                </c:pt>
                <c:pt idx="3">
                  <c:v>47.86</c:v>
                </c:pt>
                <c:pt idx="4">
                  <c:v>35.24</c:v>
                </c:pt>
              </c:numCache>
            </c:numRef>
          </c:val>
        </c:ser>
        <c:dLbls>
          <c:showLegendKey val="0"/>
          <c:showVal val="0"/>
          <c:showCatName val="0"/>
          <c:showSerName val="0"/>
          <c:showPercent val="0"/>
          <c:showBubbleSize val="0"/>
        </c:dLbls>
        <c:gapWidth val="150"/>
        <c:axId val="75913472"/>
        <c:axId val="75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5913472"/>
        <c:axId val="75919744"/>
      </c:lineChart>
      <c:dateAx>
        <c:axId val="75913472"/>
        <c:scaling>
          <c:orientation val="minMax"/>
        </c:scaling>
        <c:delete val="1"/>
        <c:axPos val="b"/>
        <c:numFmt formatCode="ge" sourceLinked="1"/>
        <c:majorTickMark val="none"/>
        <c:minorTickMark val="none"/>
        <c:tickLblPos val="none"/>
        <c:crossAx val="75919744"/>
        <c:crosses val="autoZero"/>
        <c:auto val="1"/>
        <c:lblOffset val="100"/>
        <c:baseTimeUnit val="years"/>
      </c:dateAx>
      <c:valAx>
        <c:axId val="759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304.54000000000002</c:v>
                </c:pt>
                <c:pt idx="1">
                  <c:v>342.72</c:v>
                </c:pt>
                <c:pt idx="2">
                  <c:v>518.27</c:v>
                </c:pt>
                <c:pt idx="3">
                  <c:v>494.71</c:v>
                </c:pt>
                <c:pt idx="4">
                  <c:v>672.39</c:v>
                </c:pt>
              </c:numCache>
            </c:numRef>
          </c:val>
        </c:ser>
        <c:dLbls>
          <c:showLegendKey val="0"/>
          <c:showVal val="0"/>
          <c:showCatName val="0"/>
          <c:showSerName val="0"/>
          <c:showPercent val="0"/>
          <c:showBubbleSize val="0"/>
        </c:dLbls>
        <c:gapWidth val="150"/>
        <c:axId val="75945088"/>
        <c:axId val="759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5945088"/>
        <c:axId val="75947008"/>
      </c:lineChart>
      <c:dateAx>
        <c:axId val="75945088"/>
        <c:scaling>
          <c:orientation val="minMax"/>
        </c:scaling>
        <c:delete val="1"/>
        <c:axPos val="b"/>
        <c:numFmt formatCode="ge" sourceLinked="1"/>
        <c:majorTickMark val="none"/>
        <c:minorTickMark val="none"/>
        <c:tickLblPos val="none"/>
        <c:crossAx val="75947008"/>
        <c:crosses val="autoZero"/>
        <c:auto val="1"/>
        <c:lblOffset val="100"/>
        <c:baseTimeUnit val="years"/>
      </c:dateAx>
      <c:valAx>
        <c:axId val="759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白馬村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9229</v>
      </c>
      <c r="AM8" s="50"/>
      <c r="AN8" s="50"/>
      <c r="AO8" s="50"/>
      <c r="AP8" s="50"/>
      <c r="AQ8" s="50"/>
      <c r="AR8" s="50"/>
      <c r="AS8" s="50"/>
      <c r="AT8" s="45">
        <f>データ!T6</f>
        <v>189.36</v>
      </c>
      <c r="AU8" s="45"/>
      <c r="AV8" s="45"/>
      <c r="AW8" s="45"/>
      <c r="AX8" s="45"/>
      <c r="AY8" s="45"/>
      <c r="AZ8" s="45"/>
      <c r="BA8" s="45"/>
      <c r="BB8" s="45">
        <f>データ!U6</f>
        <v>48.74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0.55000000000000004</v>
      </c>
      <c r="Q10" s="45"/>
      <c r="R10" s="45"/>
      <c r="S10" s="45"/>
      <c r="T10" s="45"/>
      <c r="U10" s="45"/>
      <c r="V10" s="45"/>
      <c r="W10" s="45">
        <f>データ!Q6</f>
        <v>73.44</v>
      </c>
      <c r="X10" s="45"/>
      <c r="Y10" s="45"/>
      <c r="Z10" s="45"/>
      <c r="AA10" s="45"/>
      <c r="AB10" s="45"/>
      <c r="AC10" s="45"/>
      <c r="AD10" s="50">
        <f>データ!R6</f>
        <v>4320</v>
      </c>
      <c r="AE10" s="50"/>
      <c r="AF10" s="50"/>
      <c r="AG10" s="50"/>
      <c r="AH10" s="50"/>
      <c r="AI10" s="50"/>
      <c r="AJ10" s="50"/>
      <c r="AK10" s="2"/>
      <c r="AL10" s="50">
        <f>データ!V6</f>
        <v>50</v>
      </c>
      <c r="AM10" s="50"/>
      <c r="AN10" s="50"/>
      <c r="AO10" s="50"/>
      <c r="AP10" s="50"/>
      <c r="AQ10" s="50"/>
      <c r="AR10" s="50"/>
      <c r="AS10" s="50"/>
      <c r="AT10" s="45">
        <f>データ!W6</f>
        <v>0.04</v>
      </c>
      <c r="AU10" s="45"/>
      <c r="AV10" s="45"/>
      <c r="AW10" s="45"/>
      <c r="AX10" s="45"/>
      <c r="AY10" s="45"/>
      <c r="AZ10" s="45"/>
      <c r="BA10" s="45"/>
      <c r="BB10" s="45">
        <f>データ!X6</f>
        <v>1250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204854</v>
      </c>
      <c r="D6" s="33">
        <f t="shared" si="3"/>
        <v>47</v>
      </c>
      <c r="E6" s="33">
        <f t="shared" si="3"/>
        <v>17</v>
      </c>
      <c r="F6" s="33">
        <f t="shared" si="3"/>
        <v>5</v>
      </c>
      <c r="G6" s="33">
        <f t="shared" si="3"/>
        <v>0</v>
      </c>
      <c r="H6" s="33" t="str">
        <f t="shared" si="3"/>
        <v>長野県　白馬村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0.55000000000000004</v>
      </c>
      <c r="Q6" s="34">
        <f t="shared" si="3"/>
        <v>73.44</v>
      </c>
      <c r="R6" s="34">
        <f t="shared" si="3"/>
        <v>4320</v>
      </c>
      <c r="S6" s="34">
        <f t="shared" si="3"/>
        <v>9229</v>
      </c>
      <c r="T6" s="34">
        <f t="shared" si="3"/>
        <v>189.36</v>
      </c>
      <c r="U6" s="34">
        <f t="shared" si="3"/>
        <v>48.74</v>
      </c>
      <c r="V6" s="34">
        <f t="shared" si="3"/>
        <v>50</v>
      </c>
      <c r="W6" s="34">
        <f t="shared" si="3"/>
        <v>0.04</v>
      </c>
      <c r="X6" s="34">
        <f t="shared" si="3"/>
        <v>1250</v>
      </c>
      <c r="Y6" s="35">
        <f>IF(Y7="",NA(),Y7)</f>
        <v>97.02</v>
      </c>
      <c r="Z6" s="35">
        <f t="shared" ref="Z6:AH6" si="4">IF(Z7="",NA(),Z7)</f>
        <v>92.29</v>
      </c>
      <c r="AA6" s="35">
        <f t="shared" si="4"/>
        <v>174.54</v>
      </c>
      <c r="AB6" s="35">
        <f t="shared" si="4"/>
        <v>167.66</v>
      </c>
      <c r="AC6" s="35">
        <f t="shared" si="4"/>
        <v>31.29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110.49</v>
      </c>
      <c r="BG6" s="35">
        <f t="shared" ref="BG6:BO6" si="7">IF(BG7="",NA(),BG7)</f>
        <v>386.86</v>
      </c>
      <c r="BH6" s="34">
        <f t="shared" si="7"/>
        <v>0</v>
      </c>
      <c r="BI6" s="35">
        <f t="shared" si="7"/>
        <v>13949.76</v>
      </c>
      <c r="BJ6" s="35">
        <f t="shared" si="7"/>
        <v>2653.45</v>
      </c>
      <c r="BK6" s="35">
        <f t="shared" si="7"/>
        <v>1197.82</v>
      </c>
      <c r="BL6" s="35">
        <f t="shared" si="7"/>
        <v>1126.77</v>
      </c>
      <c r="BM6" s="35">
        <f t="shared" si="7"/>
        <v>1044.8</v>
      </c>
      <c r="BN6" s="35">
        <f t="shared" si="7"/>
        <v>1081.8</v>
      </c>
      <c r="BO6" s="35">
        <f t="shared" si="7"/>
        <v>974.93</v>
      </c>
      <c r="BP6" s="34" t="str">
        <f>IF(BP7="","",IF(BP7="-","【-】","【"&amp;SUBSTITUTE(TEXT(BP7,"#,##0.00"),"-","△")&amp;"】"))</f>
        <v>【914.53】</v>
      </c>
      <c r="BQ6" s="35">
        <f>IF(BQ7="",NA(),BQ7)</f>
        <v>78.48</v>
      </c>
      <c r="BR6" s="35">
        <f t="shared" ref="BR6:BZ6" si="8">IF(BR7="",NA(),BR7)</f>
        <v>69.09</v>
      </c>
      <c r="BS6" s="35">
        <f t="shared" si="8"/>
        <v>45.4</v>
      </c>
      <c r="BT6" s="35">
        <f t="shared" si="8"/>
        <v>47.86</v>
      </c>
      <c r="BU6" s="35">
        <f t="shared" si="8"/>
        <v>35.24</v>
      </c>
      <c r="BV6" s="35">
        <f t="shared" si="8"/>
        <v>51.03</v>
      </c>
      <c r="BW6" s="35">
        <f t="shared" si="8"/>
        <v>50.9</v>
      </c>
      <c r="BX6" s="35">
        <f t="shared" si="8"/>
        <v>50.82</v>
      </c>
      <c r="BY6" s="35">
        <f t="shared" si="8"/>
        <v>52.19</v>
      </c>
      <c r="BZ6" s="35">
        <f t="shared" si="8"/>
        <v>55.32</v>
      </c>
      <c r="CA6" s="34" t="str">
        <f>IF(CA7="","",IF(CA7="-","【-】","【"&amp;SUBSTITUTE(TEXT(CA7,"#,##0.00"),"-","△")&amp;"】"))</f>
        <v>【55.73】</v>
      </c>
      <c r="CB6" s="35">
        <f>IF(CB7="",NA(),CB7)</f>
        <v>304.54000000000002</v>
      </c>
      <c r="CC6" s="35">
        <f t="shared" ref="CC6:CK6" si="9">IF(CC7="",NA(),CC7)</f>
        <v>342.72</v>
      </c>
      <c r="CD6" s="35">
        <f t="shared" si="9"/>
        <v>518.27</v>
      </c>
      <c r="CE6" s="35">
        <f t="shared" si="9"/>
        <v>494.71</v>
      </c>
      <c r="CF6" s="35">
        <f t="shared" si="9"/>
        <v>672.39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35.14</v>
      </c>
      <c r="CN6" s="35">
        <f t="shared" ref="CN6:CV6" si="10">IF(CN7="",NA(),CN7)</f>
        <v>34</v>
      </c>
      <c r="CO6" s="35">
        <f t="shared" si="10"/>
        <v>37.04</v>
      </c>
      <c r="CP6" s="35">
        <f t="shared" si="10"/>
        <v>62.96</v>
      </c>
      <c r="CQ6" s="35">
        <f t="shared" si="10"/>
        <v>51.85</v>
      </c>
      <c r="CR6" s="35">
        <f t="shared" si="10"/>
        <v>54.74</v>
      </c>
      <c r="CS6" s="35">
        <f t="shared" si="10"/>
        <v>53.78</v>
      </c>
      <c r="CT6" s="35">
        <f t="shared" si="10"/>
        <v>53.24</v>
      </c>
      <c r="CU6" s="35">
        <f t="shared" si="10"/>
        <v>52.31</v>
      </c>
      <c r="CV6" s="35">
        <f t="shared" si="10"/>
        <v>60.65</v>
      </c>
      <c r="CW6" s="34" t="str">
        <f>IF(CW7="","",IF(CW7="-","【-】","【"&amp;SUBSTITUTE(TEXT(CW7,"#,##0.00"),"-","△")&amp;"】"))</f>
        <v>【59.15】</v>
      </c>
      <c r="CX6" s="35">
        <f>IF(CX7="",NA(),CX7)</f>
        <v>94.47</v>
      </c>
      <c r="CY6" s="35">
        <f t="shared" ref="CY6:DG6" si="11">IF(CY7="",NA(),CY7)</f>
        <v>96.8</v>
      </c>
      <c r="CZ6" s="35">
        <f t="shared" si="11"/>
        <v>100</v>
      </c>
      <c r="DA6" s="35">
        <f t="shared" si="11"/>
        <v>100</v>
      </c>
      <c r="DB6" s="35">
        <f t="shared" si="11"/>
        <v>96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204854</v>
      </c>
      <c r="D7" s="37">
        <v>47</v>
      </c>
      <c r="E7" s="37">
        <v>17</v>
      </c>
      <c r="F7" s="37">
        <v>5</v>
      </c>
      <c r="G7" s="37">
        <v>0</v>
      </c>
      <c r="H7" s="37" t="s">
        <v>109</v>
      </c>
      <c r="I7" s="37" t="s">
        <v>110</v>
      </c>
      <c r="J7" s="37" t="s">
        <v>111</v>
      </c>
      <c r="K7" s="37" t="s">
        <v>112</v>
      </c>
      <c r="L7" s="37" t="s">
        <v>113</v>
      </c>
      <c r="M7" s="37"/>
      <c r="N7" s="38" t="s">
        <v>114</v>
      </c>
      <c r="O7" s="38" t="s">
        <v>115</v>
      </c>
      <c r="P7" s="38">
        <v>0.55000000000000004</v>
      </c>
      <c r="Q7" s="38">
        <v>73.44</v>
      </c>
      <c r="R7" s="38">
        <v>4320</v>
      </c>
      <c r="S7" s="38">
        <v>9229</v>
      </c>
      <c r="T7" s="38">
        <v>189.36</v>
      </c>
      <c r="U7" s="38">
        <v>48.74</v>
      </c>
      <c r="V7" s="38">
        <v>50</v>
      </c>
      <c r="W7" s="38">
        <v>0.04</v>
      </c>
      <c r="X7" s="38">
        <v>1250</v>
      </c>
      <c r="Y7" s="38">
        <v>97.02</v>
      </c>
      <c r="Z7" s="38">
        <v>92.29</v>
      </c>
      <c r="AA7" s="38">
        <v>174.54</v>
      </c>
      <c r="AB7" s="38">
        <v>167.66</v>
      </c>
      <c r="AC7" s="38">
        <v>31.29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110.49</v>
      </c>
      <c r="BG7" s="38">
        <v>386.86</v>
      </c>
      <c r="BH7" s="38">
        <v>0</v>
      </c>
      <c r="BI7" s="38">
        <v>13949.76</v>
      </c>
      <c r="BJ7" s="38">
        <v>2653.45</v>
      </c>
      <c r="BK7" s="38">
        <v>1197.82</v>
      </c>
      <c r="BL7" s="38">
        <v>1126.77</v>
      </c>
      <c r="BM7" s="38">
        <v>1044.8</v>
      </c>
      <c r="BN7" s="38">
        <v>1081.8</v>
      </c>
      <c r="BO7" s="38">
        <v>974.93</v>
      </c>
      <c r="BP7" s="38">
        <v>914.53</v>
      </c>
      <c r="BQ7" s="38">
        <v>78.48</v>
      </c>
      <c r="BR7" s="38">
        <v>69.09</v>
      </c>
      <c r="BS7" s="38">
        <v>45.4</v>
      </c>
      <c r="BT7" s="38">
        <v>47.86</v>
      </c>
      <c r="BU7" s="38">
        <v>35.24</v>
      </c>
      <c r="BV7" s="38">
        <v>51.03</v>
      </c>
      <c r="BW7" s="38">
        <v>50.9</v>
      </c>
      <c r="BX7" s="38">
        <v>50.82</v>
      </c>
      <c r="BY7" s="38">
        <v>52.19</v>
      </c>
      <c r="BZ7" s="38">
        <v>55.32</v>
      </c>
      <c r="CA7" s="38">
        <v>55.73</v>
      </c>
      <c r="CB7" s="38">
        <v>304.54000000000002</v>
      </c>
      <c r="CC7" s="38">
        <v>342.72</v>
      </c>
      <c r="CD7" s="38">
        <v>518.27</v>
      </c>
      <c r="CE7" s="38">
        <v>494.71</v>
      </c>
      <c r="CF7" s="38">
        <v>672.39</v>
      </c>
      <c r="CG7" s="38">
        <v>289.60000000000002</v>
      </c>
      <c r="CH7" s="38">
        <v>293.27</v>
      </c>
      <c r="CI7" s="38">
        <v>300.52</v>
      </c>
      <c r="CJ7" s="38">
        <v>296.14</v>
      </c>
      <c r="CK7" s="38">
        <v>283.17</v>
      </c>
      <c r="CL7" s="38">
        <v>276.77999999999997</v>
      </c>
      <c r="CM7" s="38">
        <v>35.14</v>
      </c>
      <c r="CN7" s="38">
        <v>34</v>
      </c>
      <c r="CO7" s="38">
        <v>37.04</v>
      </c>
      <c r="CP7" s="38">
        <v>62.96</v>
      </c>
      <c r="CQ7" s="38">
        <v>51.85</v>
      </c>
      <c r="CR7" s="38">
        <v>54.74</v>
      </c>
      <c r="CS7" s="38">
        <v>53.78</v>
      </c>
      <c r="CT7" s="38">
        <v>53.24</v>
      </c>
      <c r="CU7" s="38">
        <v>52.31</v>
      </c>
      <c r="CV7" s="38">
        <v>60.65</v>
      </c>
      <c r="CW7" s="38">
        <v>59.15</v>
      </c>
      <c r="CX7" s="38">
        <v>94.47</v>
      </c>
      <c r="CY7" s="38">
        <v>96.8</v>
      </c>
      <c r="CZ7" s="38">
        <v>100</v>
      </c>
      <c r="DA7" s="38">
        <v>100</v>
      </c>
      <c r="DB7" s="38">
        <v>96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2017-12-25T02:29:09Z</dcterms:created>
  <dcterms:modified xsi:type="dcterms:W3CDTF">2018-02-21T03:27:13Z</dcterms:modified>
</cp:coreProperties>
</file>