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AlgorithmName="SHA-512" workbookHashValue="0WUNBXLpA4UtDCIi6yB3srqfSp/HaHJNedT/zKFCXTmyfKHcCThV+1YYn4TpHM2LmfOZ+Jv6MmA4ZULJXOo7VQ==" workbookSaltValue="XNPfXMdKQWHy2WeXzk8Chw==" workbookSpinCount="100000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AL10" i="4" s="1"/>
  <c r="U6" i="5"/>
  <c r="T6" i="5"/>
  <c r="AT8" i="4" s="1"/>
  <c r="S6" i="5"/>
  <c r="R6" i="5"/>
  <c r="Q6" i="5"/>
  <c r="P6" i="5"/>
  <c r="P10" i="4" s="1"/>
  <c r="O6" i="5"/>
  <c r="N6" i="5"/>
  <c r="B10" i="4" s="1"/>
  <c r="M6" i="5"/>
  <c r="L6" i="5"/>
  <c r="W8" i="4" s="1"/>
  <c r="K6" i="5"/>
  <c r="J6" i="5"/>
  <c r="I8" i="4" s="1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I86" i="4"/>
  <c r="H86" i="4"/>
  <c r="E86" i="4"/>
  <c r="AT10" i="4"/>
  <c r="AD10" i="4"/>
  <c r="W10" i="4"/>
  <c r="I10" i="4"/>
  <c r="BB8" i="4"/>
  <c r="AL8" i="4"/>
  <c r="P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<sst xmlns="http://schemas.openxmlformats.org/spreadsheetml/2006/main" count="251" uniqueCount="125">
  <si>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</si>
  <si>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</si>
  <si>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</si>
  <si>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</si>
  <si>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</si>
  <si>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</si>
  <si>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</si>
  <si>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</si>
  <si>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</si>
  <si>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</si>
  <si>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</si>
  <si>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</si>
  <si>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</si>
  <si>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</si>
  <si>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</si>
  <si>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</si>
  <si>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</si>
  <si>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</si>
  <si>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</si>
  <si>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</si>
  <si>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</si>
  <si>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</si>
  <si>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</si>
  <si>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</si>
  <si>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</si>
  <si>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</si>
  <si>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</si>
  <si>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</si>
  <si>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</si>
  <si>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</si>
  <si>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</si>
  <si>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</si>
  <si>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</si>
  <si>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</si>
  <si>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</si>
  <si>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</si>
  <si>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</si>
  <si>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</si>
  <si>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</si>
  <si>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</si>
  <si>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</si>
  <si>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</si>
  <si>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</si>
  <si>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</si>
  <si>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</si>
  <si>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</si>
  <si>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</si>
  <si>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</si>
  <si>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</si>
  <si>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</si>
  <si>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</si>
  <si>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</si>
  <si>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</si>
  <si>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</si>
  <si>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</si>
  <si>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</si>
  <si>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</si>
  <si>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</si>
  <si>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</si>
  <si>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</si>
  <si>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</si>
  <si>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</si>
  <si>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</si>
  <si>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</si>
  <si>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</si>
  <si>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</si>
  <si>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</si>
  <si>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</si>
  <si>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</si>
  <si>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</si>
  <si>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</si>
  <si>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</si>
  <si>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</si>
  <si>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</si>
  <si>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</si>
  <si>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</si>
  <si>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</si>
  <si>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</si>
  <si>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</si>
  <si>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</si>
  <si>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</si>
  <si>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</si>
  <si>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</si>
  <si>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</si>
  <si>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</si>
  <si>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</si>
  <si>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</si>
  <si>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</si>
  <si>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</si>
  <si>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</si>
  <si>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</si>
  <si>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</si>
  <si>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</si>
  <si>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</si>
  <si>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</si>
  <si>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</si>
  <si>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</si>
  <si>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</si>
  <si>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</si>
  <si>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</si>
  <si>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</si>
  <si>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</si>
  <si>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</si>
  <si>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</si>
  <si>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</si>
  <si>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</si>
  <si>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</si>
  <si>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</si>
  <si>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</si>
  <si>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長野県　筑北村</t>
  </si>
  <si>
    <t>法非適用</t>
  </si>
  <si>
    <t>下水道事業</t>
  </si>
  <si>
    <t>個別排水処理</t>
  </si>
  <si>
    <t>L2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</si>
  <si>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</si>
  <si>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</si>
  <si>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</si>
  <si>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</si>
  <si>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</si>
  <si>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</si>
  <si>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</si>
  <si>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 xml:space="preserve">①収益的収支比率：一般会計からの繰入金に依存しているため、経営改善に向けた取り組みが必要である。　
④企業債残高対事業規模比率：債務残高は減少してきている。
⑤経費回収率・⑥汚水処理原価：ともに、昨年とほぼ同じ状態であるが、今後は経年による施設の修繕の増加が見込まれることから、計画的な修繕が必要である。
⑦施設利用率：処理能力に対し処理水量（流入量）が少ないことと、人口減少により利用率が低迷している。
⑧水洗化率：設置家庭が限定されることと、設置基数（処理区域内人口）全てが使用開始済（水洗便所設置済人口）のため、100%となっている。           
</t>
    <phoneticPr fontId="4"/>
  </si>
  <si>
    <t xml:space="preserve">  平成8年度から平成17年度にかけて設置された合併浄化槽のため、早期に設置したものは20年を経過し、経年により劣化が進み、修繕等の経費が年々増加している。              
</t>
    <phoneticPr fontId="4"/>
  </si>
  <si>
    <t xml:space="preserve">　今年度、料金改定を行い来年度より施行されることとなった。個別排水処理浄化槽は設置基数が少なく、現在は設置する予定はないが、今後、人口減少による料金収入の減少を考慮し、施設の長寿命化を検討する必要がある。
　また、数年毎に経営健全化を図る必要がある。              
</t>
    <phoneticPr fontId="4"/>
  </si>
  <si>
    <t>非設置</t>
    <rPh sb="0" eb="1">
      <t>ヒ</t>
    </rPh>
    <rPh sb="1" eb="3">
      <t>セッチ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</si>
</sst>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759744"/>
        <c:axId val="113761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759744"/>
        <c:axId val="113761664"/>
      </c:lineChart>
      <c:dateAx>
        <c:axId val="1137597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3761664"/>
        <c:crosses val="autoZero"/>
        <c:auto val="1"/>
        <c:lblOffset val="100"/>
        <c:baseTimeUnit val="years"/>
      </c:dateAx>
      <c:valAx>
        <c:axId val="113761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37597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34.119999999999997</c:v>
                </c:pt>
                <c:pt idx="1">
                  <c:v>34.119999999999997</c:v>
                </c:pt>
                <c:pt idx="2">
                  <c:v>34.119999999999997</c:v>
                </c:pt>
                <c:pt idx="3">
                  <c:v>32.94</c:v>
                </c:pt>
                <c:pt idx="4">
                  <c:v>31.76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770112"/>
        <c:axId val="117796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58.58</c:v>
                </c:pt>
                <c:pt idx="1">
                  <c:v>58.82</c:v>
                </c:pt>
                <c:pt idx="2">
                  <c:v>52.52</c:v>
                </c:pt>
                <c:pt idx="3">
                  <c:v>54.14</c:v>
                </c:pt>
                <c:pt idx="4">
                  <c:v>132.99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770112"/>
        <c:axId val="117796864"/>
      </c:lineChart>
      <c:dateAx>
        <c:axId val="117770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7796864"/>
        <c:crosses val="autoZero"/>
        <c:auto val="1"/>
        <c:lblOffset val="100"/>
        <c:baseTimeUnit val="years"/>
      </c:dateAx>
      <c:valAx>
        <c:axId val="117796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777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827072"/>
        <c:axId val="117828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72.31</c:v>
                </c:pt>
                <c:pt idx="1">
                  <c:v>71.760000000000005</c:v>
                </c:pt>
                <c:pt idx="2">
                  <c:v>84.94</c:v>
                </c:pt>
                <c:pt idx="3">
                  <c:v>84.69</c:v>
                </c:pt>
                <c:pt idx="4">
                  <c:v>82.94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27072"/>
        <c:axId val="117828992"/>
      </c:lineChart>
      <c:dateAx>
        <c:axId val="117827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7828992"/>
        <c:crosses val="autoZero"/>
        <c:auto val="1"/>
        <c:lblOffset val="100"/>
        <c:baseTimeUnit val="years"/>
      </c:dateAx>
      <c:valAx>
        <c:axId val="117828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7827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78.66</c:v>
                </c:pt>
                <c:pt idx="1">
                  <c:v>78.97</c:v>
                </c:pt>
                <c:pt idx="2">
                  <c:v>78.08</c:v>
                </c:pt>
                <c:pt idx="3">
                  <c:v>76.14</c:v>
                </c:pt>
                <c:pt idx="4">
                  <c:v>77.06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804416"/>
        <c:axId val="113806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804416"/>
        <c:axId val="113806336"/>
      </c:lineChart>
      <c:dateAx>
        <c:axId val="1138044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3806336"/>
        <c:crosses val="autoZero"/>
        <c:auto val="1"/>
        <c:lblOffset val="100"/>
        <c:baseTimeUnit val="years"/>
      </c:dateAx>
      <c:valAx>
        <c:axId val="113806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38044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938048"/>
        <c:axId val="115939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938048"/>
        <c:axId val="115939968"/>
      </c:lineChart>
      <c:dateAx>
        <c:axId val="115938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5939968"/>
        <c:crosses val="autoZero"/>
        <c:auto val="1"/>
        <c:lblOffset val="100"/>
        <c:baseTimeUnit val="years"/>
      </c:dateAx>
      <c:valAx>
        <c:axId val="115939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5938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970432"/>
        <c:axId val="115972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970432"/>
        <c:axId val="115972352"/>
      </c:lineChart>
      <c:dateAx>
        <c:axId val="115970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5972352"/>
        <c:crosses val="autoZero"/>
        <c:auto val="1"/>
        <c:lblOffset val="100"/>
        <c:baseTimeUnit val="years"/>
      </c:dateAx>
      <c:valAx>
        <c:axId val="115972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5970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008832"/>
        <c:axId val="116019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008832"/>
        <c:axId val="116019200"/>
      </c:lineChart>
      <c:dateAx>
        <c:axId val="116008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6019200"/>
        <c:crosses val="autoZero"/>
        <c:auto val="1"/>
        <c:lblOffset val="100"/>
        <c:baseTimeUnit val="years"/>
      </c:dateAx>
      <c:valAx>
        <c:axId val="116019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6008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053888"/>
        <c:axId val="116064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053888"/>
        <c:axId val="116064256"/>
      </c:lineChart>
      <c:dateAx>
        <c:axId val="116053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6064256"/>
        <c:crosses val="autoZero"/>
        <c:auto val="1"/>
        <c:lblOffset val="100"/>
        <c:baseTimeUnit val="years"/>
      </c:dateAx>
      <c:valAx>
        <c:axId val="116064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60538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951.75</c:v>
                </c:pt>
                <c:pt idx="1">
                  <c:v>887.46</c:v>
                </c:pt>
                <c:pt idx="2">
                  <c:v>818.54</c:v>
                </c:pt>
                <c:pt idx="3">
                  <c:v>875.7</c:v>
                </c:pt>
                <c:pt idx="4">
                  <c:v>778.62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098560"/>
        <c:axId val="1161004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862.78</c:v>
                </c:pt>
                <c:pt idx="1">
                  <c:v>803.29</c:v>
                </c:pt>
                <c:pt idx="2">
                  <c:v>701.33</c:v>
                </c:pt>
                <c:pt idx="3">
                  <c:v>663.76</c:v>
                </c:pt>
                <c:pt idx="4">
                  <c:v>566.35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098560"/>
        <c:axId val="116100480"/>
      </c:lineChart>
      <c:dateAx>
        <c:axId val="1160985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6100480"/>
        <c:crosses val="autoZero"/>
        <c:auto val="1"/>
        <c:lblOffset val="100"/>
        <c:baseTimeUnit val="years"/>
      </c:dateAx>
      <c:valAx>
        <c:axId val="1161004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60985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44.77</c:v>
                </c:pt>
                <c:pt idx="1">
                  <c:v>52.18</c:v>
                </c:pt>
                <c:pt idx="2">
                  <c:v>54.41</c:v>
                </c:pt>
                <c:pt idx="3">
                  <c:v>56.62</c:v>
                </c:pt>
                <c:pt idx="4">
                  <c:v>56.31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707904"/>
        <c:axId val="117709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54.55</c:v>
                </c:pt>
                <c:pt idx="1">
                  <c:v>56.63</c:v>
                </c:pt>
                <c:pt idx="2">
                  <c:v>53.48</c:v>
                </c:pt>
                <c:pt idx="3">
                  <c:v>53.76</c:v>
                </c:pt>
                <c:pt idx="4">
                  <c:v>52.27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707904"/>
        <c:axId val="117709824"/>
      </c:lineChart>
      <c:dateAx>
        <c:axId val="117707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7709824"/>
        <c:crosses val="autoZero"/>
        <c:auto val="1"/>
        <c:lblOffset val="100"/>
        <c:baseTimeUnit val="years"/>
      </c:dateAx>
      <c:valAx>
        <c:axId val="117709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77079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364.74</c:v>
                </c:pt>
                <c:pt idx="1">
                  <c:v>316.13</c:v>
                </c:pt>
                <c:pt idx="2">
                  <c:v>316.01</c:v>
                </c:pt>
                <c:pt idx="3">
                  <c:v>305.42</c:v>
                </c:pt>
                <c:pt idx="4">
                  <c:v>325.43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756288"/>
        <c:axId val="117758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275.64999999999998</c:v>
                </c:pt>
                <c:pt idx="1">
                  <c:v>272.66000000000003</c:v>
                </c:pt>
                <c:pt idx="2">
                  <c:v>277.29000000000002</c:v>
                </c:pt>
                <c:pt idx="3">
                  <c:v>275.25</c:v>
                </c:pt>
                <c:pt idx="4">
                  <c:v>291.01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756288"/>
        <c:axId val="117758208"/>
      </c:lineChart>
      <c:dateAx>
        <c:axId val="117756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7758208"/>
        <c:crosses val="autoZero"/>
        <c:auto val="1"/>
        <c:lblOffset val="100"/>
        <c:baseTimeUnit val="years"/>
      </c:dateAx>
      <c:valAx>
        <c:axId val="117758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7756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【559.52】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【81.31】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【122.90】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【295.20】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>
      <selection activeCell="AD8" sqref="AD8:AJ8"/>
    </sheetView>
  </sheetViews>
  <sheetFormatPr defaultColWidth="2.625" defaultRowHeight="13.5" x14ac:dyDescent="0.1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43" t="str">
        <f>データ!H6</f>
        <v>長野県　筑北村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4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48" t="str">
        <f>データ!I6</f>
        <v>法非適用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個別排水処理</v>
      </c>
      <c r="Q8" s="48"/>
      <c r="R8" s="48"/>
      <c r="S8" s="48"/>
      <c r="T8" s="48"/>
      <c r="U8" s="48"/>
      <c r="V8" s="48"/>
      <c r="W8" s="48" t="str">
        <f>データ!L6</f>
        <v>L2</v>
      </c>
      <c r="X8" s="48"/>
      <c r="Y8" s="48"/>
      <c r="Z8" s="48"/>
      <c r="AA8" s="48"/>
      <c r="AB8" s="48"/>
      <c r="AC8" s="48"/>
      <c r="AD8" s="49" t="s">
        <v>124</v>
      </c>
      <c r="AE8" s="49"/>
      <c r="AF8" s="49"/>
      <c r="AG8" s="49"/>
      <c r="AH8" s="49"/>
      <c r="AI8" s="49"/>
      <c r="AJ8" s="49"/>
      <c r="AK8" s="4"/>
      <c r="AL8" s="50">
        <f>データ!S6</f>
        <v>4790</v>
      </c>
      <c r="AM8" s="50"/>
      <c r="AN8" s="50"/>
      <c r="AO8" s="50"/>
      <c r="AP8" s="50"/>
      <c r="AQ8" s="50"/>
      <c r="AR8" s="50"/>
      <c r="AS8" s="50"/>
      <c r="AT8" s="45">
        <f>データ!T6</f>
        <v>99.47</v>
      </c>
      <c r="AU8" s="45"/>
      <c r="AV8" s="45"/>
      <c r="AW8" s="45"/>
      <c r="AX8" s="45"/>
      <c r="AY8" s="45"/>
      <c r="AZ8" s="45"/>
      <c r="BA8" s="45"/>
      <c r="BB8" s="45">
        <f>データ!U6</f>
        <v>48.16</v>
      </c>
      <c r="BC8" s="45"/>
      <c r="BD8" s="45"/>
      <c r="BE8" s="45"/>
      <c r="BF8" s="45"/>
      <c r="BG8" s="45"/>
      <c r="BH8" s="45"/>
      <c r="BI8" s="45"/>
      <c r="BJ8" s="4"/>
      <c r="BK8" s="4"/>
      <c r="BL8" s="46" t="s">
        <v>10</v>
      </c>
      <c r="BM8" s="47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4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4"/>
      <c r="BK9" s="4"/>
      <c r="BL9" s="51" t="s">
        <v>20</v>
      </c>
      <c r="BM9" s="52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3.02</v>
      </c>
      <c r="Q10" s="45"/>
      <c r="R10" s="45"/>
      <c r="S10" s="45"/>
      <c r="T10" s="45"/>
      <c r="U10" s="45"/>
      <c r="V10" s="45"/>
      <c r="W10" s="45">
        <f>データ!Q6</f>
        <v>100</v>
      </c>
      <c r="X10" s="45"/>
      <c r="Y10" s="45"/>
      <c r="Z10" s="45"/>
      <c r="AA10" s="45"/>
      <c r="AB10" s="45"/>
      <c r="AC10" s="45"/>
      <c r="AD10" s="50">
        <f>データ!R6</f>
        <v>3130</v>
      </c>
      <c r="AE10" s="50"/>
      <c r="AF10" s="50"/>
      <c r="AG10" s="50"/>
      <c r="AH10" s="50"/>
      <c r="AI10" s="50"/>
      <c r="AJ10" s="50"/>
      <c r="AK10" s="2"/>
      <c r="AL10" s="50">
        <f>データ!V6</f>
        <v>144</v>
      </c>
      <c r="AM10" s="50"/>
      <c r="AN10" s="50"/>
      <c r="AO10" s="50"/>
      <c r="AP10" s="50"/>
      <c r="AQ10" s="50"/>
      <c r="AR10" s="50"/>
      <c r="AS10" s="50"/>
      <c r="AT10" s="45">
        <f>データ!W6</f>
        <v>1.1399999999999999</v>
      </c>
      <c r="AU10" s="45"/>
      <c r="AV10" s="45"/>
      <c r="AW10" s="45"/>
      <c r="AX10" s="45"/>
      <c r="AY10" s="45"/>
      <c r="AZ10" s="45"/>
      <c r="BA10" s="45"/>
      <c r="BB10" s="45">
        <f>データ!X6</f>
        <v>126.32</v>
      </c>
      <c r="BC10" s="45"/>
      <c r="BD10" s="45"/>
      <c r="BE10" s="45"/>
      <c r="BF10" s="45"/>
      <c r="BG10" s="45"/>
      <c r="BH10" s="45"/>
      <c r="BI10" s="45"/>
      <c r="BJ10" s="2"/>
      <c r="BK10" s="2"/>
      <c r="BL10" s="53" t="s">
        <v>22</v>
      </c>
      <c r="BM10" s="54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5" t="s">
        <v>24</v>
      </c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</row>
    <row r="14" spans="1:78" ht="13.5" customHeight="1" x14ac:dyDescent="0.15">
      <c r="A14" s="2"/>
      <c r="B14" s="57" t="s">
        <v>25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9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69" t="s">
        <v>121</v>
      </c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1"/>
    </row>
    <row r="17" spans="1:78" ht="13.5" customHeight="1" x14ac:dyDescent="0.15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69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1"/>
    </row>
    <row r="18" spans="1:78" ht="13.5" customHeight="1" x14ac:dyDescent="0.15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69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1"/>
    </row>
    <row r="19" spans="1:78" ht="13.5" customHeight="1" x14ac:dyDescent="0.15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69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1"/>
    </row>
    <row r="20" spans="1:78" ht="13.5" customHeight="1" x14ac:dyDescent="0.15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69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1"/>
    </row>
    <row r="21" spans="1:78" ht="13.5" customHeight="1" x14ac:dyDescent="0.15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69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1"/>
    </row>
    <row r="22" spans="1:78" ht="13.5" customHeight="1" x14ac:dyDescent="0.15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69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1"/>
    </row>
    <row r="23" spans="1:78" ht="13.5" customHeight="1" x14ac:dyDescent="0.15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69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1"/>
    </row>
    <row r="24" spans="1:78" ht="13.5" customHeight="1" x14ac:dyDescent="0.15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69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1"/>
    </row>
    <row r="25" spans="1:78" ht="13.5" customHeight="1" x14ac:dyDescent="0.15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69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1"/>
    </row>
    <row r="26" spans="1:78" ht="13.5" customHeight="1" x14ac:dyDescent="0.15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69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1"/>
    </row>
    <row r="27" spans="1:78" ht="13.5" customHeight="1" x14ac:dyDescent="0.15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69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1"/>
    </row>
    <row r="28" spans="1:78" ht="13.5" customHeight="1" x14ac:dyDescent="0.15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69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1"/>
    </row>
    <row r="29" spans="1:78" ht="13.5" customHeight="1" x14ac:dyDescent="0.15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69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1"/>
    </row>
    <row r="30" spans="1:78" ht="13.5" customHeight="1" x14ac:dyDescent="0.15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69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1"/>
    </row>
    <row r="31" spans="1:78" ht="13.5" customHeight="1" x14ac:dyDescent="0.15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69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1"/>
    </row>
    <row r="32" spans="1:78" ht="13.5" customHeight="1" x14ac:dyDescent="0.15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69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1"/>
    </row>
    <row r="33" spans="1:78" ht="13.5" customHeight="1" x14ac:dyDescent="0.15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69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1"/>
    </row>
    <row r="34" spans="1:78" ht="13.5" customHeight="1" x14ac:dyDescent="0.15">
      <c r="A34" s="2"/>
      <c r="B34" s="17"/>
      <c r="C34" s="75" t="s">
        <v>27</v>
      </c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20"/>
      <c r="R34" s="75" t="s">
        <v>28</v>
      </c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20"/>
      <c r="AG34" s="75" t="s">
        <v>29</v>
      </c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20"/>
      <c r="AV34" s="75" t="s">
        <v>30</v>
      </c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19"/>
      <c r="BK34" s="2"/>
      <c r="BL34" s="69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1"/>
    </row>
    <row r="35" spans="1:78" ht="13.5" customHeight="1" x14ac:dyDescent="0.15">
      <c r="A35" s="2"/>
      <c r="B35" s="17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20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20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20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19"/>
      <c r="BK35" s="2"/>
      <c r="BL35" s="69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1"/>
    </row>
    <row r="36" spans="1:78" ht="13.5" customHeight="1" x14ac:dyDescent="0.15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69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1"/>
    </row>
    <row r="37" spans="1:78" ht="13.5" customHeight="1" x14ac:dyDescent="0.15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69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1"/>
    </row>
    <row r="38" spans="1:78" ht="13.5" customHeight="1" x14ac:dyDescent="0.15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69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1"/>
    </row>
    <row r="39" spans="1:78" ht="13.5" customHeight="1" x14ac:dyDescent="0.15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69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1"/>
    </row>
    <row r="40" spans="1:78" ht="13.5" customHeight="1" x14ac:dyDescent="0.15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69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1"/>
    </row>
    <row r="41" spans="1:78" ht="13.5" customHeight="1" x14ac:dyDescent="0.15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69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1"/>
    </row>
    <row r="42" spans="1:78" ht="13.5" customHeight="1" x14ac:dyDescent="0.15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69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1"/>
    </row>
    <row r="43" spans="1:78" ht="13.5" customHeight="1" x14ac:dyDescent="0.15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69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1"/>
    </row>
    <row r="44" spans="1:78" ht="13.5" customHeight="1" x14ac:dyDescent="0.15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</row>
    <row r="45" spans="1:78" ht="13.5" customHeight="1" x14ac:dyDescent="0.15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63" t="s">
        <v>31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69" t="s">
        <v>122</v>
      </c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1"/>
    </row>
    <row r="48" spans="1:78" ht="13.5" customHeight="1" x14ac:dyDescent="0.15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69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1"/>
    </row>
    <row r="49" spans="1:78" ht="13.5" customHeight="1" x14ac:dyDescent="0.15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69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1"/>
    </row>
    <row r="50" spans="1:78" ht="13.5" customHeight="1" x14ac:dyDescent="0.15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69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1"/>
    </row>
    <row r="51" spans="1:78" ht="13.5" customHeight="1" x14ac:dyDescent="0.15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69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1"/>
    </row>
    <row r="52" spans="1:78" ht="13.5" customHeight="1" x14ac:dyDescent="0.15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69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1"/>
    </row>
    <row r="53" spans="1:78" ht="13.5" customHeight="1" x14ac:dyDescent="0.15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69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1"/>
    </row>
    <row r="54" spans="1:78" ht="13.5" customHeight="1" x14ac:dyDescent="0.15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69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1"/>
    </row>
    <row r="55" spans="1:78" ht="13.5" customHeight="1" x14ac:dyDescent="0.15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69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1"/>
    </row>
    <row r="56" spans="1:78" ht="13.5" customHeight="1" x14ac:dyDescent="0.15">
      <c r="A56" s="2"/>
      <c r="B56" s="17"/>
      <c r="C56" s="75" t="s">
        <v>32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20"/>
      <c r="R56" s="75" t="s">
        <v>33</v>
      </c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20"/>
      <c r="AG56" s="75" t="s">
        <v>34</v>
      </c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20"/>
      <c r="AV56" s="75" t="s">
        <v>35</v>
      </c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19"/>
      <c r="BK56" s="2"/>
      <c r="BL56" s="69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1"/>
    </row>
    <row r="57" spans="1:78" ht="13.5" customHeight="1" x14ac:dyDescent="0.15">
      <c r="A57" s="2"/>
      <c r="B57" s="17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20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20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20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19"/>
      <c r="BK57" s="2"/>
      <c r="BL57" s="69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1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69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1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69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1"/>
    </row>
    <row r="60" spans="1:78" ht="13.5" customHeight="1" x14ac:dyDescent="0.15">
      <c r="A60" s="2"/>
      <c r="B60" s="60" t="s">
        <v>36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69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1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69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1"/>
    </row>
    <row r="62" spans="1:78" ht="13.5" customHeight="1" x14ac:dyDescent="0.15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69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1"/>
    </row>
    <row r="63" spans="1:78" ht="13.5" customHeight="1" x14ac:dyDescent="0.15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72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4"/>
    </row>
    <row r="64" spans="1:78" ht="13.5" customHeight="1" x14ac:dyDescent="0.15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63" t="s">
        <v>37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69" t="s">
        <v>123</v>
      </c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1"/>
    </row>
    <row r="67" spans="1:78" ht="13.5" customHeight="1" x14ac:dyDescent="0.15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69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1"/>
    </row>
    <row r="68" spans="1:78" ht="13.5" customHeight="1" x14ac:dyDescent="0.15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69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1"/>
    </row>
    <row r="69" spans="1:78" ht="13.5" customHeight="1" x14ac:dyDescent="0.15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69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1"/>
    </row>
    <row r="70" spans="1:78" ht="13.5" customHeight="1" x14ac:dyDescent="0.15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69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1"/>
    </row>
    <row r="71" spans="1:78" ht="13.5" customHeight="1" x14ac:dyDescent="0.15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69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1"/>
    </row>
    <row r="72" spans="1:78" ht="13.5" customHeight="1" x14ac:dyDescent="0.15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69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1"/>
    </row>
    <row r="73" spans="1:78" ht="13.5" customHeight="1" x14ac:dyDescent="0.15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69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1"/>
    </row>
    <row r="74" spans="1:78" ht="13.5" customHeight="1" x14ac:dyDescent="0.15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69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1"/>
    </row>
    <row r="75" spans="1:78" ht="13.5" customHeight="1" x14ac:dyDescent="0.15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69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1"/>
    </row>
    <row r="76" spans="1:78" ht="13.5" customHeight="1" x14ac:dyDescent="0.15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69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1"/>
    </row>
    <row r="77" spans="1:78" ht="13.5" customHeight="1" x14ac:dyDescent="0.15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69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1"/>
    </row>
    <row r="78" spans="1:78" ht="13.5" customHeight="1" x14ac:dyDescent="0.15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69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1"/>
    </row>
    <row r="79" spans="1:78" ht="13.5" customHeight="1" x14ac:dyDescent="0.15">
      <c r="A79" s="2"/>
      <c r="B79" s="17"/>
      <c r="C79" s="75" t="s">
        <v>38</v>
      </c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20"/>
      <c r="V79" s="20"/>
      <c r="W79" s="75" t="s">
        <v>39</v>
      </c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20"/>
      <c r="AP79" s="20"/>
      <c r="AQ79" s="75" t="s">
        <v>40</v>
      </c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18"/>
      <c r="BJ79" s="19"/>
      <c r="BK79" s="2"/>
      <c r="BL79" s="69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1"/>
    </row>
    <row r="80" spans="1:78" ht="13.5" customHeight="1" x14ac:dyDescent="0.15">
      <c r="A80" s="2"/>
      <c r="B80" s="17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20"/>
      <c r="V80" s="20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20"/>
      <c r="AP80" s="20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18"/>
      <c r="BJ80" s="19"/>
      <c r="BK80" s="2"/>
      <c r="BL80" s="69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1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69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1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2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4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【559.52】</v>
      </c>
      <c r="I86" s="26" t="str">
        <f>データ!CA6</f>
        <v>【52.20】</v>
      </c>
      <c r="J86" s="26" t="str">
        <f>データ!CL6</f>
        <v>【295.20】</v>
      </c>
      <c r="K86" s="26" t="str">
        <f>データ!CW6</f>
        <v>【122.90】</v>
      </c>
      <c r="L86" s="26" t="str">
        <f>データ!DH6</f>
        <v>【81.31】</v>
      </c>
      <c r="M86" s="26" t="s">
        <v>55</v>
      </c>
      <c r="N86" s="26" t="s">
        <v>55</v>
      </c>
      <c r="O86" s="26" t="str">
        <f>データ!EO6</f>
        <v>【-】</v>
      </c>
    </row>
  </sheetData>
  <sheetProtection algorithmName="SHA-512" hashValue="ZrXzR5/6eeq81cp/3/J4ktKdfMZZu2/gi49o/0sI4akyb+4x6yQhQYDHdAzvh3BiLNjLE7Q0NeK+BDVwDndYKg==" saltValue="P5aZBPlrvJZVuJerOmqhQA==" spinCount="100000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topLeftCell="BG1" workbookViewId="0">
      <selection activeCell="BK11" sqref="BK11"/>
    </sheetView>
  </sheetViews>
  <sheetFormatPr defaultColWidth="9" defaultRowHeight="13.5" x14ac:dyDescent="0.15"/>
  <cols>
    <col min="1" max="1" width="9" style="3"/>
    <col min="2" max="144" width="11.875" style="3" customWidth="1"/>
    <col min="145" max="16384" width="9" style="3"/>
  </cols>
  <sheetData>
    <row r="1" spans="1:145" x14ac:dyDescent="0.15">
      <c r="A1" s="3" t="s">
        <v>56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57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58</v>
      </c>
      <c r="B3" s="29" t="s">
        <v>59</v>
      </c>
      <c r="C3" s="29" t="s">
        <v>60</v>
      </c>
      <c r="D3" s="29" t="s">
        <v>61</v>
      </c>
      <c r="E3" s="29" t="s">
        <v>62</v>
      </c>
      <c r="F3" s="29" t="s">
        <v>63</v>
      </c>
      <c r="G3" s="29" t="s">
        <v>64</v>
      </c>
      <c r="H3" s="77" t="s">
        <v>65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66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67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68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69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70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71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72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73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74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75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76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77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78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79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80</v>
      </c>
      <c r="B5" s="31"/>
      <c r="C5" s="31"/>
      <c r="D5" s="31"/>
      <c r="E5" s="31"/>
      <c r="F5" s="31"/>
      <c r="G5" s="31"/>
      <c r="H5" s="32" t="s">
        <v>81</v>
      </c>
      <c r="I5" s="32" t="s">
        <v>82</v>
      </c>
      <c r="J5" s="32" t="s">
        <v>83</v>
      </c>
      <c r="K5" s="32" t="s">
        <v>84</v>
      </c>
      <c r="L5" s="32" t="s">
        <v>85</v>
      </c>
      <c r="M5" s="32" t="s">
        <v>5</v>
      </c>
      <c r="N5" s="32" t="s">
        <v>86</v>
      </c>
      <c r="O5" s="32" t="s">
        <v>87</v>
      </c>
      <c r="P5" s="32" t="s">
        <v>88</v>
      </c>
      <c r="Q5" s="32" t="s">
        <v>89</v>
      </c>
      <c r="R5" s="32" t="s">
        <v>90</v>
      </c>
      <c r="S5" s="32" t="s">
        <v>91</v>
      </c>
      <c r="T5" s="32" t="s">
        <v>92</v>
      </c>
      <c r="U5" s="32" t="s">
        <v>93</v>
      </c>
      <c r="V5" s="32" t="s">
        <v>94</v>
      </c>
      <c r="W5" s="32" t="s">
        <v>95</v>
      </c>
      <c r="X5" s="32" t="s">
        <v>96</v>
      </c>
      <c r="Y5" s="32" t="s">
        <v>97</v>
      </c>
      <c r="Z5" s="32" t="s">
        <v>98</v>
      </c>
      <c r="AA5" s="32" t="s">
        <v>99</v>
      </c>
      <c r="AB5" s="32" t="s">
        <v>100</v>
      </c>
      <c r="AC5" s="32" t="s">
        <v>101</v>
      </c>
      <c r="AD5" s="32" t="s">
        <v>102</v>
      </c>
      <c r="AE5" s="32" t="s">
        <v>103</v>
      </c>
      <c r="AF5" s="32" t="s">
        <v>104</v>
      </c>
      <c r="AG5" s="32" t="s">
        <v>105</v>
      </c>
      <c r="AH5" s="32" t="s">
        <v>106</v>
      </c>
      <c r="AI5" s="32" t="s">
        <v>43</v>
      </c>
      <c r="AJ5" s="32" t="s">
        <v>97</v>
      </c>
      <c r="AK5" s="32" t="s">
        <v>98</v>
      </c>
      <c r="AL5" s="32" t="s">
        <v>99</v>
      </c>
      <c r="AM5" s="32" t="s">
        <v>100</v>
      </c>
      <c r="AN5" s="32" t="s">
        <v>101</v>
      </c>
      <c r="AO5" s="32" t="s">
        <v>102</v>
      </c>
      <c r="AP5" s="32" t="s">
        <v>103</v>
      </c>
      <c r="AQ5" s="32" t="s">
        <v>104</v>
      </c>
      <c r="AR5" s="32" t="s">
        <v>105</v>
      </c>
      <c r="AS5" s="32" t="s">
        <v>106</v>
      </c>
      <c r="AT5" s="32" t="s">
        <v>107</v>
      </c>
      <c r="AU5" s="32" t="s">
        <v>97</v>
      </c>
      <c r="AV5" s="32" t="s">
        <v>98</v>
      </c>
      <c r="AW5" s="32" t="s">
        <v>99</v>
      </c>
      <c r="AX5" s="32" t="s">
        <v>100</v>
      </c>
      <c r="AY5" s="32" t="s">
        <v>101</v>
      </c>
      <c r="AZ5" s="32" t="s">
        <v>102</v>
      </c>
      <c r="BA5" s="32" t="s">
        <v>103</v>
      </c>
      <c r="BB5" s="32" t="s">
        <v>104</v>
      </c>
      <c r="BC5" s="32" t="s">
        <v>105</v>
      </c>
      <c r="BD5" s="32" t="s">
        <v>106</v>
      </c>
      <c r="BE5" s="32" t="s">
        <v>107</v>
      </c>
      <c r="BF5" s="32" t="s">
        <v>97</v>
      </c>
      <c r="BG5" s="32" t="s">
        <v>98</v>
      </c>
      <c r="BH5" s="32" t="s">
        <v>99</v>
      </c>
      <c r="BI5" s="32" t="s">
        <v>100</v>
      </c>
      <c r="BJ5" s="32" t="s">
        <v>101</v>
      </c>
      <c r="BK5" s="32" t="s">
        <v>102</v>
      </c>
      <c r="BL5" s="32" t="s">
        <v>103</v>
      </c>
      <c r="BM5" s="32" t="s">
        <v>104</v>
      </c>
      <c r="BN5" s="32" t="s">
        <v>105</v>
      </c>
      <c r="BO5" s="32" t="s">
        <v>106</v>
      </c>
      <c r="BP5" s="32" t="s">
        <v>107</v>
      </c>
      <c r="BQ5" s="32" t="s">
        <v>97</v>
      </c>
      <c r="BR5" s="32" t="s">
        <v>98</v>
      </c>
      <c r="BS5" s="32" t="s">
        <v>99</v>
      </c>
      <c r="BT5" s="32" t="s">
        <v>100</v>
      </c>
      <c r="BU5" s="32" t="s">
        <v>101</v>
      </c>
      <c r="BV5" s="32" t="s">
        <v>102</v>
      </c>
      <c r="BW5" s="32" t="s">
        <v>103</v>
      </c>
      <c r="BX5" s="32" t="s">
        <v>104</v>
      </c>
      <c r="BY5" s="32" t="s">
        <v>105</v>
      </c>
      <c r="BZ5" s="32" t="s">
        <v>106</v>
      </c>
      <c r="CA5" s="32" t="s">
        <v>107</v>
      </c>
      <c r="CB5" s="32" t="s">
        <v>97</v>
      </c>
      <c r="CC5" s="32" t="s">
        <v>98</v>
      </c>
      <c r="CD5" s="32" t="s">
        <v>99</v>
      </c>
      <c r="CE5" s="32" t="s">
        <v>100</v>
      </c>
      <c r="CF5" s="32" t="s">
        <v>101</v>
      </c>
      <c r="CG5" s="32" t="s">
        <v>102</v>
      </c>
      <c r="CH5" s="32" t="s">
        <v>103</v>
      </c>
      <c r="CI5" s="32" t="s">
        <v>104</v>
      </c>
      <c r="CJ5" s="32" t="s">
        <v>105</v>
      </c>
      <c r="CK5" s="32" t="s">
        <v>106</v>
      </c>
      <c r="CL5" s="32" t="s">
        <v>107</v>
      </c>
      <c r="CM5" s="32" t="s">
        <v>97</v>
      </c>
      <c r="CN5" s="32" t="s">
        <v>98</v>
      </c>
      <c r="CO5" s="32" t="s">
        <v>99</v>
      </c>
      <c r="CP5" s="32" t="s">
        <v>100</v>
      </c>
      <c r="CQ5" s="32" t="s">
        <v>101</v>
      </c>
      <c r="CR5" s="32" t="s">
        <v>102</v>
      </c>
      <c r="CS5" s="32" t="s">
        <v>103</v>
      </c>
      <c r="CT5" s="32" t="s">
        <v>104</v>
      </c>
      <c r="CU5" s="32" t="s">
        <v>105</v>
      </c>
      <c r="CV5" s="32" t="s">
        <v>106</v>
      </c>
      <c r="CW5" s="32" t="s">
        <v>107</v>
      </c>
      <c r="CX5" s="32" t="s">
        <v>97</v>
      </c>
      <c r="CY5" s="32" t="s">
        <v>98</v>
      </c>
      <c r="CZ5" s="32" t="s">
        <v>99</v>
      </c>
      <c r="DA5" s="32" t="s">
        <v>100</v>
      </c>
      <c r="DB5" s="32" t="s">
        <v>101</v>
      </c>
      <c r="DC5" s="32" t="s">
        <v>102</v>
      </c>
      <c r="DD5" s="32" t="s">
        <v>103</v>
      </c>
      <c r="DE5" s="32" t="s">
        <v>104</v>
      </c>
      <c r="DF5" s="32" t="s">
        <v>105</v>
      </c>
      <c r="DG5" s="32" t="s">
        <v>106</v>
      </c>
      <c r="DH5" s="32" t="s">
        <v>107</v>
      </c>
      <c r="DI5" s="32" t="s">
        <v>97</v>
      </c>
      <c r="DJ5" s="32" t="s">
        <v>98</v>
      </c>
      <c r="DK5" s="32" t="s">
        <v>99</v>
      </c>
      <c r="DL5" s="32" t="s">
        <v>100</v>
      </c>
      <c r="DM5" s="32" t="s">
        <v>101</v>
      </c>
      <c r="DN5" s="32" t="s">
        <v>102</v>
      </c>
      <c r="DO5" s="32" t="s">
        <v>103</v>
      </c>
      <c r="DP5" s="32" t="s">
        <v>104</v>
      </c>
      <c r="DQ5" s="32" t="s">
        <v>105</v>
      </c>
      <c r="DR5" s="32" t="s">
        <v>106</v>
      </c>
      <c r="DS5" s="32" t="s">
        <v>107</v>
      </c>
      <c r="DT5" s="32" t="s">
        <v>97</v>
      </c>
      <c r="DU5" s="32" t="s">
        <v>98</v>
      </c>
      <c r="DV5" s="32" t="s">
        <v>99</v>
      </c>
      <c r="DW5" s="32" t="s">
        <v>100</v>
      </c>
      <c r="DX5" s="32" t="s">
        <v>101</v>
      </c>
      <c r="DY5" s="32" t="s">
        <v>102</v>
      </c>
      <c r="DZ5" s="32" t="s">
        <v>103</v>
      </c>
      <c r="EA5" s="32" t="s">
        <v>104</v>
      </c>
      <c r="EB5" s="32" t="s">
        <v>105</v>
      </c>
      <c r="EC5" s="32" t="s">
        <v>106</v>
      </c>
      <c r="ED5" s="32" t="s">
        <v>107</v>
      </c>
      <c r="EE5" s="32" t="s">
        <v>97</v>
      </c>
      <c r="EF5" s="32" t="s">
        <v>98</v>
      </c>
      <c r="EG5" s="32" t="s">
        <v>99</v>
      </c>
      <c r="EH5" s="32" t="s">
        <v>100</v>
      </c>
      <c r="EI5" s="32" t="s">
        <v>101</v>
      </c>
      <c r="EJ5" s="32" t="s">
        <v>102</v>
      </c>
      <c r="EK5" s="32" t="s">
        <v>103</v>
      </c>
      <c r="EL5" s="32" t="s">
        <v>104</v>
      </c>
      <c r="EM5" s="32" t="s">
        <v>105</v>
      </c>
      <c r="EN5" s="32" t="s">
        <v>106</v>
      </c>
      <c r="EO5" s="32" t="s">
        <v>107</v>
      </c>
    </row>
    <row r="6" spans="1:145" s="36" customFormat="1" x14ac:dyDescent="0.15">
      <c r="A6" s="28" t="s">
        <v>108</v>
      </c>
      <c r="B6" s="33">
        <f>B7</f>
        <v>2016</v>
      </c>
      <c r="C6" s="33">
        <f t="shared" ref="C6:X6" si="3">C7</f>
        <v>204528</v>
      </c>
      <c r="D6" s="33">
        <f t="shared" si="3"/>
        <v>47</v>
      </c>
      <c r="E6" s="33">
        <f t="shared" si="3"/>
        <v>18</v>
      </c>
      <c r="F6" s="33">
        <f t="shared" si="3"/>
        <v>1</v>
      </c>
      <c r="G6" s="33">
        <f t="shared" si="3"/>
        <v>0</v>
      </c>
      <c r="H6" s="33" t="str">
        <f t="shared" si="3"/>
        <v>長野県　筑北村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個別排水処理</v>
      </c>
      <c r="L6" s="33" t="str">
        <f t="shared" si="3"/>
        <v>L2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3.02</v>
      </c>
      <c r="Q6" s="34">
        <f t="shared" si="3"/>
        <v>100</v>
      </c>
      <c r="R6" s="34">
        <f t="shared" si="3"/>
        <v>3130</v>
      </c>
      <c r="S6" s="34">
        <f t="shared" si="3"/>
        <v>4790</v>
      </c>
      <c r="T6" s="34">
        <f t="shared" si="3"/>
        <v>99.47</v>
      </c>
      <c r="U6" s="34">
        <f t="shared" si="3"/>
        <v>48.16</v>
      </c>
      <c r="V6" s="34">
        <f t="shared" si="3"/>
        <v>144</v>
      </c>
      <c r="W6" s="34">
        <f t="shared" si="3"/>
        <v>1.1399999999999999</v>
      </c>
      <c r="X6" s="34">
        <f t="shared" si="3"/>
        <v>126.32</v>
      </c>
      <c r="Y6" s="35">
        <f>IF(Y7="",NA(),Y7)</f>
        <v>78.66</v>
      </c>
      <c r="Z6" s="35">
        <f t="shared" ref="Z6:AH6" si="4">IF(Z7="",NA(),Z7)</f>
        <v>78.97</v>
      </c>
      <c r="AA6" s="35">
        <f t="shared" si="4"/>
        <v>78.08</v>
      </c>
      <c r="AB6" s="35">
        <f t="shared" si="4"/>
        <v>76.14</v>
      </c>
      <c r="AC6" s="35">
        <f t="shared" si="4"/>
        <v>77.06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951.75</v>
      </c>
      <c r="BG6" s="35">
        <f t="shared" ref="BG6:BO6" si="7">IF(BG7="",NA(),BG7)</f>
        <v>887.46</v>
      </c>
      <c r="BH6" s="35">
        <f t="shared" si="7"/>
        <v>818.54</v>
      </c>
      <c r="BI6" s="35">
        <f t="shared" si="7"/>
        <v>875.7</v>
      </c>
      <c r="BJ6" s="35">
        <f t="shared" si="7"/>
        <v>778.62</v>
      </c>
      <c r="BK6" s="35">
        <f t="shared" si="7"/>
        <v>862.78</v>
      </c>
      <c r="BL6" s="35">
        <f t="shared" si="7"/>
        <v>803.29</v>
      </c>
      <c r="BM6" s="35">
        <f t="shared" si="7"/>
        <v>701.33</v>
      </c>
      <c r="BN6" s="35">
        <f t="shared" si="7"/>
        <v>663.76</v>
      </c>
      <c r="BO6" s="35">
        <f t="shared" si="7"/>
        <v>566.35</v>
      </c>
      <c r="BP6" s="34" t="str">
        <f>IF(BP7="","",IF(BP7="-","【-】","【"&amp;SUBSTITUTE(TEXT(BP7,"#,##0.00"),"-","△")&amp;"】"))</f>
        <v>【559.52】</v>
      </c>
      <c r="BQ6" s="35">
        <f>IF(BQ7="",NA(),BQ7)</f>
        <v>44.77</v>
      </c>
      <c r="BR6" s="35">
        <f t="shared" ref="BR6:BZ6" si="8">IF(BR7="",NA(),BR7)</f>
        <v>52.18</v>
      </c>
      <c r="BS6" s="35">
        <f t="shared" si="8"/>
        <v>54.41</v>
      </c>
      <c r="BT6" s="35">
        <f t="shared" si="8"/>
        <v>56.62</v>
      </c>
      <c r="BU6" s="35">
        <f t="shared" si="8"/>
        <v>56.31</v>
      </c>
      <c r="BV6" s="35">
        <f t="shared" si="8"/>
        <v>54.55</v>
      </c>
      <c r="BW6" s="35">
        <f t="shared" si="8"/>
        <v>56.63</v>
      </c>
      <c r="BX6" s="35">
        <f t="shared" si="8"/>
        <v>53.48</v>
      </c>
      <c r="BY6" s="35">
        <f t="shared" si="8"/>
        <v>53.76</v>
      </c>
      <c r="BZ6" s="35">
        <f t="shared" si="8"/>
        <v>52.27</v>
      </c>
      <c r="CA6" s="34" t="str">
        <f>IF(CA7="","",IF(CA7="-","【-】","【"&amp;SUBSTITUTE(TEXT(CA7,"#,##0.00"),"-","△")&amp;"】"))</f>
        <v>【52.20】</v>
      </c>
      <c r="CB6" s="35">
        <f>IF(CB7="",NA(),CB7)</f>
        <v>364.74</v>
      </c>
      <c r="CC6" s="35">
        <f t="shared" ref="CC6:CK6" si="9">IF(CC7="",NA(),CC7)</f>
        <v>316.13</v>
      </c>
      <c r="CD6" s="35">
        <f t="shared" si="9"/>
        <v>316.01</v>
      </c>
      <c r="CE6" s="35">
        <f t="shared" si="9"/>
        <v>305.42</v>
      </c>
      <c r="CF6" s="35">
        <f t="shared" si="9"/>
        <v>325.43</v>
      </c>
      <c r="CG6" s="35">
        <f t="shared" si="9"/>
        <v>275.64999999999998</v>
      </c>
      <c r="CH6" s="35">
        <f t="shared" si="9"/>
        <v>272.66000000000003</v>
      </c>
      <c r="CI6" s="35">
        <f t="shared" si="9"/>
        <v>277.29000000000002</v>
      </c>
      <c r="CJ6" s="35">
        <f t="shared" si="9"/>
        <v>275.25</v>
      </c>
      <c r="CK6" s="35">
        <f t="shared" si="9"/>
        <v>291.01</v>
      </c>
      <c r="CL6" s="34" t="str">
        <f>IF(CL7="","",IF(CL7="-","【-】","【"&amp;SUBSTITUTE(TEXT(CL7,"#,##0.00"),"-","△")&amp;"】"))</f>
        <v>【295.20】</v>
      </c>
      <c r="CM6" s="35">
        <f>IF(CM7="",NA(),CM7)</f>
        <v>34.119999999999997</v>
      </c>
      <c r="CN6" s="35">
        <f t="shared" ref="CN6:CV6" si="10">IF(CN7="",NA(),CN7)</f>
        <v>34.119999999999997</v>
      </c>
      <c r="CO6" s="35">
        <f t="shared" si="10"/>
        <v>34.119999999999997</v>
      </c>
      <c r="CP6" s="35">
        <f t="shared" si="10"/>
        <v>32.94</v>
      </c>
      <c r="CQ6" s="35">
        <f t="shared" si="10"/>
        <v>31.76</v>
      </c>
      <c r="CR6" s="35">
        <f t="shared" si="10"/>
        <v>58.58</v>
      </c>
      <c r="CS6" s="35">
        <f t="shared" si="10"/>
        <v>58.82</v>
      </c>
      <c r="CT6" s="35">
        <f t="shared" si="10"/>
        <v>52.52</v>
      </c>
      <c r="CU6" s="35">
        <f t="shared" si="10"/>
        <v>54.14</v>
      </c>
      <c r="CV6" s="35">
        <f t="shared" si="10"/>
        <v>132.99</v>
      </c>
      <c r="CW6" s="34" t="str">
        <f>IF(CW7="","",IF(CW7="-","【-】","【"&amp;SUBSTITUTE(TEXT(CW7,"#,##0.00"),"-","△")&amp;"】"))</f>
        <v>【122.90】</v>
      </c>
      <c r="CX6" s="35">
        <f>IF(CX7="",NA(),CX7)</f>
        <v>100</v>
      </c>
      <c r="CY6" s="35">
        <f t="shared" ref="CY6:DG6" si="11">IF(CY7="",NA(),CY7)</f>
        <v>100</v>
      </c>
      <c r="CZ6" s="35">
        <f t="shared" si="11"/>
        <v>100</v>
      </c>
      <c r="DA6" s="35">
        <f t="shared" si="11"/>
        <v>100</v>
      </c>
      <c r="DB6" s="35">
        <f t="shared" si="11"/>
        <v>100</v>
      </c>
      <c r="DC6" s="35">
        <f t="shared" si="11"/>
        <v>72.31</v>
      </c>
      <c r="DD6" s="35">
        <f t="shared" si="11"/>
        <v>71.760000000000005</v>
      </c>
      <c r="DE6" s="35">
        <f t="shared" si="11"/>
        <v>84.94</v>
      </c>
      <c r="DF6" s="35">
        <f t="shared" si="11"/>
        <v>84.69</v>
      </c>
      <c r="DG6" s="35">
        <f t="shared" si="11"/>
        <v>82.94</v>
      </c>
      <c r="DH6" s="34" t="str">
        <f>IF(DH7="","",IF(DH7="-","【-】","【"&amp;SUBSTITUTE(TEXT(DH7,"#,##0.00"),"-","△")&amp;"】"))</f>
        <v>【81.31】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5" t="str">
        <f t="shared" si="14"/>
        <v>-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 t="str">
        <f t="shared" si="14"/>
        <v>-</v>
      </c>
      <c r="EO6" s="34" t="str">
        <f>IF(EO7="","",IF(EO7="-","【-】","【"&amp;SUBSTITUTE(TEXT(EO7,"#,##0.00"),"-","△")&amp;"】"))</f>
        <v>【-】</v>
      </c>
    </row>
    <row r="7" spans="1:145" s="36" customFormat="1" x14ac:dyDescent="0.15">
      <c r="A7" s="28"/>
      <c r="B7" s="37">
        <v>2016</v>
      </c>
      <c r="C7" s="37">
        <v>204528</v>
      </c>
      <c r="D7" s="37">
        <v>47</v>
      </c>
      <c r="E7" s="37">
        <v>18</v>
      </c>
      <c r="F7" s="37">
        <v>1</v>
      </c>
      <c r="G7" s="37">
        <v>0</v>
      </c>
      <c r="H7" s="37" t="s">
        <v>109</v>
      </c>
      <c r="I7" s="37" t="s">
        <v>110</v>
      </c>
      <c r="J7" s="37" t="s">
        <v>111</v>
      </c>
      <c r="K7" s="37" t="s">
        <v>112</v>
      </c>
      <c r="L7" s="37" t="s">
        <v>113</v>
      </c>
      <c r="M7" s="37"/>
      <c r="N7" s="38" t="s">
        <v>114</v>
      </c>
      <c r="O7" s="38" t="s">
        <v>115</v>
      </c>
      <c r="P7" s="38">
        <v>3.02</v>
      </c>
      <c r="Q7" s="38">
        <v>100</v>
      </c>
      <c r="R7" s="38">
        <v>3130</v>
      </c>
      <c r="S7" s="38">
        <v>4790</v>
      </c>
      <c r="T7" s="38">
        <v>99.47</v>
      </c>
      <c r="U7" s="38">
        <v>48.16</v>
      </c>
      <c r="V7" s="38">
        <v>144</v>
      </c>
      <c r="W7" s="38">
        <v>1.1399999999999999</v>
      </c>
      <c r="X7" s="38">
        <v>126.32</v>
      </c>
      <c r="Y7" s="38">
        <v>78.66</v>
      </c>
      <c r="Z7" s="38">
        <v>78.97</v>
      </c>
      <c r="AA7" s="38">
        <v>78.08</v>
      </c>
      <c r="AB7" s="38">
        <v>76.14</v>
      </c>
      <c r="AC7" s="38">
        <v>77.06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951.75</v>
      </c>
      <c r="BG7" s="38">
        <v>887.46</v>
      </c>
      <c r="BH7" s="38">
        <v>818.54</v>
      </c>
      <c r="BI7" s="38">
        <v>875.7</v>
      </c>
      <c r="BJ7" s="38">
        <v>778.62</v>
      </c>
      <c r="BK7" s="38">
        <v>862.78</v>
      </c>
      <c r="BL7" s="38">
        <v>803.29</v>
      </c>
      <c r="BM7" s="38">
        <v>701.33</v>
      </c>
      <c r="BN7" s="38">
        <v>663.76</v>
      </c>
      <c r="BO7" s="38">
        <v>566.35</v>
      </c>
      <c r="BP7" s="38">
        <v>559.52</v>
      </c>
      <c r="BQ7" s="38">
        <v>44.77</v>
      </c>
      <c r="BR7" s="38">
        <v>52.18</v>
      </c>
      <c r="BS7" s="38">
        <v>54.41</v>
      </c>
      <c r="BT7" s="38">
        <v>56.62</v>
      </c>
      <c r="BU7" s="38">
        <v>56.31</v>
      </c>
      <c r="BV7" s="38">
        <v>54.55</v>
      </c>
      <c r="BW7" s="38">
        <v>56.63</v>
      </c>
      <c r="BX7" s="38">
        <v>53.48</v>
      </c>
      <c r="BY7" s="38">
        <v>53.76</v>
      </c>
      <c r="BZ7" s="38">
        <v>52.27</v>
      </c>
      <c r="CA7" s="38">
        <v>52.2</v>
      </c>
      <c r="CB7" s="38">
        <v>364.74</v>
      </c>
      <c r="CC7" s="38">
        <v>316.13</v>
      </c>
      <c r="CD7" s="38">
        <v>316.01</v>
      </c>
      <c r="CE7" s="38">
        <v>305.42</v>
      </c>
      <c r="CF7" s="38">
        <v>325.43</v>
      </c>
      <c r="CG7" s="38">
        <v>275.64999999999998</v>
      </c>
      <c r="CH7" s="38">
        <v>272.66000000000003</v>
      </c>
      <c r="CI7" s="38">
        <v>277.29000000000002</v>
      </c>
      <c r="CJ7" s="38">
        <v>275.25</v>
      </c>
      <c r="CK7" s="38">
        <v>291.01</v>
      </c>
      <c r="CL7" s="38">
        <v>295.2</v>
      </c>
      <c r="CM7" s="38">
        <v>34.119999999999997</v>
      </c>
      <c r="CN7" s="38">
        <v>34.119999999999997</v>
      </c>
      <c r="CO7" s="38">
        <v>34.119999999999997</v>
      </c>
      <c r="CP7" s="38">
        <v>32.94</v>
      </c>
      <c r="CQ7" s="38">
        <v>31.76</v>
      </c>
      <c r="CR7" s="38">
        <v>58.58</v>
      </c>
      <c r="CS7" s="38">
        <v>58.82</v>
      </c>
      <c r="CT7" s="38">
        <v>52.52</v>
      </c>
      <c r="CU7" s="38">
        <v>54.14</v>
      </c>
      <c r="CV7" s="38">
        <v>132.99</v>
      </c>
      <c r="CW7" s="38">
        <v>122.9</v>
      </c>
      <c r="CX7" s="38">
        <v>100</v>
      </c>
      <c r="CY7" s="38">
        <v>100</v>
      </c>
      <c r="CZ7" s="38">
        <v>100</v>
      </c>
      <c r="DA7" s="38">
        <v>100</v>
      </c>
      <c r="DB7" s="38">
        <v>100</v>
      </c>
      <c r="DC7" s="38">
        <v>72.31</v>
      </c>
      <c r="DD7" s="38">
        <v>71.760000000000005</v>
      </c>
      <c r="DE7" s="38">
        <v>84.94</v>
      </c>
      <c r="DF7" s="38">
        <v>84.69</v>
      </c>
      <c r="DG7" s="38">
        <v>82.94</v>
      </c>
      <c r="DH7" s="38">
        <v>81.31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 t="s">
        <v>114</v>
      </c>
      <c r="EF7" s="38" t="s">
        <v>114</v>
      </c>
      <c r="EG7" s="38" t="s">
        <v>114</v>
      </c>
      <c r="EH7" s="38" t="s">
        <v>114</v>
      </c>
      <c r="EI7" s="38" t="s">
        <v>114</v>
      </c>
      <c r="EJ7" s="38" t="s">
        <v>114</v>
      </c>
      <c r="EK7" s="38" t="s">
        <v>114</v>
      </c>
      <c r="EL7" s="38" t="s">
        <v>114</v>
      </c>
      <c r="EM7" s="38" t="s">
        <v>114</v>
      </c>
      <c r="EN7" s="38" t="s">
        <v>114</v>
      </c>
      <c r="EO7" s="38" t="s">
        <v>114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116</v>
      </c>
      <c r="C9" s="40" t="s">
        <v>117</v>
      </c>
      <c r="D9" s="40" t="s">
        <v>118</v>
      </c>
      <c r="E9" s="40" t="s">
        <v>119</v>
      </c>
      <c r="F9" s="40" t="s">
        <v>120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59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2017-12-25T02:43:33Z</dcterms:created>
  <dcterms:modified xsi:type="dcterms:W3CDTF">2018-02-13T03:13:51Z</dcterms:modified>
  <cp:category/>
</cp:coreProperties>
</file>