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isaku\share\企画振興\財政\02 各種調査\13 公営企業 経営比較分析\H29\市町村回答\204501山形村\"/>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E86" i="4"/>
  <c r="AT10" i="4"/>
  <c r="AL10" i="4"/>
  <c r="AD10" i="4"/>
  <c r="W10" i="4"/>
  <c r="I10" i="4"/>
  <c r="B10" i="4"/>
  <c r="BB8" i="4"/>
  <c r="AL8" i="4"/>
  <c r="P8" i="4"/>
  <c r="I8" i="4"/>
  <c r="B6" i="4"/>
  <c r="C10" i="5" l="1"/>
  <c r="D10" i="5"/>
  <c r="E10" i="5"/>
  <c r="B10" i="5"/>
</calcChain>
</file>

<file path=xl/sharedStrings.xml><?xml version="1.0" encoding="utf-8"?>
<sst xmlns="http://schemas.openxmlformats.org/spreadsheetml/2006/main" count="301" uniqueCount="123">
  <si>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</si>
  <si>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</si>
  <si>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</si>
  <si>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</si>
  <si>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</si>
  <si>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</si>
  <si>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</si>
  <si>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</si>
  <si>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</si>
  <si>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</si>
  <si>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</si>
  <si>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</si>
  <si>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</si>
  <si>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</si>
  <si>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</si>
  <si>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</si>
  <si>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</si>
  <si>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</si>
  <si>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</si>
  <si>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</si>
  <si>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</si>
  <si>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</si>
  <si>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</si>
  <si>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</si>
  <si>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</si>
  <si>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</si>
  <si>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</si>
  <si>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</si>
  <si>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</si>
  <si>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</si>
  <si>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</si>
  <si>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</si>
  <si>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</si>
  <si>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</si>
  <si>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</si>
  <si>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</si>
  <si>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</si>
  <si>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</si>
  <si>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</si>
  <si>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</si>
  <si>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</si>
  <si>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</si>
  <si>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</si>
  <si>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</si>
  <si>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</si>
  <si>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</si>
  <si>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</si>
  <si>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</si>
  <si>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</si>
  <si>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</si>
  <si>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</si>
  <si>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</si>
  <si>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</si>
  <si>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</si>
  <si>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</si>
  <si>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</si>
  <si>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</si>
  <si>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</si>
  <si>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</si>
  <si>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</si>
  <si>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</si>
  <si>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</si>
  <si>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</si>
  <si>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</si>
  <si>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</si>
  <si>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</si>
  <si>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</si>
  <si>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</si>
  <si>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</si>
  <si>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</si>
  <si>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</si>
  <si>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</si>
  <si>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</si>
  <si>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</si>
  <si>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</si>
  <si>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</si>
  <si>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</si>
  <si>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</si>
  <si>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</si>
  <si>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</si>
  <si>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</si>
  <si>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</si>
  <si>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</si>
  <si>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</si>
  <si>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</si>
  <si>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</si>
  <si>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</si>
  <si>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</si>
  <si>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</si>
  <si>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</si>
  <si>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</si>
  <si>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</si>
  <si>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</si>
  <si>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</si>
  <si>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</si>
  <si>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</si>
  <si>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</si>
  <si>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</si>
  <si>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</si>
  <si>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</si>
  <si>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</si>
  <si>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</si>
  <si>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</si>
  <si>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</si>
  <si>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</si>
  <si>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</si>
  <si>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</si>
  <si>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</si>
  <si>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山形村</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</si>
  <si>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</si>
  <si>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</si>
  <si>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</si>
  <si>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</si>
  <si>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</si>
  <si>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</si>
  <si>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</si>
  <si>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</si>
  <si>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</si>
  <si>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</si>
  <si>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山形村の下水道は、事業計画時から平成26年度まで下水道特別会計として会計・事業を進めてきましたが、平成27年度からは公営企業会計に移行して会計業務をしています。公営企業会計の原則は独立採算であり、経営には民間企業と同等の事業マネジメントが求められます。多額の起債償還金や施設の更新などが目前の経営課題で、受益者である住民の皆さんの負担を考慮しながら、経営を安定的に進めるために平成29年度に料金の値上改定を実施させていただき、更なる経費節減や事業の効率化を推し進めてまいります。</t>
    <rPh sb="0" eb="2">
      <t>ヤマガタ</t>
    </rPh>
    <rPh sb="2" eb="3">
      <t>ムラ</t>
    </rPh>
    <rPh sb="4" eb="7">
      <t>ゲスイドウ</t>
    </rPh>
    <rPh sb="9" eb="11">
      <t>ジギョウ</t>
    </rPh>
    <rPh sb="11" eb="13">
      <t>ケイカク</t>
    </rPh>
    <rPh sb="13" eb="14">
      <t>ジ</t>
    </rPh>
    <rPh sb="16" eb="18">
      <t>ヘイセイ</t>
    </rPh>
    <rPh sb="20" eb="21">
      <t>ネン</t>
    </rPh>
    <rPh sb="21" eb="22">
      <t>ド</t>
    </rPh>
    <rPh sb="24" eb="27">
      <t>ゲスイドウ</t>
    </rPh>
    <rPh sb="27" eb="29">
      <t>トクベツ</t>
    </rPh>
    <rPh sb="29" eb="31">
      <t>カイケイ</t>
    </rPh>
    <rPh sb="34" eb="36">
      <t>カイケイ</t>
    </rPh>
    <rPh sb="37" eb="39">
      <t>ジギョウ</t>
    </rPh>
    <rPh sb="40" eb="41">
      <t>スス</t>
    </rPh>
    <rPh sb="49" eb="51">
      <t>ヘイセイ</t>
    </rPh>
    <rPh sb="53" eb="54">
      <t>ネン</t>
    </rPh>
    <rPh sb="54" eb="55">
      <t>ド</t>
    </rPh>
    <rPh sb="58" eb="60">
      <t>コウエイ</t>
    </rPh>
    <rPh sb="60" eb="62">
      <t>キギョウ</t>
    </rPh>
    <rPh sb="62" eb="64">
      <t>カイケイ</t>
    </rPh>
    <rPh sb="65" eb="67">
      <t>イコウ</t>
    </rPh>
    <rPh sb="69" eb="71">
      <t>カイケイ</t>
    </rPh>
    <rPh sb="71" eb="73">
      <t>ギョウム</t>
    </rPh>
    <rPh sb="80" eb="82">
      <t>コウエイ</t>
    </rPh>
    <rPh sb="82" eb="84">
      <t>キギョウ</t>
    </rPh>
    <rPh sb="84" eb="86">
      <t>カイケイ</t>
    </rPh>
    <rPh sb="87" eb="89">
      <t>ゲンソク</t>
    </rPh>
    <rPh sb="90" eb="92">
      <t>ドクリツ</t>
    </rPh>
    <rPh sb="92" eb="94">
      <t>サイサン</t>
    </rPh>
    <rPh sb="98" eb="100">
      <t>ケイエイ</t>
    </rPh>
    <rPh sb="102" eb="104">
      <t>ミンカン</t>
    </rPh>
    <rPh sb="104" eb="106">
      <t>キギョウ</t>
    </rPh>
    <rPh sb="107" eb="109">
      <t>ドウトウ</t>
    </rPh>
    <rPh sb="110" eb="112">
      <t>ジギョウ</t>
    </rPh>
    <rPh sb="119" eb="120">
      <t>モト</t>
    </rPh>
    <rPh sb="126" eb="128">
      <t>タガク</t>
    </rPh>
    <rPh sb="129" eb="131">
      <t>キサイ</t>
    </rPh>
    <rPh sb="131" eb="133">
      <t>ショウカン</t>
    </rPh>
    <rPh sb="133" eb="134">
      <t>キン</t>
    </rPh>
    <rPh sb="135" eb="137">
      <t>シセツ</t>
    </rPh>
    <rPh sb="138" eb="140">
      <t>コウシン</t>
    </rPh>
    <rPh sb="143" eb="145">
      <t>モクゼン</t>
    </rPh>
    <rPh sb="146" eb="148">
      <t>ケイエイ</t>
    </rPh>
    <rPh sb="148" eb="150">
      <t>カダイ</t>
    </rPh>
    <rPh sb="152" eb="155">
      <t>ジュエキシャ</t>
    </rPh>
    <rPh sb="158" eb="160">
      <t>ジュウミン</t>
    </rPh>
    <rPh sb="161" eb="162">
      <t>ミナ</t>
    </rPh>
    <rPh sb="165" eb="167">
      <t>フタン</t>
    </rPh>
    <rPh sb="168" eb="170">
      <t>コウリョ</t>
    </rPh>
    <rPh sb="175" eb="177">
      <t>ケイエイ</t>
    </rPh>
    <rPh sb="178" eb="181">
      <t>アンテイテキ</t>
    </rPh>
    <rPh sb="182" eb="183">
      <t>スス</t>
    </rPh>
    <rPh sb="188" eb="190">
      <t>ヘイセイ</t>
    </rPh>
    <rPh sb="192" eb="193">
      <t>ネン</t>
    </rPh>
    <rPh sb="193" eb="194">
      <t>ド</t>
    </rPh>
    <rPh sb="195" eb="197">
      <t>リョウキン</t>
    </rPh>
    <rPh sb="198" eb="200">
      <t>ネア</t>
    </rPh>
    <rPh sb="200" eb="202">
      <t>カイテイ</t>
    </rPh>
    <rPh sb="203" eb="205">
      <t>ジッシ</t>
    </rPh>
    <rPh sb="213" eb="214">
      <t>サラ</t>
    </rPh>
    <rPh sb="216" eb="218">
      <t>ケイヒ</t>
    </rPh>
    <rPh sb="218" eb="220">
      <t>セツゲン</t>
    </rPh>
    <rPh sb="221" eb="223">
      <t>ジギョウ</t>
    </rPh>
    <rPh sb="224" eb="227">
      <t>コウリツカ</t>
    </rPh>
    <rPh sb="228" eb="229">
      <t>オ</t>
    </rPh>
    <rPh sb="230" eb="231">
      <t>スス</t>
    </rPh>
    <phoneticPr fontId="4"/>
  </si>
  <si>
    <t>汚水処理施設は供用開始から20年以上経過し、耐用年数を過ぎた機器は更新の時期を向かえています。下水道事業では施設の長寿命化計画を策定して、計画的に老朽機器の更新工事を進めています。一方、下水道管渠については、耐用年数が20年以上残っているので、管渠の点検業務を怠りなく進めながら将来の更新に備えます。</t>
    <rPh sb="0" eb="2">
      <t>オスイ</t>
    </rPh>
    <rPh sb="2" eb="4">
      <t>ショリ</t>
    </rPh>
    <rPh sb="4" eb="6">
      <t>シセツ</t>
    </rPh>
    <rPh sb="7" eb="9">
      <t>キョウヨウ</t>
    </rPh>
    <rPh sb="9" eb="11">
      <t>カイシ</t>
    </rPh>
    <rPh sb="15" eb="18">
      <t>ネンイジョウ</t>
    </rPh>
    <rPh sb="18" eb="20">
      <t>ケイカ</t>
    </rPh>
    <rPh sb="22" eb="24">
      <t>タイヨウ</t>
    </rPh>
    <rPh sb="24" eb="26">
      <t>ネンスウ</t>
    </rPh>
    <rPh sb="27" eb="28">
      <t>ス</t>
    </rPh>
    <rPh sb="30" eb="32">
      <t>キキ</t>
    </rPh>
    <rPh sb="33" eb="35">
      <t>コウシン</t>
    </rPh>
    <rPh sb="36" eb="38">
      <t>ジキ</t>
    </rPh>
    <rPh sb="39" eb="40">
      <t>ム</t>
    </rPh>
    <rPh sb="47" eb="50">
      <t>ゲスイドウ</t>
    </rPh>
    <rPh sb="50" eb="52">
      <t>ジギョウ</t>
    </rPh>
    <rPh sb="54" eb="56">
      <t>シセツ</t>
    </rPh>
    <rPh sb="57" eb="58">
      <t>チョウ</t>
    </rPh>
    <rPh sb="58" eb="61">
      <t>ジュミョウカ</t>
    </rPh>
    <rPh sb="61" eb="63">
      <t>ケイカク</t>
    </rPh>
    <rPh sb="64" eb="66">
      <t>サクテイ</t>
    </rPh>
    <rPh sb="69" eb="72">
      <t>ケイカクテキ</t>
    </rPh>
    <rPh sb="73" eb="75">
      <t>ロウキュウ</t>
    </rPh>
    <rPh sb="75" eb="77">
      <t>キキ</t>
    </rPh>
    <rPh sb="78" eb="80">
      <t>コウシン</t>
    </rPh>
    <rPh sb="80" eb="82">
      <t>コウジ</t>
    </rPh>
    <rPh sb="83" eb="84">
      <t>スス</t>
    </rPh>
    <rPh sb="90" eb="92">
      <t>イッポウ</t>
    </rPh>
    <rPh sb="93" eb="96">
      <t>ゲスイドウ</t>
    </rPh>
    <rPh sb="96" eb="98">
      <t>カンキョ</t>
    </rPh>
    <rPh sb="104" eb="106">
      <t>タイヨウ</t>
    </rPh>
    <rPh sb="106" eb="108">
      <t>ネンスウ</t>
    </rPh>
    <rPh sb="111" eb="112">
      <t>ネン</t>
    </rPh>
    <rPh sb="112" eb="114">
      <t>イジョウ</t>
    </rPh>
    <rPh sb="114" eb="115">
      <t>ノコ</t>
    </rPh>
    <rPh sb="122" eb="124">
      <t>カンキョ</t>
    </rPh>
    <rPh sb="125" eb="127">
      <t>テンケン</t>
    </rPh>
    <rPh sb="127" eb="129">
      <t>ギョウム</t>
    </rPh>
    <rPh sb="130" eb="131">
      <t>オコタ</t>
    </rPh>
    <rPh sb="134" eb="135">
      <t>スス</t>
    </rPh>
    <rPh sb="139" eb="141">
      <t>ショウライ</t>
    </rPh>
    <rPh sb="142" eb="144">
      <t>コウシン</t>
    </rPh>
    <rPh sb="145" eb="146">
      <t>ソナ</t>
    </rPh>
    <phoneticPr fontId="4"/>
  </si>
  <si>
    <t>平成27年度に事業の舵を大きく切り、特別会計から公営企業会計に移行しました。平成25年度策定の汚水処理施設の長寿命化計画、平成28年度策定の下水道事業経営戦略に引き続いて平成31年度にはストックマネジメント計画の策定を予定しています。これらの計画は国の指針に基づくものです。下水道事業は、水道事業と並ぶ住民生活に欠かすことのできないライフラインであり、安定した汚水処理が私達の使命と考え業務に取り組みます。</t>
    <rPh sb="0" eb="2">
      <t>ヘイセイ</t>
    </rPh>
    <rPh sb="4" eb="6">
      <t>ネンド</t>
    </rPh>
    <rPh sb="7" eb="9">
      <t>ジギョウ</t>
    </rPh>
    <rPh sb="10" eb="11">
      <t>カジ</t>
    </rPh>
    <rPh sb="12" eb="13">
      <t>オオ</t>
    </rPh>
    <rPh sb="15" eb="16">
      <t>キ</t>
    </rPh>
    <rPh sb="18" eb="20">
      <t>トクベツ</t>
    </rPh>
    <rPh sb="20" eb="22">
      <t>カイケイ</t>
    </rPh>
    <rPh sb="24" eb="26">
      <t>コウエイ</t>
    </rPh>
    <rPh sb="26" eb="28">
      <t>キギョウ</t>
    </rPh>
    <rPh sb="28" eb="30">
      <t>カイケイ</t>
    </rPh>
    <rPh sb="31" eb="33">
      <t>イコウ</t>
    </rPh>
    <rPh sb="38" eb="40">
      <t>ヘイセイ</t>
    </rPh>
    <rPh sb="42" eb="44">
      <t>ネンド</t>
    </rPh>
    <rPh sb="44" eb="46">
      <t>サクテイ</t>
    </rPh>
    <rPh sb="47" eb="49">
      <t>オスイ</t>
    </rPh>
    <rPh sb="49" eb="51">
      <t>ショリ</t>
    </rPh>
    <rPh sb="51" eb="53">
      <t>シセツ</t>
    </rPh>
    <rPh sb="54" eb="55">
      <t>チョウ</t>
    </rPh>
    <rPh sb="55" eb="58">
      <t>ジュミョウカ</t>
    </rPh>
    <rPh sb="58" eb="60">
      <t>ケイカク</t>
    </rPh>
    <rPh sb="61" eb="63">
      <t>ヘイセイ</t>
    </rPh>
    <rPh sb="65" eb="66">
      <t>ネン</t>
    </rPh>
    <rPh sb="66" eb="67">
      <t>ド</t>
    </rPh>
    <rPh sb="67" eb="69">
      <t>サクテイ</t>
    </rPh>
    <rPh sb="70" eb="73">
      <t>ゲスイドウ</t>
    </rPh>
    <rPh sb="73" eb="75">
      <t>ジギョウ</t>
    </rPh>
    <rPh sb="75" eb="77">
      <t>ケイエイ</t>
    </rPh>
    <rPh sb="77" eb="79">
      <t>センリャク</t>
    </rPh>
    <rPh sb="80" eb="81">
      <t>ヒ</t>
    </rPh>
    <rPh sb="82" eb="83">
      <t>ツヅ</t>
    </rPh>
    <rPh sb="85" eb="87">
      <t>ヘイセイ</t>
    </rPh>
    <rPh sb="89" eb="90">
      <t>ネン</t>
    </rPh>
    <rPh sb="90" eb="91">
      <t>ド</t>
    </rPh>
    <rPh sb="103" eb="105">
      <t>ケイカク</t>
    </rPh>
    <rPh sb="106" eb="108">
      <t>サクテイ</t>
    </rPh>
    <rPh sb="109" eb="111">
      <t>ヨテイ</t>
    </rPh>
    <rPh sb="121" eb="123">
      <t>ケイカク</t>
    </rPh>
    <rPh sb="124" eb="125">
      <t>クニ</t>
    </rPh>
    <rPh sb="126" eb="128">
      <t>シシン</t>
    </rPh>
    <rPh sb="129" eb="130">
      <t>モト</t>
    </rPh>
    <rPh sb="137" eb="140">
      <t>ゲスイドウ</t>
    </rPh>
    <rPh sb="140" eb="142">
      <t>ジギョウ</t>
    </rPh>
    <rPh sb="144" eb="146">
      <t>スイドウ</t>
    </rPh>
    <rPh sb="146" eb="148">
      <t>ジギョウ</t>
    </rPh>
    <rPh sb="149" eb="150">
      <t>ナラ</t>
    </rPh>
    <rPh sb="151" eb="153">
      <t>ジュウミン</t>
    </rPh>
    <rPh sb="153" eb="155">
      <t>セイカツ</t>
    </rPh>
    <rPh sb="156" eb="157">
      <t>カ</t>
    </rPh>
    <rPh sb="176" eb="178">
      <t>アンテイ</t>
    </rPh>
    <rPh sb="180" eb="182">
      <t>オスイ</t>
    </rPh>
    <rPh sb="182" eb="184">
      <t>ショリ</t>
    </rPh>
    <rPh sb="185" eb="187">
      <t>ワタクシタチ</t>
    </rPh>
    <rPh sb="188" eb="190">
      <t>シメイ</t>
    </rPh>
    <rPh sb="191" eb="192">
      <t>カンガ</t>
    </rPh>
    <rPh sb="193" eb="195">
      <t>ギョウム</t>
    </rPh>
    <rPh sb="196" eb="197">
      <t>ト</t>
    </rPh>
    <rPh sb="198" eb="199">
      <t>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</si>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</sst>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95407784"/>
        <c:axId val="9573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7.0000000000000007E-2</c:v>
                </c:pt>
                <c:pt idx="4">
                  <c:v>0.09</c:v>
                </c:pt>
              </c:numCache>
            </c:numRef>
          </c:val>
          <c:smooth val="0"/>
        </c:ser>
        <c:dLbls>
          <c:showLegendKey val="0"/>
          <c:showVal val="0"/>
          <c:showCatName val="0"/>
          <c:showSerName val="0"/>
          <c:showPercent val="0"/>
          <c:showBubbleSize val="0"/>
        </c:dLbls>
        <c:marker val="1"/>
        <c:smooth val="0"/>
        <c:axId val="95407784"/>
        <c:axId val="95736984"/>
      </c:lineChart>
      <c:dateAx>
        <c:axId val="95407784"/>
        <c:scaling>
          <c:orientation val="minMax"/>
        </c:scaling>
        <c:delete val="1"/>
        <c:axPos val="b"/>
        <c:numFmt formatCode="ge" sourceLinked="1"/>
        <c:majorTickMark val="none"/>
        <c:minorTickMark val="none"/>
        <c:tickLblPos val="none"/>
        <c:crossAx val="95736984"/>
        <c:crosses val="autoZero"/>
        <c:auto val="1"/>
        <c:lblOffset val="100"/>
        <c:baseTimeUnit val="years"/>
      </c:dateAx>
      <c:valAx>
        <c:axId val="9573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0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63.03</c:v>
                </c:pt>
                <c:pt idx="4">
                  <c:v>63.97</c:v>
                </c:pt>
              </c:numCache>
            </c:numRef>
          </c:val>
        </c:ser>
        <c:dLbls>
          <c:showLegendKey val="0"/>
          <c:showVal val="0"/>
          <c:showCatName val="0"/>
          <c:showSerName val="0"/>
          <c:showPercent val="0"/>
          <c:showBubbleSize val="0"/>
        </c:dLbls>
        <c:gapWidth val="150"/>
        <c:axId val="332872288"/>
        <c:axId val="33236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41.35</c:v>
                </c:pt>
                <c:pt idx="4">
                  <c:v>42.9</c:v>
                </c:pt>
              </c:numCache>
            </c:numRef>
          </c:val>
          <c:smooth val="0"/>
        </c:ser>
        <c:dLbls>
          <c:showLegendKey val="0"/>
          <c:showVal val="0"/>
          <c:showCatName val="0"/>
          <c:showSerName val="0"/>
          <c:showPercent val="0"/>
          <c:showBubbleSize val="0"/>
        </c:dLbls>
        <c:marker val="1"/>
        <c:smooth val="0"/>
        <c:axId val="332872288"/>
        <c:axId val="332369528"/>
      </c:lineChart>
      <c:dateAx>
        <c:axId val="332872288"/>
        <c:scaling>
          <c:orientation val="minMax"/>
        </c:scaling>
        <c:delete val="1"/>
        <c:axPos val="b"/>
        <c:numFmt formatCode="ge" sourceLinked="1"/>
        <c:majorTickMark val="none"/>
        <c:minorTickMark val="none"/>
        <c:tickLblPos val="none"/>
        <c:crossAx val="332369528"/>
        <c:crosses val="autoZero"/>
        <c:auto val="1"/>
        <c:lblOffset val="100"/>
        <c:baseTimeUnit val="years"/>
      </c:dateAx>
      <c:valAx>
        <c:axId val="33236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98.98</c:v>
                </c:pt>
                <c:pt idx="4">
                  <c:v>98.72</c:v>
                </c:pt>
              </c:numCache>
            </c:numRef>
          </c:val>
        </c:ser>
        <c:dLbls>
          <c:showLegendKey val="0"/>
          <c:showVal val="0"/>
          <c:showCatName val="0"/>
          <c:showSerName val="0"/>
          <c:showPercent val="0"/>
          <c:showBubbleSize val="0"/>
        </c:dLbls>
        <c:gapWidth val="150"/>
        <c:axId val="332367568"/>
        <c:axId val="33236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82.9</c:v>
                </c:pt>
                <c:pt idx="4">
                  <c:v>83.5</c:v>
                </c:pt>
              </c:numCache>
            </c:numRef>
          </c:val>
          <c:smooth val="0"/>
        </c:ser>
        <c:dLbls>
          <c:showLegendKey val="0"/>
          <c:showVal val="0"/>
          <c:showCatName val="0"/>
          <c:showSerName val="0"/>
          <c:showPercent val="0"/>
          <c:showBubbleSize val="0"/>
        </c:dLbls>
        <c:marker val="1"/>
        <c:smooth val="0"/>
        <c:axId val="332367568"/>
        <c:axId val="332369136"/>
      </c:lineChart>
      <c:dateAx>
        <c:axId val="332367568"/>
        <c:scaling>
          <c:orientation val="minMax"/>
        </c:scaling>
        <c:delete val="1"/>
        <c:axPos val="b"/>
        <c:numFmt formatCode="ge" sourceLinked="1"/>
        <c:majorTickMark val="none"/>
        <c:minorTickMark val="none"/>
        <c:tickLblPos val="none"/>
        <c:crossAx val="332369136"/>
        <c:crosses val="autoZero"/>
        <c:auto val="1"/>
        <c:lblOffset val="100"/>
        <c:baseTimeUnit val="years"/>
      </c:dateAx>
      <c:valAx>
        <c:axId val="33236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6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103.08</c:v>
                </c:pt>
                <c:pt idx="4">
                  <c:v>109.36</c:v>
                </c:pt>
              </c:numCache>
            </c:numRef>
          </c:val>
        </c:ser>
        <c:dLbls>
          <c:showLegendKey val="0"/>
          <c:showVal val="0"/>
          <c:showCatName val="0"/>
          <c:showSerName val="0"/>
          <c:showPercent val="0"/>
          <c:showBubbleSize val="0"/>
        </c:dLbls>
        <c:gapWidth val="150"/>
        <c:axId val="332364824"/>
        <c:axId val="33236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100.94</c:v>
                </c:pt>
                <c:pt idx="4">
                  <c:v>100.85</c:v>
                </c:pt>
              </c:numCache>
            </c:numRef>
          </c:val>
          <c:smooth val="0"/>
        </c:ser>
        <c:dLbls>
          <c:showLegendKey val="0"/>
          <c:showVal val="0"/>
          <c:showCatName val="0"/>
          <c:showSerName val="0"/>
          <c:showPercent val="0"/>
          <c:showBubbleSize val="0"/>
        </c:dLbls>
        <c:marker val="1"/>
        <c:smooth val="0"/>
        <c:axId val="332364824"/>
        <c:axId val="332367176"/>
      </c:lineChart>
      <c:dateAx>
        <c:axId val="332364824"/>
        <c:scaling>
          <c:orientation val="minMax"/>
        </c:scaling>
        <c:delete val="1"/>
        <c:axPos val="b"/>
        <c:numFmt formatCode="ge" sourceLinked="1"/>
        <c:majorTickMark val="none"/>
        <c:minorTickMark val="none"/>
        <c:tickLblPos val="none"/>
        <c:crossAx val="332367176"/>
        <c:crosses val="autoZero"/>
        <c:auto val="1"/>
        <c:lblOffset val="100"/>
        <c:baseTimeUnit val="years"/>
      </c:dateAx>
      <c:valAx>
        <c:axId val="33236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6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3.9</c:v>
                </c:pt>
                <c:pt idx="4">
                  <c:v>4.0599999999999996</c:v>
                </c:pt>
              </c:numCache>
            </c:numRef>
          </c:val>
        </c:ser>
        <c:dLbls>
          <c:showLegendKey val="0"/>
          <c:showVal val="0"/>
          <c:showCatName val="0"/>
          <c:showSerName val="0"/>
          <c:showPercent val="0"/>
          <c:showBubbleSize val="0"/>
        </c:dLbls>
        <c:gapWidth val="150"/>
        <c:axId val="332365216"/>
        <c:axId val="332365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22.79</c:v>
                </c:pt>
                <c:pt idx="4">
                  <c:v>22.77</c:v>
                </c:pt>
              </c:numCache>
            </c:numRef>
          </c:val>
          <c:smooth val="0"/>
        </c:ser>
        <c:dLbls>
          <c:showLegendKey val="0"/>
          <c:showVal val="0"/>
          <c:showCatName val="0"/>
          <c:showSerName val="0"/>
          <c:showPercent val="0"/>
          <c:showBubbleSize val="0"/>
        </c:dLbls>
        <c:marker val="1"/>
        <c:smooth val="0"/>
        <c:axId val="332365216"/>
        <c:axId val="332365608"/>
      </c:lineChart>
      <c:dateAx>
        <c:axId val="332365216"/>
        <c:scaling>
          <c:orientation val="minMax"/>
        </c:scaling>
        <c:delete val="1"/>
        <c:axPos val="b"/>
        <c:numFmt formatCode="ge" sourceLinked="1"/>
        <c:majorTickMark val="none"/>
        <c:minorTickMark val="none"/>
        <c:tickLblPos val="none"/>
        <c:crossAx val="332365608"/>
        <c:crosses val="autoZero"/>
        <c:auto val="1"/>
        <c:lblOffset val="100"/>
        <c:baseTimeUnit val="years"/>
      </c:dateAx>
      <c:valAx>
        <c:axId val="332365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32366000"/>
        <c:axId val="3323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0.04</c:v>
                </c:pt>
                <c:pt idx="4" formatCode="#,##0.00;&quot;△&quot;#,##0.00">
                  <c:v>0</c:v>
                </c:pt>
              </c:numCache>
            </c:numRef>
          </c:val>
          <c:smooth val="0"/>
        </c:ser>
        <c:dLbls>
          <c:showLegendKey val="0"/>
          <c:showVal val="0"/>
          <c:showCatName val="0"/>
          <c:showSerName val="0"/>
          <c:showPercent val="0"/>
          <c:showBubbleSize val="0"/>
        </c:dLbls>
        <c:marker val="1"/>
        <c:smooth val="0"/>
        <c:axId val="332366000"/>
        <c:axId val="332366784"/>
      </c:lineChart>
      <c:dateAx>
        <c:axId val="332366000"/>
        <c:scaling>
          <c:orientation val="minMax"/>
        </c:scaling>
        <c:delete val="1"/>
        <c:axPos val="b"/>
        <c:numFmt formatCode="ge" sourceLinked="1"/>
        <c:majorTickMark val="none"/>
        <c:minorTickMark val="none"/>
        <c:tickLblPos val="none"/>
        <c:crossAx val="332366784"/>
        <c:crosses val="autoZero"/>
        <c:auto val="1"/>
        <c:lblOffset val="100"/>
        <c:baseTimeUnit val="years"/>
      </c:dateAx>
      <c:valAx>
        <c:axId val="3323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66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332369920"/>
        <c:axId val="3328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101.85</c:v>
                </c:pt>
                <c:pt idx="4">
                  <c:v>110.77</c:v>
                </c:pt>
              </c:numCache>
            </c:numRef>
          </c:val>
          <c:smooth val="0"/>
        </c:ser>
        <c:dLbls>
          <c:showLegendKey val="0"/>
          <c:showVal val="0"/>
          <c:showCatName val="0"/>
          <c:showSerName val="0"/>
          <c:showPercent val="0"/>
          <c:showBubbleSize val="0"/>
        </c:dLbls>
        <c:marker val="1"/>
        <c:smooth val="0"/>
        <c:axId val="332369920"/>
        <c:axId val="332870720"/>
      </c:lineChart>
      <c:dateAx>
        <c:axId val="332369920"/>
        <c:scaling>
          <c:orientation val="minMax"/>
        </c:scaling>
        <c:delete val="1"/>
        <c:axPos val="b"/>
        <c:numFmt formatCode="ge" sourceLinked="1"/>
        <c:majorTickMark val="none"/>
        <c:minorTickMark val="none"/>
        <c:tickLblPos val="none"/>
        <c:crossAx val="332870720"/>
        <c:crosses val="autoZero"/>
        <c:auto val="1"/>
        <c:lblOffset val="100"/>
        <c:baseTimeUnit val="years"/>
      </c:dateAx>
      <c:valAx>
        <c:axId val="3328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3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17.149999999999999</c:v>
                </c:pt>
                <c:pt idx="4">
                  <c:v>23.47</c:v>
                </c:pt>
              </c:numCache>
            </c:numRef>
          </c:val>
        </c:ser>
        <c:dLbls>
          <c:showLegendKey val="0"/>
          <c:showVal val="0"/>
          <c:showCatName val="0"/>
          <c:showSerName val="0"/>
          <c:showPercent val="0"/>
          <c:showBubbleSize val="0"/>
        </c:dLbls>
        <c:gapWidth val="150"/>
        <c:axId val="332871112"/>
        <c:axId val="33287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49.07</c:v>
                </c:pt>
                <c:pt idx="4">
                  <c:v>46.78</c:v>
                </c:pt>
              </c:numCache>
            </c:numRef>
          </c:val>
          <c:smooth val="0"/>
        </c:ser>
        <c:dLbls>
          <c:showLegendKey val="0"/>
          <c:showVal val="0"/>
          <c:showCatName val="0"/>
          <c:showSerName val="0"/>
          <c:showPercent val="0"/>
          <c:showBubbleSize val="0"/>
        </c:dLbls>
        <c:marker val="1"/>
        <c:smooth val="0"/>
        <c:axId val="332871112"/>
        <c:axId val="332875816"/>
      </c:lineChart>
      <c:dateAx>
        <c:axId val="332871112"/>
        <c:scaling>
          <c:orientation val="minMax"/>
        </c:scaling>
        <c:delete val="1"/>
        <c:axPos val="b"/>
        <c:numFmt formatCode="ge" sourceLinked="1"/>
        <c:majorTickMark val="none"/>
        <c:minorTickMark val="none"/>
        <c:tickLblPos val="none"/>
        <c:crossAx val="332875816"/>
        <c:crosses val="autoZero"/>
        <c:auto val="1"/>
        <c:lblOffset val="100"/>
        <c:baseTimeUnit val="years"/>
      </c:dateAx>
      <c:valAx>
        <c:axId val="33287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1210.4100000000001</c:v>
                </c:pt>
                <c:pt idx="4">
                  <c:v>1003.27</c:v>
                </c:pt>
              </c:numCache>
            </c:numRef>
          </c:val>
        </c:ser>
        <c:dLbls>
          <c:showLegendKey val="0"/>
          <c:showVal val="0"/>
          <c:showCatName val="0"/>
          <c:showSerName val="0"/>
          <c:showPercent val="0"/>
          <c:showBubbleSize val="0"/>
        </c:dLbls>
        <c:gapWidth val="150"/>
        <c:axId val="332876600"/>
        <c:axId val="3328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1434.89</c:v>
                </c:pt>
                <c:pt idx="4">
                  <c:v>1298.9100000000001</c:v>
                </c:pt>
              </c:numCache>
            </c:numRef>
          </c:val>
          <c:smooth val="0"/>
        </c:ser>
        <c:dLbls>
          <c:showLegendKey val="0"/>
          <c:showVal val="0"/>
          <c:showCatName val="0"/>
          <c:showSerName val="0"/>
          <c:showPercent val="0"/>
          <c:showBubbleSize val="0"/>
        </c:dLbls>
        <c:marker val="1"/>
        <c:smooth val="0"/>
        <c:axId val="332876600"/>
        <c:axId val="332876992"/>
      </c:lineChart>
      <c:dateAx>
        <c:axId val="332876600"/>
        <c:scaling>
          <c:orientation val="minMax"/>
        </c:scaling>
        <c:delete val="1"/>
        <c:axPos val="b"/>
        <c:numFmt formatCode="ge" sourceLinked="1"/>
        <c:majorTickMark val="none"/>
        <c:minorTickMark val="none"/>
        <c:tickLblPos val="none"/>
        <c:crossAx val="332876992"/>
        <c:crosses val="autoZero"/>
        <c:auto val="1"/>
        <c:lblOffset val="100"/>
        <c:baseTimeUnit val="years"/>
      </c:dateAx>
      <c:valAx>
        <c:axId val="3328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86.31</c:v>
                </c:pt>
                <c:pt idx="4">
                  <c:v>99.37</c:v>
                </c:pt>
              </c:numCache>
            </c:numRef>
          </c:val>
        </c:ser>
        <c:dLbls>
          <c:showLegendKey val="0"/>
          <c:showVal val="0"/>
          <c:showCatName val="0"/>
          <c:showSerName val="0"/>
          <c:showPercent val="0"/>
          <c:showBubbleSize val="0"/>
        </c:dLbls>
        <c:gapWidth val="150"/>
        <c:axId val="332869936"/>
        <c:axId val="3328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66.22</c:v>
                </c:pt>
                <c:pt idx="4">
                  <c:v>69.87</c:v>
                </c:pt>
              </c:numCache>
            </c:numRef>
          </c:val>
          <c:smooth val="0"/>
        </c:ser>
        <c:dLbls>
          <c:showLegendKey val="0"/>
          <c:showVal val="0"/>
          <c:showCatName val="0"/>
          <c:showSerName val="0"/>
          <c:showPercent val="0"/>
          <c:showBubbleSize val="0"/>
        </c:dLbls>
        <c:marker val="1"/>
        <c:smooth val="0"/>
        <c:axId val="332869936"/>
        <c:axId val="332873856"/>
      </c:lineChart>
      <c:dateAx>
        <c:axId val="332869936"/>
        <c:scaling>
          <c:orientation val="minMax"/>
        </c:scaling>
        <c:delete val="1"/>
        <c:axPos val="b"/>
        <c:numFmt formatCode="ge" sourceLinked="1"/>
        <c:majorTickMark val="none"/>
        <c:minorTickMark val="none"/>
        <c:tickLblPos val="none"/>
        <c:crossAx val="332873856"/>
        <c:crosses val="autoZero"/>
        <c:auto val="1"/>
        <c:lblOffset val="100"/>
        <c:baseTimeUnit val="years"/>
      </c:dateAx>
      <c:valAx>
        <c:axId val="3328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6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217.68</c:v>
                </c:pt>
                <c:pt idx="4">
                  <c:v>195.44</c:v>
                </c:pt>
              </c:numCache>
            </c:numRef>
          </c:val>
        </c:ser>
        <c:dLbls>
          <c:showLegendKey val="0"/>
          <c:showVal val="0"/>
          <c:showCatName val="0"/>
          <c:showSerName val="0"/>
          <c:showPercent val="0"/>
          <c:showBubbleSize val="0"/>
        </c:dLbls>
        <c:gapWidth val="150"/>
        <c:axId val="332874640"/>
        <c:axId val="33287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246.72</c:v>
                </c:pt>
                <c:pt idx="4">
                  <c:v>234.96</c:v>
                </c:pt>
              </c:numCache>
            </c:numRef>
          </c:val>
          <c:smooth val="0"/>
        </c:ser>
        <c:dLbls>
          <c:showLegendKey val="0"/>
          <c:showVal val="0"/>
          <c:showCatName val="0"/>
          <c:showSerName val="0"/>
          <c:showPercent val="0"/>
          <c:showBubbleSize val="0"/>
        </c:dLbls>
        <c:marker val="1"/>
        <c:smooth val="0"/>
        <c:axId val="332874640"/>
        <c:axId val="332871504"/>
      </c:lineChart>
      <c:dateAx>
        <c:axId val="332874640"/>
        <c:scaling>
          <c:orientation val="minMax"/>
        </c:scaling>
        <c:delete val="1"/>
        <c:axPos val="b"/>
        <c:numFmt formatCode="ge" sourceLinked="1"/>
        <c:majorTickMark val="none"/>
        <c:minorTickMark val="none"/>
        <c:tickLblPos val="none"/>
        <c:crossAx val="332871504"/>
        <c:crosses val="autoZero"/>
        <c:auto val="1"/>
        <c:lblOffset val="100"/>
        <c:baseTimeUnit val="years"/>
      </c:dateAx>
      <c:valAx>
        <c:axId val="33287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287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5" zoomScaleNormal="65"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山形村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122</v>
      </c>
      <c r="AE8" s="50"/>
      <c r="AF8" s="50"/>
      <c r="AG8" s="50"/>
      <c r="AH8" s="50"/>
      <c r="AI8" s="50"/>
      <c r="AJ8" s="50"/>
      <c r="AK8" s="4"/>
      <c r="AL8" s="51">
        <f>データ!S6</f>
        <v>8764</v>
      </c>
      <c r="AM8" s="51"/>
      <c r="AN8" s="51"/>
      <c r="AO8" s="51"/>
      <c r="AP8" s="51"/>
      <c r="AQ8" s="51"/>
      <c r="AR8" s="51"/>
      <c r="AS8" s="51"/>
      <c r="AT8" s="46">
        <f>データ!T6</f>
        <v>24.98</v>
      </c>
      <c r="AU8" s="46"/>
      <c r="AV8" s="46"/>
      <c r="AW8" s="46"/>
      <c r="AX8" s="46"/>
      <c r="AY8" s="46"/>
      <c r="AZ8" s="46"/>
      <c r="BA8" s="46"/>
      <c r="BB8" s="46">
        <f>データ!U6</f>
        <v>350.84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58.36</v>
      </c>
      <c r="J10" s="46"/>
      <c r="K10" s="46"/>
      <c r="L10" s="46"/>
      <c r="M10" s="46"/>
      <c r="N10" s="46"/>
      <c r="O10" s="46"/>
      <c r="P10" s="46">
        <f>データ!P6</f>
        <v>99.82</v>
      </c>
      <c r="Q10" s="46"/>
      <c r="R10" s="46"/>
      <c r="S10" s="46"/>
      <c r="T10" s="46"/>
      <c r="U10" s="46"/>
      <c r="V10" s="46"/>
      <c r="W10" s="46">
        <f>データ!Q6</f>
        <v>99.74</v>
      </c>
      <c r="X10" s="46"/>
      <c r="Y10" s="46"/>
      <c r="Z10" s="46"/>
      <c r="AA10" s="46"/>
      <c r="AB10" s="46"/>
      <c r="AC10" s="46"/>
      <c r="AD10" s="51">
        <f>データ!R6</f>
        <v>3672</v>
      </c>
      <c r="AE10" s="51"/>
      <c r="AF10" s="51"/>
      <c r="AG10" s="51"/>
      <c r="AH10" s="51"/>
      <c r="AI10" s="51"/>
      <c r="AJ10" s="51"/>
      <c r="AK10" s="2"/>
      <c r="AL10" s="51">
        <f>データ!V6</f>
        <v>8764</v>
      </c>
      <c r="AM10" s="51"/>
      <c r="AN10" s="51"/>
      <c r="AO10" s="51"/>
      <c r="AP10" s="51"/>
      <c r="AQ10" s="51"/>
      <c r="AR10" s="51"/>
      <c r="AS10" s="51"/>
      <c r="AT10" s="46">
        <f>データ!W6</f>
        <v>2.79</v>
      </c>
      <c r="AU10" s="46"/>
      <c r="AV10" s="46"/>
      <c r="AW10" s="46"/>
      <c r="AX10" s="46"/>
      <c r="AY10" s="46"/>
      <c r="AZ10" s="46"/>
      <c r="BA10" s="46"/>
      <c r="BB10" s="46">
        <f>データ!X6</f>
        <v>3141.22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204501</v>
      </c>
      <c r="D6" s="34">
        <f t="shared" si="3"/>
        <v>46</v>
      </c>
      <c r="E6" s="34">
        <f t="shared" si="3"/>
        <v>17</v>
      </c>
      <c r="F6" s="34">
        <f t="shared" si="3"/>
        <v>4</v>
      </c>
      <c r="G6" s="34">
        <f t="shared" si="3"/>
        <v>0</v>
      </c>
      <c r="H6" s="34" t="str">
        <f t="shared" si="3"/>
        <v>長野県　山形村</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58.36</v>
      </c>
      <c r="P6" s="35">
        <f t="shared" si="3"/>
        <v>99.82</v>
      </c>
      <c r="Q6" s="35">
        <f t="shared" si="3"/>
        <v>99.74</v>
      </c>
      <c r="R6" s="35">
        <f t="shared" si="3"/>
        <v>3672</v>
      </c>
      <c r="S6" s="35">
        <f t="shared" si="3"/>
        <v>8764</v>
      </c>
      <c r="T6" s="35">
        <f t="shared" si="3"/>
        <v>24.98</v>
      </c>
      <c r="U6" s="35">
        <f t="shared" si="3"/>
        <v>350.84</v>
      </c>
      <c r="V6" s="35">
        <f t="shared" si="3"/>
        <v>8764</v>
      </c>
      <c r="W6" s="35">
        <f t="shared" si="3"/>
        <v>2.79</v>
      </c>
      <c r="X6" s="35">
        <f t="shared" si="3"/>
        <v>3141.22</v>
      </c>
      <c r="Y6" s="36" t="str">
        <f>IF(Y7="",NA(),Y7)</f>
        <v>-</v>
      </c>
      <c r="Z6" s="36" t="str">
        <f t="shared" ref="Z6:AH6" si="4">IF(Z7="",NA(),Z7)</f>
        <v>-</v>
      </c>
      <c r="AA6" s="36" t="str">
        <f t="shared" si="4"/>
        <v>-</v>
      </c>
      <c r="AB6" s="36">
        <f t="shared" si="4"/>
        <v>103.08</v>
      </c>
      <c r="AC6" s="36">
        <f t="shared" si="4"/>
        <v>109.36</v>
      </c>
      <c r="AD6" s="36" t="str">
        <f t="shared" si="4"/>
        <v>-</v>
      </c>
      <c r="AE6" s="36" t="str">
        <f t="shared" si="4"/>
        <v>-</v>
      </c>
      <c r="AF6" s="36" t="str">
        <f t="shared" si="4"/>
        <v>-</v>
      </c>
      <c r="AG6" s="36">
        <f t="shared" si="4"/>
        <v>100.94</v>
      </c>
      <c r="AH6" s="36">
        <f t="shared" si="4"/>
        <v>100.85</v>
      </c>
      <c r="AI6" s="35" t="str">
        <f>IF(AI7="","",IF(AI7="-","【-】","【"&amp;SUBSTITUTE(TEXT(AI7,"#,##0.00"),"-","△")&amp;"】"))</f>
        <v>【100.66】</v>
      </c>
      <c r="AJ6" s="36" t="str">
        <f>IF(AJ7="",NA(),AJ7)</f>
        <v>-</v>
      </c>
      <c r="AK6" s="36" t="str">
        <f t="shared" ref="AK6:AS6" si="5">IF(AK7="",NA(),AK7)</f>
        <v>-</v>
      </c>
      <c r="AL6" s="36" t="str">
        <f t="shared" si="5"/>
        <v>-</v>
      </c>
      <c r="AM6" s="35">
        <f t="shared" si="5"/>
        <v>0</v>
      </c>
      <c r="AN6" s="35">
        <f t="shared" si="5"/>
        <v>0</v>
      </c>
      <c r="AO6" s="36" t="str">
        <f t="shared" si="5"/>
        <v>-</v>
      </c>
      <c r="AP6" s="36" t="str">
        <f t="shared" si="5"/>
        <v>-</v>
      </c>
      <c r="AQ6" s="36" t="str">
        <f t="shared" si="5"/>
        <v>-</v>
      </c>
      <c r="AR6" s="36">
        <f t="shared" si="5"/>
        <v>101.85</v>
      </c>
      <c r="AS6" s="36">
        <f t="shared" si="5"/>
        <v>110.77</v>
      </c>
      <c r="AT6" s="35" t="str">
        <f>IF(AT7="","",IF(AT7="-","【-】","【"&amp;SUBSTITUTE(TEXT(AT7,"#,##0.00"),"-","△")&amp;"】"))</f>
        <v>【105.22】</v>
      </c>
      <c r="AU6" s="36" t="str">
        <f>IF(AU7="",NA(),AU7)</f>
        <v>-</v>
      </c>
      <c r="AV6" s="36" t="str">
        <f t="shared" ref="AV6:BD6" si="6">IF(AV7="",NA(),AV7)</f>
        <v>-</v>
      </c>
      <c r="AW6" s="36" t="str">
        <f t="shared" si="6"/>
        <v>-</v>
      </c>
      <c r="AX6" s="36">
        <f t="shared" si="6"/>
        <v>17.149999999999999</v>
      </c>
      <c r="AY6" s="36">
        <f t="shared" si="6"/>
        <v>23.47</v>
      </c>
      <c r="AZ6" s="36" t="str">
        <f t="shared" si="6"/>
        <v>-</v>
      </c>
      <c r="BA6" s="36" t="str">
        <f t="shared" si="6"/>
        <v>-</v>
      </c>
      <c r="BB6" s="36" t="str">
        <f t="shared" si="6"/>
        <v>-</v>
      </c>
      <c r="BC6" s="36">
        <f t="shared" si="6"/>
        <v>49.07</v>
      </c>
      <c r="BD6" s="36">
        <f t="shared" si="6"/>
        <v>46.78</v>
      </c>
      <c r="BE6" s="35" t="str">
        <f>IF(BE7="","",IF(BE7="-","【-】","【"&amp;SUBSTITUTE(TEXT(BE7,"#,##0.00"),"-","△")&amp;"】"))</f>
        <v>【54.12】</v>
      </c>
      <c r="BF6" s="36" t="str">
        <f>IF(BF7="",NA(),BF7)</f>
        <v>-</v>
      </c>
      <c r="BG6" s="36" t="str">
        <f t="shared" ref="BG6:BO6" si="7">IF(BG7="",NA(),BG7)</f>
        <v>-</v>
      </c>
      <c r="BH6" s="36" t="str">
        <f t="shared" si="7"/>
        <v>-</v>
      </c>
      <c r="BI6" s="36">
        <f t="shared" si="7"/>
        <v>1210.4100000000001</v>
      </c>
      <c r="BJ6" s="36">
        <f t="shared" si="7"/>
        <v>1003.27</v>
      </c>
      <c r="BK6" s="36" t="str">
        <f t="shared" si="7"/>
        <v>-</v>
      </c>
      <c r="BL6" s="36" t="str">
        <f t="shared" si="7"/>
        <v>-</v>
      </c>
      <c r="BM6" s="36" t="str">
        <f t="shared" si="7"/>
        <v>-</v>
      </c>
      <c r="BN6" s="36">
        <f t="shared" si="7"/>
        <v>1434.89</v>
      </c>
      <c r="BO6" s="36">
        <f t="shared" si="7"/>
        <v>1298.9100000000001</v>
      </c>
      <c r="BP6" s="35" t="str">
        <f>IF(BP7="","",IF(BP7="-","【-】","【"&amp;SUBSTITUTE(TEXT(BP7,"#,##0.00"),"-","△")&amp;"】"))</f>
        <v>【1,348.09】</v>
      </c>
      <c r="BQ6" s="36" t="str">
        <f>IF(BQ7="",NA(),BQ7)</f>
        <v>-</v>
      </c>
      <c r="BR6" s="36" t="str">
        <f t="shared" ref="BR6:BZ6" si="8">IF(BR7="",NA(),BR7)</f>
        <v>-</v>
      </c>
      <c r="BS6" s="36" t="str">
        <f t="shared" si="8"/>
        <v>-</v>
      </c>
      <c r="BT6" s="36">
        <f t="shared" si="8"/>
        <v>86.31</v>
      </c>
      <c r="BU6" s="36">
        <f t="shared" si="8"/>
        <v>99.37</v>
      </c>
      <c r="BV6" s="36" t="str">
        <f t="shared" si="8"/>
        <v>-</v>
      </c>
      <c r="BW6" s="36" t="str">
        <f t="shared" si="8"/>
        <v>-</v>
      </c>
      <c r="BX6" s="36" t="str">
        <f t="shared" si="8"/>
        <v>-</v>
      </c>
      <c r="BY6" s="36">
        <f t="shared" si="8"/>
        <v>66.22</v>
      </c>
      <c r="BZ6" s="36">
        <f t="shared" si="8"/>
        <v>69.87</v>
      </c>
      <c r="CA6" s="35" t="str">
        <f>IF(CA7="","",IF(CA7="-","【-】","【"&amp;SUBSTITUTE(TEXT(CA7,"#,##0.00"),"-","△")&amp;"】"))</f>
        <v>【69.80】</v>
      </c>
      <c r="CB6" s="36" t="str">
        <f>IF(CB7="",NA(),CB7)</f>
        <v>-</v>
      </c>
      <c r="CC6" s="36" t="str">
        <f t="shared" ref="CC6:CK6" si="9">IF(CC7="",NA(),CC7)</f>
        <v>-</v>
      </c>
      <c r="CD6" s="36" t="str">
        <f t="shared" si="9"/>
        <v>-</v>
      </c>
      <c r="CE6" s="36">
        <f t="shared" si="9"/>
        <v>217.68</v>
      </c>
      <c r="CF6" s="36">
        <f t="shared" si="9"/>
        <v>195.44</v>
      </c>
      <c r="CG6" s="36" t="str">
        <f t="shared" si="9"/>
        <v>-</v>
      </c>
      <c r="CH6" s="36" t="str">
        <f t="shared" si="9"/>
        <v>-</v>
      </c>
      <c r="CI6" s="36" t="str">
        <f t="shared" si="9"/>
        <v>-</v>
      </c>
      <c r="CJ6" s="36">
        <f t="shared" si="9"/>
        <v>246.72</v>
      </c>
      <c r="CK6" s="36">
        <f t="shared" si="9"/>
        <v>234.96</v>
      </c>
      <c r="CL6" s="35" t="str">
        <f>IF(CL7="","",IF(CL7="-","【-】","【"&amp;SUBSTITUTE(TEXT(CL7,"#,##0.00"),"-","△")&amp;"】"))</f>
        <v>【232.54】</v>
      </c>
      <c r="CM6" s="36" t="str">
        <f>IF(CM7="",NA(),CM7)</f>
        <v>-</v>
      </c>
      <c r="CN6" s="36" t="str">
        <f t="shared" ref="CN6:CV6" si="10">IF(CN7="",NA(),CN7)</f>
        <v>-</v>
      </c>
      <c r="CO6" s="36" t="str">
        <f t="shared" si="10"/>
        <v>-</v>
      </c>
      <c r="CP6" s="36">
        <f t="shared" si="10"/>
        <v>63.03</v>
      </c>
      <c r="CQ6" s="36">
        <f t="shared" si="10"/>
        <v>63.97</v>
      </c>
      <c r="CR6" s="36" t="str">
        <f t="shared" si="10"/>
        <v>-</v>
      </c>
      <c r="CS6" s="36" t="str">
        <f t="shared" si="10"/>
        <v>-</v>
      </c>
      <c r="CT6" s="36" t="str">
        <f t="shared" si="10"/>
        <v>-</v>
      </c>
      <c r="CU6" s="36">
        <f t="shared" si="10"/>
        <v>41.35</v>
      </c>
      <c r="CV6" s="36">
        <f t="shared" si="10"/>
        <v>42.9</v>
      </c>
      <c r="CW6" s="35" t="str">
        <f>IF(CW7="","",IF(CW7="-","【-】","【"&amp;SUBSTITUTE(TEXT(CW7,"#,##0.00"),"-","△")&amp;"】"))</f>
        <v>【42.17】</v>
      </c>
      <c r="CX6" s="36" t="str">
        <f>IF(CX7="",NA(),CX7)</f>
        <v>-</v>
      </c>
      <c r="CY6" s="36" t="str">
        <f t="shared" ref="CY6:DG6" si="11">IF(CY7="",NA(),CY7)</f>
        <v>-</v>
      </c>
      <c r="CZ6" s="36" t="str">
        <f t="shared" si="11"/>
        <v>-</v>
      </c>
      <c r="DA6" s="36">
        <f t="shared" si="11"/>
        <v>98.98</v>
      </c>
      <c r="DB6" s="36">
        <f t="shared" si="11"/>
        <v>98.72</v>
      </c>
      <c r="DC6" s="36" t="str">
        <f t="shared" si="11"/>
        <v>-</v>
      </c>
      <c r="DD6" s="36" t="str">
        <f t="shared" si="11"/>
        <v>-</v>
      </c>
      <c r="DE6" s="36" t="str">
        <f t="shared" si="11"/>
        <v>-</v>
      </c>
      <c r="DF6" s="36">
        <f t="shared" si="11"/>
        <v>82.9</v>
      </c>
      <c r="DG6" s="36">
        <f t="shared" si="11"/>
        <v>83.5</v>
      </c>
      <c r="DH6" s="35" t="str">
        <f>IF(DH7="","",IF(DH7="-","【-】","【"&amp;SUBSTITUTE(TEXT(DH7,"#,##0.00"),"-","△")&amp;"】"))</f>
        <v>【82.30】</v>
      </c>
      <c r="DI6" s="36" t="str">
        <f>IF(DI7="",NA(),DI7)</f>
        <v>-</v>
      </c>
      <c r="DJ6" s="36" t="str">
        <f t="shared" ref="DJ6:DR6" si="12">IF(DJ7="",NA(),DJ7)</f>
        <v>-</v>
      </c>
      <c r="DK6" s="36" t="str">
        <f t="shared" si="12"/>
        <v>-</v>
      </c>
      <c r="DL6" s="36">
        <f t="shared" si="12"/>
        <v>3.9</v>
      </c>
      <c r="DM6" s="36">
        <f t="shared" si="12"/>
        <v>4.0599999999999996</v>
      </c>
      <c r="DN6" s="36" t="str">
        <f t="shared" si="12"/>
        <v>-</v>
      </c>
      <c r="DO6" s="36" t="str">
        <f t="shared" si="12"/>
        <v>-</v>
      </c>
      <c r="DP6" s="36" t="str">
        <f t="shared" si="12"/>
        <v>-</v>
      </c>
      <c r="DQ6" s="36">
        <f t="shared" si="12"/>
        <v>22.79</v>
      </c>
      <c r="DR6" s="36">
        <f t="shared" si="12"/>
        <v>22.77</v>
      </c>
      <c r="DS6" s="35" t="str">
        <f>IF(DS7="","",IF(DS7="-","【-】","【"&amp;SUBSTITUTE(TEXT(DS7,"#,##0.00"),"-","△")&amp;"】"))</f>
        <v>【23.63】</v>
      </c>
      <c r="DT6" s="36" t="str">
        <f>IF(DT7="",NA(),DT7)</f>
        <v>-</v>
      </c>
      <c r="DU6" s="36" t="str">
        <f t="shared" ref="DU6:EC6" si="13">IF(DU7="",NA(),DU7)</f>
        <v>-</v>
      </c>
      <c r="DV6" s="36" t="str">
        <f t="shared" si="13"/>
        <v>-</v>
      </c>
      <c r="DW6" s="35">
        <f t="shared" si="13"/>
        <v>0</v>
      </c>
      <c r="DX6" s="35">
        <f t="shared" si="13"/>
        <v>0</v>
      </c>
      <c r="DY6" s="36" t="str">
        <f t="shared" si="13"/>
        <v>-</v>
      </c>
      <c r="DZ6" s="36" t="str">
        <f t="shared" si="13"/>
        <v>-</v>
      </c>
      <c r="EA6" s="36" t="str">
        <f t="shared" si="13"/>
        <v>-</v>
      </c>
      <c r="EB6" s="36">
        <f t="shared" si="13"/>
        <v>0.04</v>
      </c>
      <c r="EC6" s="35">
        <f t="shared" si="13"/>
        <v>0</v>
      </c>
      <c r="ED6" s="35" t="str">
        <f>IF(ED7="","",IF(ED7="-","【-】","【"&amp;SUBSTITUTE(TEXT(ED7,"#,##0.00"),"-","△")&amp;"】"))</f>
        <v>【0.00】</v>
      </c>
      <c r="EE6" s="36" t="str">
        <f>IF(EE7="",NA(),EE7)</f>
        <v>-</v>
      </c>
      <c r="EF6" s="36" t="str">
        <f t="shared" ref="EF6:EN6" si="14">IF(EF7="",NA(),EF7)</f>
        <v>-</v>
      </c>
      <c r="EG6" s="36" t="str">
        <f t="shared" si="14"/>
        <v>-</v>
      </c>
      <c r="EH6" s="35">
        <f t="shared" si="14"/>
        <v>0</v>
      </c>
      <c r="EI6" s="35">
        <f t="shared" si="14"/>
        <v>0</v>
      </c>
      <c r="EJ6" s="36" t="str">
        <f t="shared" si="14"/>
        <v>-</v>
      </c>
      <c r="EK6" s="36" t="str">
        <f t="shared" si="14"/>
        <v>-</v>
      </c>
      <c r="EL6" s="36" t="str">
        <f t="shared" si="14"/>
        <v>-</v>
      </c>
      <c r="EM6" s="36">
        <f t="shared" si="14"/>
        <v>7.0000000000000007E-2</v>
      </c>
      <c r="EN6" s="36">
        <f t="shared" si="14"/>
        <v>0.09</v>
      </c>
      <c r="EO6" s="35" t="str">
        <f>IF(EO7="","",IF(EO7="-","【-】","【"&amp;SUBSTITUTE(TEXT(EO7,"#,##0.00"),"-","△")&amp;"】"))</f>
        <v>【0.09】</v>
      </c>
    </row>
    <row r="7" spans="1:148" s="37" customFormat="1">
      <c r="A7" s="29"/>
      <c r="B7" s="38">
        <v>2016</v>
      </c>
      <c r="C7" s="38">
        <v>204501</v>
      </c>
      <c r="D7" s="38">
        <v>46</v>
      </c>
      <c r="E7" s="38">
        <v>17</v>
      </c>
      <c r="F7" s="38">
        <v>4</v>
      </c>
      <c r="G7" s="38">
        <v>0</v>
      </c>
      <c r="H7" s="38" t="s">
        <v>108</v>
      </c>
      <c r="I7" s="38" t="s">
        <v>109</v>
      </c>
      <c r="J7" s="38" t="s">
        <v>110</v>
      </c>
      <c r="K7" s="38" t="s">
        <v>111</v>
      </c>
      <c r="L7" s="38" t="s">
        <v>112</v>
      </c>
      <c r="M7" s="38"/>
      <c r="N7" s="39" t="s">
        <v>113</v>
      </c>
      <c r="O7" s="39">
        <v>58.36</v>
      </c>
      <c r="P7" s="39">
        <v>99.82</v>
      </c>
      <c r="Q7" s="39">
        <v>99.74</v>
      </c>
      <c r="R7" s="39">
        <v>3672</v>
      </c>
      <c r="S7" s="39">
        <v>8764</v>
      </c>
      <c r="T7" s="39">
        <v>24.98</v>
      </c>
      <c r="U7" s="39">
        <v>350.84</v>
      </c>
      <c r="V7" s="39">
        <v>8764</v>
      </c>
      <c r="W7" s="39">
        <v>2.79</v>
      </c>
      <c r="X7" s="39">
        <v>3141.22</v>
      </c>
      <c r="Y7" s="39" t="s">
        <v>113</v>
      </c>
      <c r="Z7" s="39" t="s">
        <v>113</v>
      </c>
      <c r="AA7" s="39" t="s">
        <v>113</v>
      </c>
      <c r="AB7" s="39">
        <v>103.08</v>
      </c>
      <c r="AC7" s="39">
        <v>109.36</v>
      </c>
      <c r="AD7" s="39" t="s">
        <v>113</v>
      </c>
      <c r="AE7" s="39" t="s">
        <v>113</v>
      </c>
      <c r="AF7" s="39" t="s">
        <v>113</v>
      </c>
      <c r="AG7" s="39">
        <v>100.94</v>
      </c>
      <c r="AH7" s="39">
        <v>100.85</v>
      </c>
      <c r="AI7" s="39">
        <v>100.66</v>
      </c>
      <c r="AJ7" s="39" t="s">
        <v>113</v>
      </c>
      <c r="AK7" s="39" t="s">
        <v>113</v>
      </c>
      <c r="AL7" s="39" t="s">
        <v>113</v>
      </c>
      <c r="AM7" s="39">
        <v>0</v>
      </c>
      <c r="AN7" s="39">
        <v>0</v>
      </c>
      <c r="AO7" s="39" t="s">
        <v>113</v>
      </c>
      <c r="AP7" s="39" t="s">
        <v>113</v>
      </c>
      <c r="AQ7" s="39" t="s">
        <v>113</v>
      </c>
      <c r="AR7" s="39">
        <v>101.85</v>
      </c>
      <c r="AS7" s="39">
        <v>110.77</v>
      </c>
      <c r="AT7" s="39">
        <v>105.22</v>
      </c>
      <c r="AU7" s="39" t="s">
        <v>113</v>
      </c>
      <c r="AV7" s="39" t="s">
        <v>113</v>
      </c>
      <c r="AW7" s="39" t="s">
        <v>113</v>
      </c>
      <c r="AX7" s="39">
        <v>17.149999999999999</v>
      </c>
      <c r="AY7" s="39">
        <v>23.47</v>
      </c>
      <c r="AZ7" s="39" t="s">
        <v>113</v>
      </c>
      <c r="BA7" s="39" t="s">
        <v>113</v>
      </c>
      <c r="BB7" s="39" t="s">
        <v>113</v>
      </c>
      <c r="BC7" s="39">
        <v>49.07</v>
      </c>
      <c r="BD7" s="39">
        <v>46.78</v>
      </c>
      <c r="BE7" s="39">
        <v>54.12</v>
      </c>
      <c r="BF7" s="39" t="s">
        <v>113</v>
      </c>
      <c r="BG7" s="39" t="s">
        <v>113</v>
      </c>
      <c r="BH7" s="39" t="s">
        <v>113</v>
      </c>
      <c r="BI7" s="39">
        <v>1210.4100000000001</v>
      </c>
      <c r="BJ7" s="39">
        <v>1003.27</v>
      </c>
      <c r="BK7" s="39" t="s">
        <v>113</v>
      </c>
      <c r="BL7" s="39" t="s">
        <v>113</v>
      </c>
      <c r="BM7" s="39" t="s">
        <v>113</v>
      </c>
      <c r="BN7" s="39">
        <v>1434.89</v>
      </c>
      <c r="BO7" s="39">
        <v>1298.9100000000001</v>
      </c>
      <c r="BP7" s="39">
        <v>1348.09</v>
      </c>
      <c r="BQ7" s="39" t="s">
        <v>113</v>
      </c>
      <c r="BR7" s="39" t="s">
        <v>113</v>
      </c>
      <c r="BS7" s="39" t="s">
        <v>113</v>
      </c>
      <c r="BT7" s="39">
        <v>86.31</v>
      </c>
      <c r="BU7" s="39">
        <v>99.37</v>
      </c>
      <c r="BV7" s="39" t="s">
        <v>113</v>
      </c>
      <c r="BW7" s="39" t="s">
        <v>113</v>
      </c>
      <c r="BX7" s="39" t="s">
        <v>113</v>
      </c>
      <c r="BY7" s="39">
        <v>66.22</v>
      </c>
      <c r="BZ7" s="39">
        <v>69.87</v>
      </c>
      <c r="CA7" s="39">
        <v>69.8</v>
      </c>
      <c r="CB7" s="39" t="s">
        <v>113</v>
      </c>
      <c r="CC7" s="39" t="s">
        <v>113</v>
      </c>
      <c r="CD7" s="39" t="s">
        <v>113</v>
      </c>
      <c r="CE7" s="39">
        <v>217.68</v>
      </c>
      <c r="CF7" s="39">
        <v>195.44</v>
      </c>
      <c r="CG7" s="39" t="s">
        <v>113</v>
      </c>
      <c r="CH7" s="39" t="s">
        <v>113</v>
      </c>
      <c r="CI7" s="39" t="s">
        <v>113</v>
      </c>
      <c r="CJ7" s="39">
        <v>246.72</v>
      </c>
      <c r="CK7" s="39">
        <v>234.96</v>
      </c>
      <c r="CL7" s="39">
        <v>232.54</v>
      </c>
      <c r="CM7" s="39" t="s">
        <v>113</v>
      </c>
      <c r="CN7" s="39" t="s">
        <v>113</v>
      </c>
      <c r="CO7" s="39" t="s">
        <v>113</v>
      </c>
      <c r="CP7" s="39">
        <v>63.03</v>
      </c>
      <c r="CQ7" s="39">
        <v>63.97</v>
      </c>
      <c r="CR7" s="39" t="s">
        <v>113</v>
      </c>
      <c r="CS7" s="39" t="s">
        <v>113</v>
      </c>
      <c r="CT7" s="39" t="s">
        <v>113</v>
      </c>
      <c r="CU7" s="39">
        <v>41.35</v>
      </c>
      <c r="CV7" s="39">
        <v>42.9</v>
      </c>
      <c r="CW7" s="39">
        <v>42.17</v>
      </c>
      <c r="CX7" s="39" t="s">
        <v>113</v>
      </c>
      <c r="CY7" s="39" t="s">
        <v>113</v>
      </c>
      <c r="CZ7" s="39" t="s">
        <v>113</v>
      </c>
      <c r="DA7" s="39">
        <v>98.98</v>
      </c>
      <c r="DB7" s="39">
        <v>98.72</v>
      </c>
      <c r="DC7" s="39" t="s">
        <v>113</v>
      </c>
      <c r="DD7" s="39" t="s">
        <v>113</v>
      </c>
      <c r="DE7" s="39" t="s">
        <v>113</v>
      </c>
      <c r="DF7" s="39">
        <v>82.9</v>
      </c>
      <c r="DG7" s="39">
        <v>83.5</v>
      </c>
      <c r="DH7" s="39">
        <v>82.3</v>
      </c>
      <c r="DI7" s="39" t="s">
        <v>113</v>
      </c>
      <c r="DJ7" s="39" t="s">
        <v>113</v>
      </c>
      <c r="DK7" s="39" t="s">
        <v>113</v>
      </c>
      <c r="DL7" s="39">
        <v>3.9</v>
      </c>
      <c r="DM7" s="39">
        <v>4.0599999999999996</v>
      </c>
      <c r="DN7" s="39" t="s">
        <v>113</v>
      </c>
      <c r="DO7" s="39" t="s">
        <v>113</v>
      </c>
      <c r="DP7" s="39" t="s">
        <v>113</v>
      </c>
      <c r="DQ7" s="39">
        <v>22.79</v>
      </c>
      <c r="DR7" s="39">
        <v>22.77</v>
      </c>
      <c r="DS7" s="39">
        <v>23.63</v>
      </c>
      <c r="DT7" s="39" t="s">
        <v>113</v>
      </c>
      <c r="DU7" s="39" t="s">
        <v>113</v>
      </c>
      <c r="DV7" s="39" t="s">
        <v>113</v>
      </c>
      <c r="DW7" s="39">
        <v>0</v>
      </c>
      <c r="DX7" s="39">
        <v>0</v>
      </c>
      <c r="DY7" s="39" t="s">
        <v>113</v>
      </c>
      <c r="DZ7" s="39" t="s">
        <v>113</v>
      </c>
      <c r="EA7" s="39" t="s">
        <v>113</v>
      </c>
      <c r="EB7" s="39">
        <v>0.04</v>
      </c>
      <c r="EC7" s="39">
        <v>0</v>
      </c>
      <c r="ED7" s="39">
        <v>0</v>
      </c>
      <c r="EE7" s="39" t="s">
        <v>113</v>
      </c>
      <c r="EF7" s="39" t="s">
        <v>113</v>
      </c>
      <c r="EG7" s="39" t="s">
        <v>113</v>
      </c>
      <c r="EH7" s="39">
        <v>0</v>
      </c>
      <c r="EI7" s="39">
        <v>0</v>
      </c>
      <c r="EJ7" s="39" t="s">
        <v>113</v>
      </c>
      <c r="EK7" s="39" t="s">
        <v>113</v>
      </c>
      <c r="EL7" s="39" t="s">
        <v>113</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dcterms:created xsi:type="dcterms:W3CDTF">2017-12-25T01:55:48Z</dcterms:created>
  <dcterms:modified xsi:type="dcterms:W3CDTF">2018-02-07T06:18:42Z</dcterms:modified>
</cp:coreProperties>
</file>