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13014\上下水道業務\上下水道（Ｈ22～）\公営企業関係\経営戦略関係\公営企業　経営分析関係\H28経営比較分析表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D10" i="4"/>
  <c r="I10" i="4"/>
  <c r="B10" i="4"/>
  <c r="AL8" i="4"/>
  <c r="P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<sst xmlns="http://schemas.openxmlformats.org/spreadsheetml/2006/main" count="251" uniqueCount="125">
  <si>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</si>
  <si>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</si>
  <si>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</si>
  <si>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</si>
  <si>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</si>
  <si>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</si>
  <si>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</si>
  <si>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</si>
  <si>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</si>
  <si>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</si>
  <si>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</si>
  <si>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</si>
  <si>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</si>
  <si>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</si>
  <si>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</si>
  <si>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</si>
  <si>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</si>
  <si>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</si>
  <si>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</si>
  <si>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</si>
  <si>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</si>
  <si>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</si>
  <si>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</si>
  <si>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</si>
  <si>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</si>
  <si>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</si>
  <si>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</si>
  <si>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</si>
  <si>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</si>
  <si>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</si>
  <si>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</si>
  <si>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</si>
  <si>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</si>
  <si>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</si>
  <si>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</si>
  <si>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</si>
  <si>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</si>
  <si>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</si>
  <si>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</si>
  <si>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</si>
  <si>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</si>
  <si>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</si>
  <si>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</si>
  <si>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</si>
  <si>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</si>
  <si>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</si>
  <si>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</si>
  <si>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</si>
  <si>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</si>
  <si>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</si>
  <si>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</si>
  <si>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</si>
  <si>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</si>
  <si>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</si>
  <si>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</si>
  <si>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</si>
  <si>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</si>
  <si>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</si>
  <si>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</si>
  <si>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</si>
  <si>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</si>
  <si>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</si>
  <si>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</si>
  <si>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</si>
  <si>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</si>
  <si>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</si>
  <si>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</si>
  <si>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</si>
  <si>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</si>
  <si>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</si>
  <si>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</si>
  <si>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</si>
  <si>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</si>
  <si>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</si>
  <si>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</si>
  <si>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</si>
  <si>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</si>
  <si>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</si>
  <si>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</si>
  <si>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</si>
  <si>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</si>
  <si>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</si>
  <si>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</si>
  <si>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</si>
  <si>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</si>
  <si>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</si>
  <si>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</si>
  <si>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</si>
  <si>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</si>
  <si>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</si>
  <si>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</si>
  <si>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</si>
  <si>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</si>
  <si>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</si>
  <si>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</si>
  <si>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</si>
  <si>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</si>
  <si>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</si>
  <si>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</si>
  <si>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</si>
  <si>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</si>
  <si>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</si>
  <si>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</si>
  <si>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</si>
  <si>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</si>
  <si>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</si>
  <si>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</si>
  <si>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</si>
  <si>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</si>
  <si>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南木曽町</t>
  </si>
  <si>
    <t>法非適用</t>
  </si>
  <si>
    <t>下水道事業</t>
  </si>
  <si>
    <t>特定地域生活排水処理</t>
  </si>
  <si>
    <t>K2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</si>
  <si>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</si>
  <si>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</si>
  <si>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</si>
  <si>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</si>
  <si>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</si>
  <si>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</si>
  <si>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</si>
  <si>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 xml:space="preserve">　老朽化により修繕が必要な浄化槽については、適宜維持修繕を行っており、適正な施設管理に努めている。
</t>
    <phoneticPr fontId="4"/>
  </si>
  <si>
    <t>　浄化槽市町村整備推進事業等を導入しており、今後も継続して事業を推進していく。しかし、町管理の設置基数の増加に伴い、維持管理費の増加等課題も多く、一般会計からの繰入金に依存している状況である。適切な維持管理を行いながら、今後は適正な料金設定の検討などを行い経営健全化に努めていく。</t>
    <rPh sb="73" eb="75">
      <t>イッパン</t>
    </rPh>
    <rPh sb="75" eb="77">
      <t>カイケイ</t>
    </rPh>
    <rPh sb="110" eb="112">
      <t>コンゴ</t>
    </rPh>
    <rPh sb="121" eb="123">
      <t>ケントウ</t>
    </rPh>
    <rPh sb="126" eb="127">
      <t>オコナ</t>
    </rPh>
    <phoneticPr fontId="4"/>
  </si>
  <si>
    <t>非設置</t>
    <rPh sb="0" eb="1">
      <t>ヒ</t>
    </rPh>
    <rPh sb="1" eb="3">
      <t>セッチ</t>
    </rPh>
    <phoneticPr fontId="4"/>
  </si>
  <si>
    <t>　①収益的収支比率は、100％前後を推移して概ね健全経営であるが、同水準を維持していくために経費節減に努めていく。
　⑤経費回収率は、類似団体平均値よりも高い水準にあるが100％には至っていない。年々減少傾向にあるため、適正な下水道料金の検討が必要である</t>
    <rPh sb="91" eb="92">
      <t>イタ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</si>
</sst>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47600"/>
        <c:axId val="293147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147600"/>
        <c:axId val="293147992"/>
      </c:lineChart>
      <c:dateAx>
        <c:axId val="293147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147992"/>
        <c:crosses val="autoZero"/>
        <c:auto val="1"/>
        <c:lblOffset val="100"/>
        <c:baseTimeUnit val="years"/>
      </c:dateAx>
      <c:valAx>
        <c:axId val="293147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3147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974120"/>
        <c:axId val="29497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61.93</c:v>
                </c:pt>
                <c:pt idx="1">
                  <c:v>58.06</c:v>
                </c:pt>
                <c:pt idx="2">
                  <c:v>59.08</c:v>
                </c:pt>
                <c:pt idx="3">
                  <c:v>60.25</c:v>
                </c:pt>
                <c:pt idx="4">
                  <c:v>61.94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974120"/>
        <c:axId val="294974512"/>
      </c:lineChart>
      <c:dateAx>
        <c:axId val="294974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4974512"/>
        <c:crosses val="autoZero"/>
        <c:auto val="1"/>
        <c:lblOffset val="100"/>
        <c:baseTimeUnit val="years"/>
      </c:dateAx>
      <c:valAx>
        <c:axId val="29497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4974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669304"/>
        <c:axId val="294669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77.25</c:v>
                </c:pt>
                <c:pt idx="1">
                  <c:v>75.790000000000006</c:v>
                </c:pt>
                <c:pt idx="2">
                  <c:v>77.12</c:v>
                </c:pt>
                <c:pt idx="3">
                  <c:v>95.26</c:v>
                </c:pt>
                <c:pt idx="4">
                  <c:v>94.14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669304"/>
        <c:axId val="294669696"/>
      </c:lineChart>
      <c:dateAx>
        <c:axId val="294669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4669696"/>
        <c:crosses val="autoZero"/>
        <c:auto val="1"/>
        <c:lblOffset val="100"/>
        <c:baseTimeUnit val="years"/>
      </c:dateAx>
      <c:valAx>
        <c:axId val="294669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4669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101.67</c:v>
                </c:pt>
                <c:pt idx="1">
                  <c:v>108.89</c:v>
                </c:pt>
                <c:pt idx="2">
                  <c:v>92.33</c:v>
                </c:pt>
                <c:pt idx="3">
                  <c:v>99.54</c:v>
                </c:pt>
                <c:pt idx="4">
                  <c:v>101.11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49168"/>
        <c:axId val="293149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149168"/>
        <c:axId val="293149560"/>
      </c:lineChart>
      <c:dateAx>
        <c:axId val="293149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149560"/>
        <c:crosses val="autoZero"/>
        <c:auto val="1"/>
        <c:lblOffset val="100"/>
        <c:baseTimeUnit val="years"/>
      </c:dateAx>
      <c:valAx>
        <c:axId val="293149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3149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50736"/>
        <c:axId val="293151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150736"/>
        <c:axId val="293151128"/>
      </c:lineChart>
      <c:dateAx>
        <c:axId val="293150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151128"/>
        <c:crosses val="autoZero"/>
        <c:auto val="1"/>
        <c:lblOffset val="100"/>
        <c:baseTimeUnit val="years"/>
      </c:dateAx>
      <c:valAx>
        <c:axId val="293151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3150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150336"/>
        <c:axId val="294150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150336"/>
        <c:axId val="294150728"/>
      </c:lineChart>
      <c:dateAx>
        <c:axId val="294150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4150728"/>
        <c:crosses val="autoZero"/>
        <c:auto val="1"/>
        <c:lblOffset val="100"/>
        <c:baseTimeUnit val="years"/>
      </c:dateAx>
      <c:valAx>
        <c:axId val="294150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4150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151904"/>
        <c:axId val="294152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151904"/>
        <c:axId val="294152296"/>
      </c:lineChart>
      <c:dateAx>
        <c:axId val="294151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4152296"/>
        <c:crosses val="autoZero"/>
        <c:auto val="1"/>
        <c:lblOffset val="100"/>
        <c:baseTimeUnit val="years"/>
      </c:dateAx>
      <c:valAx>
        <c:axId val="294152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4151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816040"/>
        <c:axId val="29481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816040"/>
        <c:axId val="294816432"/>
      </c:lineChart>
      <c:dateAx>
        <c:axId val="294816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4816432"/>
        <c:crosses val="autoZero"/>
        <c:auto val="1"/>
        <c:lblOffset val="100"/>
        <c:baseTimeUnit val="years"/>
      </c:dateAx>
      <c:valAx>
        <c:axId val="29481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4816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817608"/>
        <c:axId val="294818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430.64</c:v>
                </c:pt>
                <c:pt idx="1">
                  <c:v>446.63</c:v>
                </c:pt>
                <c:pt idx="2">
                  <c:v>416.91</c:v>
                </c:pt>
                <c:pt idx="3">
                  <c:v>241.49</c:v>
                </c:pt>
                <c:pt idx="4">
                  <c:v>248.44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817608"/>
        <c:axId val="294818000"/>
      </c:lineChart>
      <c:dateAx>
        <c:axId val="294817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4818000"/>
        <c:crosses val="autoZero"/>
        <c:auto val="1"/>
        <c:lblOffset val="100"/>
        <c:baseTimeUnit val="years"/>
      </c:dateAx>
      <c:valAx>
        <c:axId val="294818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4817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87.95</c:v>
                </c:pt>
                <c:pt idx="1">
                  <c:v>83.3</c:v>
                </c:pt>
                <c:pt idx="2">
                  <c:v>82.64</c:v>
                </c:pt>
                <c:pt idx="3">
                  <c:v>84.08</c:v>
                </c:pt>
                <c:pt idx="4">
                  <c:v>81.86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819176"/>
        <c:axId val="294819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58.78</c:v>
                </c:pt>
                <c:pt idx="1">
                  <c:v>58.53</c:v>
                </c:pt>
                <c:pt idx="2">
                  <c:v>57.93</c:v>
                </c:pt>
                <c:pt idx="3">
                  <c:v>65.7</c:v>
                </c:pt>
                <c:pt idx="4">
                  <c:v>66.73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819176"/>
        <c:axId val="294819568"/>
      </c:lineChart>
      <c:dateAx>
        <c:axId val="294819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4819568"/>
        <c:crosses val="autoZero"/>
        <c:auto val="1"/>
        <c:lblOffset val="100"/>
        <c:baseTimeUnit val="years"/>
      </c:dateAx>
      <c:valAx>
        <c:axId val="294819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4819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198.81</c:v>
                </c:pt>
                <c:pt idx="1">
                  <c:v>211.76</c:v>
                </c:pt>
                <c:pt idx="2">
                  <c:v>225.28</c:v>
                </c:pt>
                <c:pt idx="3">
                  <c:v>225.68</c:v>
                </c:pt>
                <c:pt idx="4">
                  <c:v>230.15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972552"/>
        <c:axId val="294972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257.02999999999997</c:v>
                </c:pt>
                <c:pt idx="1">
                  <c:v>266.57</c:v>
                </c:pt>
                <c:pt idx="2">
                  <c:v>276.93</c:v>
                </c:pt>
                <c:pt idx="3">
                  <c:v>247.94</c:v>
                </c:pt>
                <c:pt idx="4">
                  <c:v>241.29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972552"/>
        <c:axId val="294972944"/>
      </c:lineChart>
      <c:dateAx>
        <c:axId val="294972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4972944"/>
        <c:crosses val="autoZero"/>
        <c:auto val="1"/>
        <c:lblOffset val="100"/>
        <c:baseTimeUnit val="years"/>
      </c:dateAx>
      <c:valAx>
        <c:axId val="294972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4972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【346.13】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M10" zoomScale="90" zoomScaleNormal="90" workbookViewId="0">
      <selection activeCell="BL45" sqref="BL45:BZ46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長野県　南木曽町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特定地域生活排水処理</v>
      </c>
      <c r="Q8" s="48"/>
      <c r="R8" s="48"/>
      <c r="S8" s="48"/>
      <c r="T8" s="48"/>
      <c r="U8" s="48"/>
      <c r="V8" s="48"/>
      <c r="W8" s="48" t="str">
        <f>データ!L6</f>
        <v>K2</v>
      </c>
      <c r="X8" s="48"/>
      <c r="Y8" s="48"/>
      <c r="Z8" s="48"/>
      <c r="AA8" s="48"/>
      <c r="AB8" s="48"/>
      <c r="AC8" s="48"/>
      <c r="AD8" s="49" t="s">
        <v>123</v>
      </c>
      <c r="AE8" s="49"/>
      <c r="AF8" s="49"/>
      <c r="AG8" s="49"/>
      <c r="AH8" s="49"/>
      <c r="AI8" s="49"/>
      <c r="AJ8" s="49"/>
      <c r="AK8" s="4"/>
      <c r="AL8" s="50">
        <f>データ!S6</f>
        <v>4344</v>
      </c>
      <c r="AM8" s="50"/>
      <c r="AN8" s="50"/>
      <c r="AO8" s="50"/>
      <c r="AP8" s="50"/>
      <c r="AQ8" s="50"/>
      <c r="AR8" s="50"/>
      <c r="AS8" s="50"/>
      <c r="AT8" s="45">
        <f>データ!T6</f>
        <v>215.93</v>
      </c>
      <c r="AU8" s="45"/>
      <c r="AV8" s="45"/>
      <c r="AW8" s="45"/>
      <c r="AX8" s="45"/>
      <c r="AY8" s="45"/>
      <c r="AZ8" s="45"/>
      <c r="BA8" s="45"/>
      <c r="BB8" s="45">
        <f>データ!U6</f>
        <v>20.12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41.35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3000</v>
      </c>
      <c r="AE10" s="50"/>
      <c r="AF10" s="50"/>
      <c r="AG10" s="50"/>
      <c r="AH10" s="50"/>
      <c r="AI10" s="50"/>
      <c r="AJ10" s="50"/>
      <c r="AK10" s="2"/>
      <c r="AL10" s="50">
        <f>データ!V6</f>
        <v>1774</v>
      </c>
      <c r="AM10" s="50"/>
      <c r="AN10" s="50"/>
      <c r="AO10" s="50"/>
      <c r="AP10" s="50"/>
      <c r="AQ10" s="50"/>
      <c r="AR10" s="50"/>
      <c r="AS10" s="50"/>
      <c r="AT10" s="45">
        <f>データ!W6</f>
        <v>3.54</v>
      </c>
      <c r="AU10" s="45"/>
      <c r="AV10" s="45"/>
      <c r="AW10" s="45"/>
      <c r="AX10" s="45"/>
      <c r="AY10" s="45"/>
      <c r="AZ10" s="45"/>
      <c r="BA10" s="45"/>
      <c r="BB10" s="45">
        <f>データ!X6</f>
        <v>501.13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124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121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122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【346.13】</v>
      </c>
      <c r="I86" s="26" t="str">
        <f>データ!CA6</f>
        <v>【59.83】</v>
      </c>
      <c r="J86" s="26" t="str">
        <f>データ!CL6</f>
        <v>【268.69】</v>
      </c>
      <c r="K86" s="26" t="str">
        <f>データ!CW6</f>
        <v>【61.71】</v>
      </c>
      <c r="L86" s="26" t="str">
        <f>データ!DH6</f>
        <v>【75.78】</v>
      </c>
      <c r="M86" s="26" t="s">
        <v>55</v>
      </c>
      <c r="N86" s="26" t="s">
        <v>55</v>
      </c>
      <c r="O86" s="26" t="str">
        <f>データ!EO6</f>
        <v>【-】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204234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長野県　南木曽町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41.35</v>
      </c>
      <c r="Q6" s="34">
        <f t="shared" si="3"/>
        <v>100</v>
      </c>
      <c r="R6" s="34">
        <f t="shared" si="3"/>
        <v>3000</v>
      </c>
      <c r="S6" s="34">
        <f t="shared" si="3"/>
        <v>4344</v>
      </c>
      <c r="T6" s="34">
        <f t="shared" si="3"/>
        <v>215.93</v>
      </c>
      <c r="U6" s="34">
        <f t="shared" si="3"/>
        <v>20.12</v>
      </c>
      <c r="V6" s="34">
        <f t="shared" si="3"/>
        <v>1774</v>
      </c>
      <c r="W6" s="34">
        <f t="shared" si="3"/>
        <v>3.54</v>
      </c>
      <c r="X6" s="34">
        <f t="shared" si="3"/>
        <v>501.13</v>
      </c>
      <c r="Y6" s="35">
        <f>IF(Y7="",NA(),Y7)</f>
        <v>101.67</v>
      </c>
      <c r="Z6" s="35">
        <f t="shared" ref="Z6:AH6" si="4">IF(Z7="",NA(),Z7)</f>
        <v>108.89</v>
      </c>
      <c r="AA6" s="35">
        <f t="shared" si="4"/>
        <v>92.33</v>
      </c>
      <c r="AB6" s="35">
        <f t="shared" si="4"/>
        <v>99.54</v>
      </c>
      <c r="AC6" s="35">
        <f t="shared" si="4"/>
        <v>101.11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430.64</v>
      </c>
      <c r="BL6" s="35">
        <f t="shared" si="7"/>
        <v>446.63</v>
      </c>
      <c r="BM6" s="35">
        <f t="shared" si="7"/>
        <v>416.91</v>
      </c>
      <c r="BN6" s="35">
        <f t="shared" si="7"/>
        <v>241.49</v>
      </c>
      <c r="BO6" s="35">
        <f t="shared" si="7"/>
        <v>248.44</v>
      </c>
      <c r="BP6" s="34" t="str">
        <f>IF(BP7="","",IF(BP7="-","【-】","【"&amp;SUBSTITUTE(TEXT(BP7,"#,##0.00"),"-","△")&amp;"】"))</f>
        <v>【346.13】</v>
      </c>
      <c r="BQ6" s="35">
        <f>IF(BQ7="",NA(),BQ7)</f>
        <v>87.95</v>
      </c>
      <c r="BR6" s="35">
        <f t="shared" ref="BR6:BZ6" si="8">IF(BR7="",NA(),BR7)</f>
        <v>83.3</v>
      </c>
      <c r="BS6" s="35">
        <f t="shared" si="8"/>
        <v>82.64</v>
      </c>
      <c r="BT6" s="35">
        <f t="shared" si="8"/>
        <v>84.08</v>
      </c>
      <c r="BU6" s="35">
        <f t="shared" si="8"/>
        <v>81.86</v>
      </c>
      <c r="BV6" s="35">
        <f t="shared" si="8"/>
        <v>58.78</v>
      </c>
      <c r="BW6" s="35">
        <f t="shared" si="8"/>
        <v>58.53</v>
      </c>
      <c r="BX6" s="35">
        <f t="shared" si="8"/>
        <v>57.93</v>
      </c>
      <c r="BY6" s="35">
        <f t="shared" si="8"/>
        <v>65.7</v>
      </c>
      <c r="BZ6" s="35">
        <f t="shared" si="8"/>
        <v>66.73</v>
      </c>
      <c r="CA6" s="34" t="str">
        <f>IF(CA7="","",IF(CA7="-","【-】","【"&amp;SUBSTITUTE(TEXT(CA7,"#,##0.00"),"-","△")&amp;"】"))</f>
        <v>【59.83】</v>
      </c>
      <c r="CB6" s="35">
        <f>IF(CB7="",NA(),CB7)</f>
        <v>198.81</v>
      </c>
      <c r="CC6" s="35">
        <f t="shared" ref="CC6:CK6" si="9">IF(CC7="",NA(),CC7)</f>
        <v>211.76</v>
      </c>
      <c r="CD6" s="35">
        <f t="shared" si="9"/>
        <v>225.28</v>
      </c>
      <c r="CE6" s="35">
        <f t="shared" si="9"/>
        <v>225.68</v>
      </c>
      <c r="CF6" s="35">
        <f t="shared" si="9"/>
        <v>230.15</v>
      </c>
      <c r="CG6" s="35">
        <f t="shared" si="9"/>
        <v>257.02999999999997</v>
      </c>
      <c r="CH6" s="35">
        <f t="shared" si="9"/>
        <v>266.57</v>
      </c>
      <c r="CI6" s="35">
        <f t="shared" si="9"/>
        <v>276.93</v>
      </c>
      <c r="CJ6" s="35">
        <f t="shared" si="9"/>
        <v>247.94</v>
      </c>
      <c r="CK6" s="35">
        <f t="shared" si="9"/>
        <v>241.29</v>
      </c>
      <c r="CL6" s="34" t="str">
        <f>IF(CL7="","",IF(CL7="-","【-】","【"&amp;SUBSTITUTE(TEXT(CL7,"#,##0.00"),"-","△")&amp;"】"))</f>
        <v>【268.69】</v>
      </c>
      <c r="CM6" s="35">
        <f>IF(CM7="",NA(),CM7)</f>
        <v>100</v>
      </c>
      <c r="CN6" s="35">
        <f t="shared" ref="CN6:CV6" si="10">IF(CN7="",NA(),CN7)</f>
        <v>100</v>
      </c>
      <c r="CO6" s="35">
        <f t="shared" si="10"/>
        <v>100</v>
      </c>
      <c r="CP6" s="35">
        <f t="shared" si="10"/>
        <v>100</v>
      </c>
      <c r="CQ6" s="35">
        <f t="shared" si="10"/>
        <v>100</v>
      </c>
      <c r="CR6" s="35">
        <f t="shared" si="10"/>
        <v>61.93</v>
      </c>
      <c r="CS6" s="35">
        <f t="shared" si="10"/>
        <v>58.06</v>
      </c>
      <c r="CT6" s="35">
        <f t="shared" si="10"/>
        <v>59.08</v>
      </c>
      <c r="CU6" s="35">
        <f t="shared" si="10"/>
        <v>60.25</v>
      </c>
      <c r="CV6" s="35">
        <f t="shared" si="10"/>
        <v>61.94</v>
      </c>
      <c r="CW6" s="34" t="str">
        <f>IF(CW7="","",IF(CW7="-","【-】","【"&amp;SUBSTITUTE(TEXT(CW7,"#,##0.00"),"-","△")&amp;"】"))</f>
        <v>【61.71】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77.25</v>
      </c>
      <c r="DD6" s="35">
        <f t="shared" si="11"/>
        <v>75.790000000000006</v>
      </c>
      <c r="DE6" s="35">
        <f t="shared" si="11"/>
        <v>77.12</v>
      </c>
      <c r="DF6" s="35">
        <f t="shared" si="11"/>
        <v>95.26</v>
      </c>
      <c r="DG6" s="35">
        <f t="shared" si="11"/>
        <v>94.14</v>
      </c>
      <c r="DH6" s="34" t="str">
        <f>IF(DH7="","",IF(DH7="-","【-】","【"&amp;SUBSTITUTE(TEXT(DH7,"#,##0.00"),"-","△")&amp;"】"))</f>
        <v>【75.78】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2016</v>
      </c>
      <c r="C7" s="37">
        <v>204234</v>
      </c>
      <c r="D7" s="37">
        <v>47</v>
      </c>
      <c r="E7" s="37">
        <v>18</v>
      </c>
      <c r="F7" s="37">
        <v>0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41.35</v>
      </c>
      <c r="Q7" s="38">
        <v>100</v>
      </c>
      <c r="R7" s="38">
        <v>3000</v>
      </c>
      <c r="S7" s="38">
        <v>4344</v>
      </c>
      <c r="T7" s="38">
        <v>215.93</v>
      </c>
      <c r="U7" s="38">
        <v>20.12</v>
      </c>
      <c r="V7" s="38">
        <v>1774</v>
      </c>
      <c r="W7" s="38">
        <v>3.54</v>
      </c>
      <c r="X7" s="38">
        <v>501.13</v>
      </c>
      <c r="Y7" s="38">
        <v>101.67</v>
      </c>
      <c r="Z7" s="38">
        <v>108.89</v>
      </c>
      <c r="AA7" s="38">
        <v>92.33</v>
      </c>
      <c r="AB7" s="38">
        <v>99.54</v>
      </c>
      <c r="AC7" s="38">
        <v>101.11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430.64</v>
      </c>
      <c r="BL7" s="38">
        <v>446.63</v>
      </c>
      <c r="BM7" s="38">
        <v>416.91</v>
      </c>
      <c r="BN7" s="38">
        <v>241.49</v>
      </c>
      <c r="BO7" s="38">
        <v>248.44</v>
      </c>
      <c r="BP7" s="38">
        <v>346.13</v>
      </c>
      <c r="BQ7" s="38">
        <v>87.95</v>
      </c>
      <c r="BR7" s="38">
        <v>83.3</v>
      </c>
      <c r="BS7" s="38">
        <v>82.64</v>
      </c>
      <c r="BT7" s="38">
        <v>84.08</v>
      </c>
      <c r="BU7" s="38">
        <v>81.86</v>
      </c>
      <c r="BV7" s="38">
        <v>58.78</v>
      </c>
      <c r="BW7" s="38">
        <v>58.53</v>
      </c>
      <c r="BX7" s="38">
        <v>57.93</v>
      </c>
      <c r="BY7" s="38">
        <v>65.7</v>
      </c>
      <c r="BZ7" s="38">
        <v>66.73</v>
      </c>
      <c r="CA7" s="38">
        <v>59.83</v>
      </c>
      <c r="CB7" s="38">
        <v>198.81</v>
      </c>
      <c r="CC7" s="38">
        <v>211.76</v>
      </c>
      <c r="CD7" s="38">
        <v>225.28</v>
      </c>
      <c r="CE7" s="38">
        <v>225.68</v>
      </c>
      <c r="CF7" s="38">
        <v>230.15</v>
      </c>
      <c r="CG7" s="38">
        <v>257.02999999999997</v>
      </c>
      <c r="CH7" s="38">
        <v>266.57</v>
      </c>
      <c r="CI7" s="38">
        <v>276.93</v>
      </c>
      <c r="CJ7" s="38">
        <v>247.94</v>
      </c>
      <c r="CK7" s="38">
        <v>241.29</v>
      </c>
      <c r="CL7" s="38">
        <v>268.69</v>
      </c>
      <c r="CM7" s="38">
        <v>100</v>
      </c>
      <c r="CN7" s="38">
        <v>100</v>
      </c>
      <c r="CO7" s="38">
        <v>100</v>
      </c>
      <c r="CP7" s="38">
        <v>100</v>
      </c>
      <c r="CQ7" s="38">
        <v>100</v>
      </c>
      <c r="CR7" s="38">
        <v>61.93</v>
      </c>
      <c r="CS7" s="38">
        <v>58.06</v>
      </c>
      <c r="CT7" s="38">
        <v>59.08</v>
      </c>
      <c r="CU7" s="38">
        <v>60.25</v>
      </c>
      <c r="CV7" s="38">
        <v>61.94</v>
      </c>
      <c r="CW7" s="38">
        <v>61.71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77.25</v>
      </c>
      <c r="DD7" s="38">
        <v>75.790000000000006</v>
      </c>
      <c r="DE7" s="38">
        <v>77.12</v>
      </c>
      <c r="DF7" s="38">
        <v>95.26</v>
      </c>
      <c r="DG7" s="38">
        <v>94.14</v>
      </c>
      <c r="DH7" s="38">
        <v>75.78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114</v>
      </c>
      <c r="EF7" s="38" t="s">
        <v>114</v>
      </c>
      <c r="EG7" s="38" t="s">
        <v>114</v>
      </c>
      <c r="EH7" s="38" t="s">
        <v>114</v>
      </c>
      <c r="EI7" s="38" t="s">
        <v>114</v>
      </c>
      <c r="EJ7" s="38" t="s">
        <v>114</v>
      </c>
      <c r="EK7" s="38" t="s">
        <v>114</v>
      </c>
      <c r="EL7" s="38" t="s">
        <v>114</v>
      </c>
      <c r="EM7" s="38" t="s">
        <v>114</v>
      </c>
      <c r="EN7" s="38" t="s">
        <v>114</v>
      </c>
      <c r="EO7" s="38" t="s">
        <v>114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JS13014</cp:lastModifiedBy>
  <dcterms:created xsi:type="dcterms:W3CDTF">2017-12-25T02:40:42Z</dcterms:created>
  <dcterms:modified xsi:type="dcterms:W3CDTF">2018-02-20T09:41:42Z</dcterms:modified>
  <cp:category/>
</cp:coreProperties>
</file>