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<sst xmlns="http://schemas.openxmlformats.org/spreadsheetml/2006/main" count="240" uniqueCount="126">
  <si>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</si>
  <si>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</si>
  <si>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</si>
  <si>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</si>
  <si>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</si>
  <si>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</si>
  <si>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</si>
  <si>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</si>
  <si>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</si>
  <si>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</si>
  <si>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</si>
  <si>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</si>
  <si>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</si>
  <si>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</si>
  <si>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</si>
  <si>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</si>
  <si>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</si>
  <si>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</si>
  <si>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</si>
  <si>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</si>
  <si>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</si>
  <si>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</si>
  <si>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</si>
  <si>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</si>
  <si>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</si>
  <si>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</si>
  <si>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</si>
  <si>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</si>
  <si>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</si>
  <si>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</si>
  <si>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</si>
  <si>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</si>
  <si>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</si>
  <si>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</si>
  <si>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</si>
  <si>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</si>
  <si>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</si>
  <si>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</si>
  <si>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</si>
  <si>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</si>
  <si>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</si>
  <si>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</si>
  <si>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</si>
  <si>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</si>
  <si>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</si>
  <si>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</si>
  <si>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</si>
  <si>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</si>
  <si>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</si>
  <si>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</si>
  <si>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</si>
  <si>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</si>
  <si>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</si>
  <si>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</si>
  <si>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</si>
  <si>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</si>
  <si>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</si>
  <si>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</si>
  <si>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</si>
  <si>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</si>
  <si>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</si>
  <si>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</si>
  <si>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</si>
  <si>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</si>
  <si>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</si>
  <si>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</si>
  <si>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</si>
  <si>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</si>
  <si>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</si>
  <si>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</si>
  <si>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</si>
  <si>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</si>
  <si>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</si>
  <si>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</si>
  <si>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</si>
  <si>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</si>
  <si>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</si>
  <si>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</si>
  <si>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</si>
  <si>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</si>
  <si>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</si>
  <si>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</si>
  <si>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</si>
  <si>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</si>
  <si>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</si>
  <si>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</si>
  <si>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</si>
  <si>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</si>
  <si>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</si>
  <si>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</si>
  <si>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</si>
  <si>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</si>
  <si>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</si>
  <si>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</si>
  <si>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</si>
  <si>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</si>
  <si>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</si>
  <si>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</si>
  <si>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</si>
  <si>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</si>
  <si>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</si>
  <si>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</si>
  <si>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</si>
  <si>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</si>
  <si>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</si>
  <si>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</si>
  <si>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</si>
  <si>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</si>
  <si>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</si>
  <si>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</si>
  <si>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上松町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</si>
  <si>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</si>
  <si>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</si>
  <si>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</si>
  <si>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</si>
  <si>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</si>
  <si>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</si>
  <si>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</si>
  <si>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</si>
  <si>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</si>
  <si>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</si>
  <si>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</si>
  <si>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供用開始から13年を経過しており、比較的施設は新しいが、地理的条件からマンホールポンプ及び宅内ポンプの施設が多いため、部品の交換や修繕が必要になってきている。
　管渠については、布設替え等はしばらくないが、マンホールポンプからの圧送先マンホール及び蓋が硫化水素により劣化してきていることから、改修が必要な時期を迎えている。</t>
    <rPh sb="1" eb="3">
      <t>キョウヨウ</t>
    </rPh>
    <rPh sb="3" eb="5">
      <t>カイシ</t>
    </rPh>
    <rPh sb="9" eb="10">
      <t>ネン</t>
    </rPh>
    <rPh sb="11" eb="13">
      <t>ケイカ</t>
    </rPh>
    <rPh sb="18" eb="21">
      <t>ヒカクテキ</t>
    </rPh>
    <rPh sb="21" eb="23">
      <t>シセツ</t>
    </rPh>
    <rPh sb="24" eb="25">
      <t>アタラ</t>
    </rPh>
    <rPh sb="29" eb="32">
      <t>チリテキ</t>
    </rPh>
    <rPh sb="32" eb="34">
      <t>ジョウケン</t>
    </rPh>
    <rPh sb="44" eb="45">
      <t>オヨ</t>
    </rPh>
    <rPh sb="46" eb="48">
      <t>タクナイ</t>
    </rPh>
    <rPh sb="52" eb="54">
      <t>シセツ</t>
    </rPh>
    <rPh sb="55" eb="56">
      <t>オオ</t>
    </rPh>
    <rPh sb="60" eb="62">
      <t>ブヒン</t>
    </rPh>
    <rPh sb="63" eb="65">
      <t>コウカン</t>
    </rPh>
    <rPh sb="66" eb="68">
      <t>シュウゼン</t>
    </rPh>
    <rPh sb="69" eb="71">
      <t>ヒツヨウ</t>
    </rPh>
    <rPh sb="82" eb="84">
      <t>カンキョ</t>
    </rPh>
    <rPh sb="90" eb="92">
      <t>フセツ</t>
    </rPh>
    <rPh sb="92" eb="93">
      <t>ガ</t>
    </rPh>
    <rPh sb="94" eb="95">
      <t>トウ</t>
    </rPh>
    <rPh sb="115" eb="117">
      <t>アッソウ</t>
    </rPh>
    <rPh sb="117" eb="118">
      <t>サキ</t>
    </rPh>
    <rPh sb="123" eb="124">
      <t>オヨ</t>
    </rPh>
    <rPh sb="125" eb="126">
      <t>フタ</t>
    </rPh>
    <rPh sb="127" eb="129">
      <t>リュウカ</t>
    </rPh>
    <rPh sb="129" eb="131">
      <t>スイソ</t>
    </rPh>
    <rPh sb="134" eb="136">
      <t>レッカ</t>
    </rPh>
    <rPh sb="147" eb="149">
      <t>カイシュウ</t>
    </rPh>
    <rPh sb="150" eb="152">
      <t>ヒツヨウ</t>
    </rPh>
    <rPh sb="153" eb="155">
      <t>ジキ</t>
    </rPh>
    <rPh sb="156" eb="157">
      <t>ムカ</t>
    </rPh>
    <phoneticPr fontId="4"/>
  </si>
  <si>
    <t>　地方債の償還額がピークを過ぎたことから、今後は徐々にではあるが経営的に改善されるため、比較的ゆとりがが生じてくるものと思われる。
　しかし、経年劣化による修繕費が年々増加してきていることから、適切な維持管理と計画的な更新を図り、使用料についても現会計に見合った改定が必要と考える。
　また、近々、地方公営企業会計に移行することを見据え、資産等の把握・精査に努めると共に安定的な会計になるよう努力していく。</t>
    <rPh sb="1" eb="4">
      <t>チホウサイ</t>
    </rPh>
    <rPh sb="5" eb="7">
      <t>ショウカン</t>
    </rPh>
    <rPh sb="7" eb="8">
      <t>ガク</t>
    </rPh>
    <rPh sb="13" eb="14">
      <t>ス</t>
    </rPh>
    <rPh sb="21" eb="23">
      <t>コンゴ</t>
    </rPh>
    <rPh sb="24" eb="26">
      <t>ジョジョ</t>
    </rPh>
    <rPh sb="32" eb="35">
      <t>ケイエイテキ</t>
    </rPh>
    <rPh sb="36" eb="38">
      <t>カイゼン</t>
    </rPh>
    <rPh sb="44" eb="47">
      <t>ヒカクテキ</t>
    </rPh>
    <rPh sb="52" eb="53">
      <t>ショウ</t>
    </rPh>
    <rPh sb="60" eb="61">
      <t>オモ</t>
    </rPh>
    <rPh sb="71" eb="73">
      <t>ケイネン</t>
    </rPh>
    <rPh sb="73" eb="75">
      <t>レッカ</t>
    </rPh>
    <rPh sb="78" eb="81">
      <t>シュウゼンヒ</t>
    </rPh>
    <rPh sb="82" eb="84">
      <t>ネンネン</t>
    </rPh>
    <rPh sb="84" eb="86">
      <t>ゾウカ</t>
    </rPh>
    <rPh sb="97" eb="99">
      <t>テキセツ</t>
    </rPh>
    <rPh sb="100" eb="102">
      <t>イジ</t>
    </rPh>
    <rPh sb="102" eb="104">
      <t>カンリ</t>
    </rPh>
    <rPh sb="105" eb="108">
      <t>ケイカクテキ</t>
    </rPh>
    <rPh sb="109" eb="111">
      <t>コウシン</t>
    </rPh>
    <rPh sb="112" eb="113">
      <t>ハカ</t>
    </rPh>
    <rPh sb="115" eb="118">
      <t>シヨウリョウ</t>
    </rPh>
    <rPh sb="123" eb="124">
      <t>ゲン</t>
    </rPh>
    <rPh sb="124" eb="126">
      <t>カイケイ</t>
    </rPh>
    <rPh sb="127" eb="129">
      <t>ミア</t>
    </rPh>
    <rPh sb="131" eb="133">
      <t>カイテイ</t>
    </rPh>
    <rPh sb="134" eb="136">
      <t>ヒツヨウ</t>
    </rPh>
    <rPh sb="137" eb="138">
      <t>カンガ</t>
    </rPh>
    <rPh sb="146" eb="148">
      <t>キンキン</t>
    </rPh>
    <rPh sb="149" eb="151">
      <t>チホウ</t>
    </rPh>
    <rPh sb="151" eb="153">
      <t>コウエイ</t>
    </rPh>
    <rPh sb="153" eb="155">
      <t>キギョウ</t>
    </rPh>
    <rPh sb="155" eb="157">
      <t>カイケイ</t>
    </rPh>
    <rPh sb="158" eb="160">
      <t>イコウ</t>
    </rPh>
    <rPh sb="165" eb="167">
      <t>ミス</t>
    </rPh>
    <rPh sb="169" eb="171">
      <t>シサン</t>
    </rPh>
    <rPh sb="171" eb="172">
      <t>トウ</t>
    </rPh>
    <rPh sb="173" eb="175">
      <t>ハアク</t>
    </rPh>
    <rPh sb="176" eb="178">
      <t>セイサ</t>
    </rPh>
    <rPh sb="179" eb="180">
      <t>ツト</t>
    </rPh>
    <rPh sb="183" eb="184">
      <t>トモ</t>
    </rPh>
    <rPh sb="185" eb="188">
      <t>アンテイテキ</t>
    </rPh>
    <rPh sb="189" eb="191">
      <t>カイケイ</t>
    </rPh>
    <rPh sb="196" eb="198">
      <t>ドリョク</t>
    </rPh>
    <phoneticPr fontId="4"/>
  </si>
  <si>
    <t>非設置</t>
    <rPh sb="0" eb="1">
      <t>ヒ</t>
    </rPh>
    <rPh sb="1" eb="3">
      <t>セッチ</t>
    </rPh>
    <phoneticPr fontId="4"/>
  </si>
  <si>
    <t>　収益的収支比率は平成27年度決算より上昇傾向となっているが、依然100％を下回っており、今後普及率の鈍化及び水道使用量の節水による排水量の減少に伴い使用料収入が伸び悩み、他会計からの繰入金に依存している状況であるが、下水道事業の地方債の償還額がピークを過ぎたことから、今後は改善される見込みである。
　しかし、供用から13年が経過し機器等の経年劣化による修繕費が増加してきていることから、適切な維持管理と計画的な更新を図ると共に、供用開始以来料金改定を行っていないため、現会計状況に見合った料金改定が必要な時期を迎えている。
　経費回収率は、類似団体を上回っているが、100％は下回っており、前年度より若干下降傾向となっている。今後施設整備が必要となり、水洗化率が横這いとなっていることから、適正な使用料収入が確保できていない状況であり、近年中に使用料の改定が求められている。
　汚水処理原価は、維持管理費のうち処理場の電気料金の削減が図られたことで削減となったが、施設内機器の修繕が増えたことにより前年を上回った。
　今後、適切な維持管理を図り更なる費用の削減や適切な使用料の改定を行う必要がある。
　施設利用率については昨年度よりやや減少となっているが、ほぼ横這い傾向にあり、今後も大幅な上昇は考え難いところである。
　水洗化率については、大半の接続工事が完了しており、平成27年度より接続件数がほぼ横這い状況となっている。しかし、一部未接続の家屋もあるため住民への接続促進を啓発し、さらなる水洗化率の向上に努めなければならない状況である。</t>
    <rPh sb="1" eb="4">
      <t>シュウエキテキ</t>
    </rPh>
    <rPh sb="4" eb="6">
      <t>シュウシ</t>
    </rPh>
    <rPh sb="6" eb="8">
      <t>ヒリツ</t>
    </rPh>
    <rPh sb="9" eb="11">
      <t>ヘイセイ</t>
    </rPh>
    <rPh sb="13" eb="14">
      <t>ネン</t>
    </rPh>
    <rPh sb="14" eb="15">
      <t>ド</t>
    </rPh>
    <rPh sb="15" eb="17">
      <t>ケッサン</t>
    </rPh>
    <rPh sb="19" eb="21">
      <t>ジョウショウ</t>
    </rPh>
    <rPh sb="21" eb="23">
      <t>ケイコウ</t>
    </rPh>
    <rPh sb="31" eb="33">
      <t>イゼン</t>
    </rPh>
    <rPh sb="38" eb="40">
      <t>シタマワ</t>
    </rPh>
    <rPh sb="45" eb="47">
      <t>コンゴ</t>
    </rPh>
    <rPh sb="47" eb="49">
      <t>フキュウ</t>
    </rPh>
    <rPh sb="49" eb="50">
      <t>リツ</t>
    </rPh>
    <rPh sb="51" eb="53">
      <t>ドンカ</t>
    </rPh>
    <rPh sb="53" eb="54">
      <t>オヨ</t>
    </rPh>
    <rPh sb="55" eb="57">
      <t>スイドウ</t>
    </rPh>
    <rPh sb="57" eb="60">
      <t>シヨウリョウ</t>
    </rPh>
    <rPh sb="61" eb="63">
      <t>セッスイ</t>
    </rPh>
    <rPh sb="66" eb="68">
      <t>ハイスイ</t>
    </rPh>
    <rPh sb="68" eb="69">
      <t>リョウ</t>
    </rPh>
    <rPh sb="70" eb="72">
      <t>ゲンショウ</t>
    </rPh>
    <rPh sb="73" eb="74">
      <t>トモナ</t>
    </rPh>
    <rPh sb="75" eb="78">
      <t>シヨウリョウ</t>
    </rPh>
    <rPh sb="78" eb="80">
      <t>シュウニュウ</t>
    </rPh>
    <rPh sb="81" eb="82">
      <t>ノ</t>
    </rPh>
    <rPh sb="83" eb="84">
      <t>ナヤ</t>
    </rPh>
    <rPh sb="86" eb="87">
      <t>タ</t>
    </rPh>
    <rPh sb="87" eb="89">
      <t>カイケイ</t>
    </rPh>
    <rPh sb="92" eb="94">
      <t>クリイレ</t>
    </rPh>
    <rPh sb="94" eb="95">
      <t>キン</t>
    </rPh>
    <rPh sb="96" eb="98">
      <t>イゾン</t>
    </rPh>
    <rPh sb="102" eb="104">
      <t>ジョウキョウ</t>
    </rPh>
    <rPh sb="109" eb="112">
      <t>ゲスイドウ</t>
    </rPh>
    <rPh sb="112" eb="114">
      <t>ジギョウ</t>
    </rPh>
    <rPh sb="115" eb="118">
      <t>チホウサイ</t>
    </rPh>
    <rPh sb="119" eb="121">
      <t>ショウカン</t>
    </rPh>
    <rPh sb="121" eb="122">
      <t>ガク</t>
    </rPh>
    <rPh sb="127" eb="128">
      <t>ス</t>
    </rPh>
    <rPh sb="135" eb="137">
      <t>コンゴ</t>
    </rPh>
    <rPh sb="138" eb="140">
      <t>カイゼン</t>
    </rPh>
    <rPh sb="143" eb="145">
      <t>ミコ</t>
    </rPh>
    <rPh sb="156" eb="158">
      <t>キョウヨウ</t>
    </rPh>
    <rPh sb="162" eb="163">
      <t>ネン</t>
    </rPh>
    <rPh sb="164" eb="166">
      <t>ケイカ</t>
    </rPh>
    <rPh sb="167" eb="169">
      <t>キキ</t>
    </rPh>
    <rPh sb="169" eb="170">
      <t>トウ</t>
    </rPh>
    <rPh sb="171" eb="173">
      <t>ケイネン</t>
    </rPh>
    <rPh sb="173" eb="175">
      <t>レッカ</t>
    </rPh>
    <rPh sb="178" eb="181">
      <t>シュウゼンヒ</t>
    </rPh>
    <rPh sb="182" eb="184">
      <t>ゾウカ</t>
    </rPh>
    <rPh sb="195" eb="197">
      <t>テキセツ</t>
    </rPh>
    <rPh sb="198" eb="200">
      <t>イジ</t>
    </rPh>
    <rPh sb="200" eb="202">
      <t>カンリ</t>
    </rPh>
    <rPh sb="203" eb="206">
      <t>ケイカクテキ</t>
    </rPh>
    <rPh sb="207" eb="209">
      <t>コウシン</t>
    </rPh>
    <rPh sb="210" eb="211">
      <t>ハカ</t>
    </rPh>
    <rPh sb="213" eb="214">
      <t>トモ</t>
    </rPh>
    <rPh sb="216" eb="218">
      <t>キョウヨウ</t>
    </rPh>
    <rPh sb="218" eb="220">
      <t>カイシ</t>
    </rPh>
    <rPh sb="220" eb="222">
      <t>イライ</t>
    </rPh>
    <rPh sb="222" eb="224">
      <t>リョウキン</t>
    </rPh>
    <rPh sb="224" eb="226">
      <t>カイテイ</t>
    </rPh>
    <rPh sb="227" eb="228">
      <t>オコナ</t>
    </rPh>
    <rPh sb="236" eb="237">
      <t>ゲン</t>
    </rPh>
    <rPh sb="237" eb="239">
      <t>カイケイ</t>
    </rPh>
    <rPh sb="239" eb="241">
      <t>ジョウキョウ</t>
    </rPh>
    <rPh sb="242" eb="244">
      <t>ミア</t>
    </rPh>
    <rPh sb="246" eb="248">
      <t>リョウキン</t>
    </rPh>
    <rPh sb="248" eb="250">
      <t>カイテイ</t>
    </rPh>
    <rPh sb="251" eb="253">
      <t>ヒツヨウ</t>
    </rPh>
    <rPh sb="254" eb="256">
      <t>ジキ</t>
    </rPh>
    <rPh sb="257" eb="258">
      <t>ムカ</t>
    </rPh>
    <rPh sb="265" eb="267">
      <t>ケイヒ</t>
    </rPh>
    <rPh sb="267" eb="269">
      <t>カイシュウ</t>
    </rPh>
    <rPh sb="269" eb="270">
      <t>リツ</t>
    </rPh>
    <rPh sb="272" eb="274">
      <t>ルイジ</t>
    </rPh>
    <rPh sb="274" eb="276">
      <t>ダンタイ</t>
    </rPh>
    <rPh sb="277" eb="279">
      <t>ウワマワ</t>
    </rPh>
    <rPh sb="290" eb="292">
      <t>シタマワ</t>
    </rPh>
    <rPh sb="297" eb="299">
      <t>ゼンネン</t>
    </rPh>
    <rPh sb="299" eb="300">
      <t>ド</t>
    </rPh>
    <rPh sb="302" eb="304">
      <t>ジャッカン</t>
    </rPh>
    <rPh sb="304" eb="306">
      <t>カコウ</t>
    </rPh>
    <rPh sb="306" eb="308">
      <t>ケイコウ</t>
    </rPh>
    <rPh sb="315" eb="317">
      <t>コンゴ</t>
    </rPh>
    <rPh sb="317" eb="319">
      <t>シセツ</t>
    </rPh>
    <rPh sb="319" eb="321">
      <t>セイビ</t>
    </rPh>
    <rPh sb="322" eb="324">
      <t>ヒツヨウ</t>
    </rPh>
    <rPh sb="328" eb="331">
      <t>スイセンカ</t>
    </rPh>
    <rPh sb="331" eb="332">
      <t>リツ</t>
    </rPh>
    <rPh sb="333" eb="335">
      <t>ヨコバ</t>
    </rPh>
    <rPh sb="347" eb="349">
      <t>テキセイ</t>
    </rPh>
    <rPh sb="350" eb="352">
      <t>シヨウ</t>
    </rPh>
    <rPh sb="352" eb="353">
      <t>リョウ</t>
    </rPh>
    <rPh sb="353" eb="355">
      <t>シュウニュウ</t>
    </rPh>
    <rPh sb="356" eb="358">
      <t>カクホ</t>
    </rPh>
    <rPh sb="364" eb="366">
      <t>ジョウキョウ</t>
    </rPh>
    <rPh sb="370" eb="373">
      <t>キンネンチュウ</t>
    </rPh>
    <rPh sb="374" eb="377">
      <t>シヨウリョウ</t>
    </rPh>
    <rPh sb="378" eb="380">
      <t>カイテイ</t>
    </rPh>
    <rPh sb="381" eb="382">
      <t>モト</t>
    </rPh>
    <rPh sb="391" eb="393">
      <t>オスイ</t>
    </rPh>
    <rPh sb="393" eb="395">
      <t>ショリ</t>
    </rPh>
    <rPh sb="395" eb="397">
      <t>ゲンカ</t>
    </rPh>
    <rPh sb="399" eb="401">
      <t>イジ</t>
    </rPh>
    <rPh sb="401" eb="404">
      <t>カンリヒ</t>
    </rPh>
    <rPh sb="407" eb="410">
      <t>ショリジョウ</t>
    </rPh>
    <rPh sb="411" eb="413">
      <t>デンキ</t>
    </rPh>
    <rPh sb="413" eb="415">
      <t>リョウキン</t>
    </rPh>
    <rPh sb="416" eb="418">
      <t>サクゲン</t>
    </rPh>
    <rPh sb="419" eb="420">
      <t>ハカ</t>
    </rPh>
    <rPh sb="426" eb="428">
      <t>サクゲン</t>
    </rPh>
    <rPh sb="434" eb="436">
      <t>シセツ</t>
    </rPh>
    <rPh sb="436" eb="437">
      <t>ナイ</t>
    </rPh>
    <rPh sb="437" eb="439">
      <t>キキ</t>
    </rPh>
    <rPh sb="440" eb="442">
      <t>シュウゼン</t>
    </rPh>
    <rPh sb="443" eb="444">
      <t>フ</t>
    </rPh>
    <rPh sb="451" eb="453">
      <t>ゼンネン</t>
    </rPh>
    <rPh sb="454" eb="456">
      <t>ウワマワ</t>
    </rPh>
    <rPh sb="461" eb="463">
      <t>コンゴ</t>
    </rPh>
    <rPh sb="464" eb="466">
      <t>テキセツ</t>
    </rPh>
    <rPh sb="467" eb="469">
      <t>イジ</t>
    </rPh>
    <rPh sb="469" eb="471">
      <t>カンリ</t>
    </rPh>
    <rPh sb="472" eb="473">
      <t>ハカ</t>
    </rPh>
    <rPh sb="474" eb="475">
      <t>サラ</t>
    </rPh>
    <rPh sb="477" eb="479">
      <t>ヒヨウ</t>
    </rPh>
    <rPh sb="480" eb="482">
      <t>サクゲン</t>
    </rPh>
    <rPh sb="483" eb="485">
      <t>テキセツ</t>
    </rPh>
    <rPh sb="486" eb="489">
      <t>シヨウリョウ</t>
    </rPh>
    <rPh sb="490" eb="492">
      <t>カイテイ</t>
    </rPh>
    <rPh sb="493" eb="494">
      <t>オコナ</t>
    </rPh>
    <rPh sb="495" eb="497">
      <t>ヒツヨウ</t>
    </rPh>
    <rPh sb="503" eb="505">
      <t>シセツ</t>
    </rPh>
    <rPh sb="505" eb="508">
      <t>リヨウリツ</t>
    </rPh>
    <rPh sb="513" eb="516">
      <t>サクネンド</t>
    </rPh>
    <rPh sb="520" eb="522">
      <t>ゲンショウ</t>
    </rPh>
    <rPh sb="532" eb="534">
      <t>ヨコバ</t>
    </rPh>
    <rPh sb="535" eb="537">
      <t>ケイコウ</t>
    </rPh>
    <rPh sb="541" eb="543">
      <t>コンゴ</t>
    </rPh>
    <rPh sb="544" eb="546">
      <t>オオハバ</t>
    </rPh>
    <rPh sb="547" eb="549">
      <t>ジョウショウ</t>
    </rPh>
    <rPh sb="550" eb="551">
      <t>カンガ</t>
    </rPh>
    <rPh sb="552" eb="553">
      <t>ニク</t>
    </rPh>
    <rPh sb="563" eb="566">
      <t>スイセンカ</t>
    </rPh>
    <rPh sb="566" eb="567">
      <t>リツ</t>
    </rPh>
    <rPh sb="573" eb="575">
      <t>タイハン</t>
    </rPh>
    <rPh sb="576" eb="578">
      <t>セツゾク</t>
    </rPh>
    <rPh sb="578" eb="580">
      <t>コウジ</t>
    </rPh>
    <rPh sb="581" eb="583">
      <t>カンリョウ</t>
    </rPh>
    <rPh sb="588" eb="590">
      <t>ヘイセイ</t>
    </rPh>
    <rPh sb="592" eb="593">
      <t>ネン</t>
    </rPh>
    <rPh sb="593" eb="594">
      <t>ド</t>
    </rPh>
    <rPh sb="596" eb="598">
      <t>セツゾク</t>
    </rPh>
    <rPh sb="598" eb="600">
      <t>ケンスウ</t>
    </rPh>
    <rPh sb="603" eb="605">
      <t>ヨコバ</t>
    </rPh>
    <rPh sb="606" eb="608">
      <t>ジョウキョウ</t>
    </rPh>
    <rPh sb="619" eb="621">
      <t>イチブ</t>
    </rPh>
    <rPh sb="621" eb="624">
      <t>ミセツゾク</t>
    </rPh>
    <rPh sb="625" eb="627">
      <t>カオク</t>
    </rPh>
    <rPh sb="632" eb="634">
      <t>ジュウミン</t>
    </rPh>
    <rPh sb="636" eb="638">
      <t>セツゾク</t>
    </rPh>
    <rPh sb="638" eb="640">
      <t>ソクシン</t>
    </rPh>
    <rPh sb="641" eb="643">
      <t>ケイハツ</t>
    </rPh>
    <rPh sb="649" eb="652">
      <t>スイセンカ</t>
    </rPh>
    <rPh sb="652" eb="653">
      <t>リツ</t>
    </rPh>
    <rPh sb="654" eb="656">
      <t>コウジョウ</t>
    </rPh>
    <rPh sb="657" eb="658">
      <t>ツト</t>
    </rPh>
    <rPh sb="667" eb="66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</si>
</sst>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0.28999999999999998</c:v>
                </c:pt>
                <c:pt idx="4">
                  <c:v>0</c:v>
                </c:pt>
              </c:numCache>
            </c:numRef>
          </c:val>
        </c:ser>
        <c:dLbls>
          <c:showLegendKey val="0"/>
          <c:showVal val="0"/>
          <c:showCatName val="0"/>
          <c:showSerName val="0"/>
          <c:showPercent val="0"/>
          <c:showBubbleSize val="0"/>
        </c:dLbls>
        <c:gapWidth val="150"/>
        <c:axId val="86755584"/>
        <c:axId val="867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86755584"/>
        <c:axId val="86765952"/>
      </c:lineChart>
      <c:dateAx>
        <c:axId val="86755584"/>
        <c:scaling>
          <c:orientation val="minMax"/>
        </c:scaling>
        <c:delete val="1"/>
        <c:axPos val="b"/>
        <c:numFmt formatCode="ge" sourceLinked="1"/>
        <c:majorTickMark val="none"/>
        <c:minorTickMark val="none"/>
        <c:tickLblPos val="none"/>
        <c:crossAx val="86765952"/>
        <c:crosses val="autoZero"/>
        <c:auto val="1"/>
        <c:lblOffset val="100"/>
        <c:baseTimeUnit val="years"/>
      </c:dateAx>
      <c:valAx>
        <c:axId val="867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65.37</c:v>
                </c:pt>
                <c:pt idx="1">
                  <c:v>64.05</c:v>
                </c:pt>
                <c:pt idx="2">
                  <c:v>63.22</c:v>
                </c:pt>
                <c:pt idx="3">
                  <c:v>61.57</c:v>
                </c:pt>
                <c:pt idx="4">
                  <c:v>60.41</c:v>
                </c:pt>
              </c:numCache>
            </c:numRef>
          </c:val>
        </c:ser>
        <c:dLbls>
          <c:showLegendKey val="0"/>
          <c:showVal val="0"/>
          <c:showCatName val="0"/>
          <c:showSerName val="0"/>
          <c:showPercent val="0"/>
          <c:showBubbleSize val="0"/>
        </c:dLbls>
        <c:gapWidth val="150"/>
        <c:axId val="88812160"/>
        <c:axId val="888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88812160"/>
        <c:axId val="88818432"/>
      </c:lineChart>
      <c:dateAx>
        <c:axId val="88812160"/>
        <c:scaling>
          <c:orientation val="minMax"/>
        </c:scaling>
        <c:delete val="1"/>
        <c:axPos val="b"/>
        <c:numFmt formatCode="ge" sourceLinked="1"/>
        <c:majorTickMark val="none"/>
        <c:minorTickMark val="none"/>
        <c:tickLblPos val="none"/>
        <c:crossAx val="88818432"/>
        <c:crosses val="autoZero"/>
        <c:auto val="1"/>
        <c:lblOffset val="100"/>
        <c:baseTimeUnit val="years"/>
      </c:dateAx>
      <c:valAx>
        <c:axId val="888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70.36</c:v>
                </c:pt>
                <c:pt idx="1">
                  <c:v>71.52</c:v>
                </c:pt>
                <c:pt idx="2">
                  <c:v>72.87</c:v>
                </c:pt>
                <c:pt idx="3">
                  <c:v>74.56</c:v>
                </c:pt>
                <c:pt idx="4">
                  <c:v>76.05</c:v>
                </c:pt>
              </c:numCache>
            </c:numRef>
          </c:val>
        </c:ser>
        <c:dLbls>
          <c:showLegendKey val="0"/>
          <c:showVal val="0"/>
          <c:showCatName val="0"/>
          <c:showSerName val="0"/>
          <c:showPercent val="0"/>
          <c:showBubbleSize val="0"/>
        </c:dLbls>
        <c:gapWidth val="150"/>
        <c:axId val="88832256"/>
        <c:axId val="889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88832256"/>
        <c:axId val="88936832"/>
      </c:lineChart>
      <c:dateAx>
        <c:axId val="88832256"/>
        <c:scaling>
          <c:orientation val="minMax"/>
        </c:scaling>
        <c:delete val="1"/>
        <c:axPos val="b"/>
        <c:numFmt formatCode="ge" sourceLinked="1"/>
        <c:majorTickMark val="none"/>
        <c:minorTickMark val="none"/>
        <c:tickLblPos val="none"/>
        <c:crossAx val="88936832"/>
        <c:crosses val="autoZero"/>
        <c:auto val="1"/>
        <c:lblOffset val="100"/>
        <c:baseTimeUnit val="years"/>
      </c:dateAx>
      <c:valAx>
        <c:axId val="88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94.92</c:v>
                </c:pt>
                <c:pt idx="1">
                  <c:v>95.37</c:v>
                </c:pt>
                <c:pt idx="2">
                  <c:v>94.38</c:v>
                </c:pt>
                <c:pt idx="3">
                  <c:v>93.77</c:v>
                </c:pt>
                <c:pt idx="4">
                  <c:v>97.01</c:v>
                </c:pt>
              </c:numCache>
            </c:numRef>
          </c:val>
        </c:ser>
        <c:dLbls>
          <c:showLegendKey val="0"/>
          <c:showVal val="0"/>
          <c:showCatName val="0"/>
          <c:showSerName val="0"/>
          <c:showPercent val="0"/>
          <c:showBubbleSize val="0"/>
        </c:dLbls>
        <c:gapWidth val="150"/>
        <c:axId val="88446848"/>
        <c:axId val="88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46848"/>
        <c:axId val="88457216"/>
      </c:lineChart>
      <c:dateAx>
        <c:axId val="88446848"/>
        <c:scaling>
          <c:orientation val="minMax"/>
        </c:scaling>
        <c:delete val="1"/>
        <c:axPos val="b"/>
        <c:numFmt formatCode="ge" sourceLinked="1"/>
        <c:majorTickMark val="none"/>
        <c:minorTickMark val="none"/>
        <c:tickLblPos val="none"/>
        <c:crossAx val="88457216"/>
        <c:crosses val="autoZero"/>
        <c:auto val="1"/>
        <c:lblOffset val="100"/>
        <c:baseTimeUnit val="years"/>
      </c:dateAx>
      <c:valAx>
        <c:axId val="88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83328"/>
        <c:axId val="884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83328"/>
        <c:axId val="88485248"/>
      </c:lineChart>
      <c:dateAx>
        <c:axId val="88483328"/>
        <c:scaling>
          <c:orientation val="minMax"/>
        </c:scaling>
        <c:delete val="1"/>
        <c:axPos val="b"/>
        <c:numFmt formatCode="ge" sourceLinked="1"/>
        <c:majorTickMark val="none"/>
        <c:minorTickMark val="none"/>
        <c:tickLblPos val="none"/>
        <c:crossAx val="88485248"/>
        <c:crosses val="autoZero"/>
        <c:auto val="1"/>
        <c:lblOffset val="100"/>
        <c:baseTimeUnit val="years"/>
      </c:dateAx>
      <c:valAx>
        <c:axId val="884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11616"/>
        <c:axId val="885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11616"/>
        <c:axId val="88513536"/>
      </c:lineChart>
      <c:dateAx>
        <c:axId val="88511616"/>
        <c:scaling>
          <c:orientation val="minMax"/>
        </c:scaling>
        <c:delete val="1"/>
        <c:axPos val="b"/>
        <c:numFmt formatCode="ge" sourceLinked="1"/>
        <c:majorTickMark val="none"/>
        <c:minorTickMark val="none"/>
        <c:tickLblPos val="none"/>
        <c:crossAx val="88513536"/>
        <c:crosses val="autoZero"/>
        <c:auto val="1"/>
        <c:lblOffset val="100"/>
        <c:baseTimeUnit val="years"/>
      </c:dateAx>
      <c:valAx>
        <c:axId val="885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64864"/>
        <c:axId val="885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64864"/>
        <c:axId val="88566784"/>
      </c:lineChart>
      <c:dateAx>
        <c:axId val="88564864"/>
        <c:scaling>
          <c:orientation val="minMax"/>
        </c:scaling>
        <c:delete val="1"/>
        <c:axPos val="b"/>
        <c:numFmt formatCode="ge" sourceLinked="1"/>
        <c:majorTickMark val="none"/>
        <c:minorTickMark val="none"/>
        <c:tickLblPos val="none"/>
        <c:crossAx val="88566784"/>
        <c:crosses val="autoZero"/>
        <c:auto val="1"/>
        <c:lblOffset val="100"/>
        <c:baseTimeUnit val="years"/>
      </c:dateAx>
      <c:valAx>
        <c:axId val="885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01344"/>
        <c:axId val="886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01344"/>
        <c:axId val="88603264"/>
      </c:lineChart>
      <c:dateAx>
        <c:axId val="88601344"/>
        <c:scaling>
          <c:orientation val="minMax"/>
        </c:scaling>
        <c:delete val="1"/>
        <c:axPos val="b"/>
        <c:numFmt formatCode="ge" sourceLinked="1"/>
        <c:majorTickMark val="none"/>
        <c:minorTickMark val="none"/>
        <c:tickLblPos val="none"/>
        <c:crossAx val="88603264"/>
        <c:crosses val="autoZero"/>
        <c:auto val="1"/>
        <c:lblOffset val="100"/>
        <c:baseTimeUnit val="years"/>
      </c:dateAx>
      <c:valAx>
        <c:axId val="886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251.68</c:v>
                </c:pt>
                <c:pt idx="1">
                  <c:v>386.13</c:v>
                </c:pt>
                <c:pt idx="2">
                  <c:v>257.62</c:v>
                </c:pt>
                <c:pt idx="3">
                  <c:v>287.25</c:v>
                </c:pt>
                <c:pt idx="4">
                  <c:v>250.53</c:v>
                </c:pt>
              </c:numCache>
            </c:numRef>
          </c:val>
        </c:ser>
        <c:dLbls>
          <c:showLegendKey val="0"/>
          <c:showVal val="0"/>
          <c:showCatName val="0"/>
          <c:showSerName val="0"/>
          <c:showPercent val="0"/>
          <c:showBubbleSize val="0"/>
        </c:dLbls>
        <c:gapWidth val="150"/>
        <c:axId val="88641920"/>
        <c:axId val="88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88641920"/>
        <c:axId val="88643840"/>
      </c:lineChart>
      <c:dateAx>
        <c:axId val="88641920"/>
        <c:scaling>
          <c:orientation val="minMax"/>
        </c:scaling>
        <c:delete val="1"/>
        <c:axPos val="b"/>
        <c:numFmt formatCode="ge" sourceLinked="1"/>
        <c:majorTickMark val="none"/>
        <c:minorTickMark val="none"/>
        <c:tickLblPos val="none"/>
        <c:crossAx val="88643840"/>
        <c:crosses val="autoZero"/>
        <c:auto val="1"/>
        <c:lblOffset val="100"/>
        <c:baseTimeUnit val="years"/>
      </c:dateAx>
      <c:valAx>
        <c:axId val="88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80.959999999999994</c:v>
                </c:pt>
                <c:pt idx="1">
                  <c:v>82.98</c:v>
                </c:pt>
                <c:pt idx="2">
                  <c:v>80.92</c:v>
                </c:pt>
                <c:pt idx="3">
                  <c:v>81.05</c:v>
                </c:pt>
                <c:pt idx="4">
                  <c:v>80.260000000000005</c:v>
                </c:pt>
              </c:numCache>
            </c:numRef>
          </c:val>
        </c:ser>
        <c:dLbls>
          <c:showLegendKey val="0"/>
          <c:showVal val="0"/>
          <c:showCatName val="0"/>
          <c:showSerName val="0"/>
          <c:showPercent val="0"/>
          <c:showBubbleSize val="0"/>
        </c:dLbls>
        <c:gapWidth val="150"/>
        <c:axId val="88666112"/>
        <c:axId val="886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88666112"/>
        <c:axId val="88668032"/>
      </c:lineChart>
      <c:dateAx>
        <c:axId val="88666112"/>
        <c:scaling>
          <c:orientation val="minMax"/>
        </c:scaling>
        <c:delete val="1"/>
        <c:axPos val="b"/>
        <c:numFmt formatCode="ge" sourceLinked="1"/>
        <c:majorTickMark val="none"/>
        <c:minorTickMark val="none"/>
        <c:tickLblPos val="none"/>
        <c:crossAx val="88668032"/>
        <c:crosses val="autoZero"/>
        <c:auto val="1"/>
        <c:lblOffset val="100"/>
        <c:baseTimeUnit val="years"/>
      </c:dateAx>
      <c:valAx>
        <c:axId val="886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220.07</c:v>
                </c:pt>
                <c:pt idx="1">
                  <c:v>215.3</c:v>
                </c:pt>
                <c:pt idx="2">
                  <c:v>227.15</c:v>
                </c:pt>
                <c:pt idx="3">
                  <c:v>226.98</c:v>
                </c:pt>
                <c:pt idx="4">
                  <c:v>230.15</c:v>
                </c:pt>
              </c:numCache>
            </c:numRef>
          </c:val>
        </c:ser>
        <c:dLbls>
          <c:showLegendKey val="0"/>
          <c:showVal val="0"/>
          <c:showCatName val="0"/>
          <c:showSerName val="0"/>
          <c:showPercent val="0"/>
          <c:showBubbleSize val="0"/>
        </c:dLbls>
        <c:gapWidth val="150"/>
        <c:axId val="88771584"/>
        <c:axId val="88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88771584"/>
        <c:axId val="88773760"/>
      </c:lineChart>
      <c:dateAx>
        <c:axId val="88771584"/>
        <c:scaling>
          <c:orientation val="minMax"/>
        </c:scaling>
        <c:delete val="1"/>
        <c:axPos val="b"/>
        <c:numFmt formatCode="ge" sourceLinked="1"/>
        <c:majorTickMark val="none"/>
        <c:minorTickMark val="none"/>
        <c:tickLblPos val="none"/>
        <c:crossAx val="88773760"/>
        <c:crosses val="autoZero"/>
        <c:auto val="1"/>
        <c:lblOffset val="100"/>
        <c:baseTimeUnit val="years"/>
      </c:dateAx>
      <c:valAx>
        <c:axId val="88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CB25" sqref="CB2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上松町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124</v>
      </c>
      <c r="AE8" s="49"/>
      <c r="AF8" s="49"/>
      <c r="AG8" s="49"/>
      <c r="AH8" s="49"/>
      <c r="AI8" s="49"/>
      <c r="AJ8" s="49"/>
      <c r="AK8" s="4"/>
      <c r="AL8" s="50">
        <f>データ!S6</f>
        <v>4750</v>
      </c>
      <c r="AM8" s="50"/>
      <c r="AN8" s="50"/>
      <c r="AO8" s="50"/>
      <c r="AP8" s="50"/>
      <c r="AQ8" s="50"/>
      <c r="AR8" s="50"/>
      <c r="AS8" s="50"/>
      <c r="AT8" s="45">
        <f>データ!T6</f>
        <v>168.42</v>
      </c>
      <c r="AU8" s="45"/>
      <c r="AV8" s="45"/>
      <c r="AW8" s="45"/>
      <c r="AX8" s="45"/>
      <c r="AY8" s="45"/>
      <c r="AZ8" s="45"/>
      <c r="BA8" s="45"/>
      <c r="BB8" s="45">
        <f>データ!U6</f>
        <v>28.2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69.91</v>
      </c>
      <c r="Q10" s="45"/>
      <c r="R10" s="45"/>
      <c r="S10" s="45"/>
      <c r="T10" s="45"/>
      <c r="U10" s="45"/>
      <c r="V10" s="45"/>
      <c r="W10" s="45">
        <f>データ!Q6</f>
        <v>98.61</v>
      </c>
      <c r="X10" s="45"/>
      <c r="Y10" s="45"/>
      <c r="Z10" s="45"/>
      <c r="AA10" s="45"/>
      <c r="AB10" s="45"/>
      <c r="AC10" s="45"/>
      <c r="AD10" s="50">
        <f>データ!R6</f>
        <v>3580</v>
      </c>
      <c r="AE10" s="50"/>
      <c r="AF10" s="50"/>
      <c r="AG10" s="50"/>
      <c r="AH10" s="50"/>
      <c r="AI10" s="50"/>
      <c r="AJ10" s="50"/>
      <c r="AK10" s="2"/>
      <c r="AL10" s="50">
        <f>データ!V6</f>
        <v>3286</v>
      </c>
      <c r="AM10" s="50"/>
      <c r="AN10" s="50"/>
      <c r="AO10" s="50"/>
      <c r="AP10" s="50"/>
      <c r="AQ10" s="50"/>
      <c r="AR10" s="50"/>
      <c r="AS10" s="50"/>
      <c r="AT10" s="45">
        <f>データ!W6</f>
        <v>1.65</v>
      </c>
      <c r="AU10" s="45"/>
      <c r="AV10" s="45"/>
      <c r="AW10" s="45"/>
      <c r="AX10" s="45"/>
      <c r="AY10" s="45"/>
      <c r="AZ10" s="45"/>
      <c r="BA10" s="45"/>
      <c r="BB10" s="45">
        <f>データ!X6</f>
        <v>1991.52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204226</v>
      </c>
      <c r="D6" s="33">
        <f t="shared" si="3"/>
        <v>47</v>
      </c>
      <c r="E6" s="33">
        <f t="shared" si="3"/>
        <v>17</v>
      </c>
      <c r="F6" s="33">
        <f t="shared" si="3"/>
        <v>1</v>
      </c>
      <c r="G6" s="33">
        <f t="shared" si="3"/>
        <v>0</v>
      </c>
      <c r="H6" s="33" t="str">
        <f t="shared" si="3"/>
        <v>長野県　上松町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69.91</v>
      </c>
      <c r="Q6" s="34">
        <f t="shared" si="3"/>
        <v>98.61</v>
      </c>
      <c r="R6" s="34">
        <f t="shared" si="3"/>
        <v>3580</v>
      </c>
      <c r="S6" s="34">
        <f t="shared" si="3"/>
        <v>4750</v>
      </c>
      <c r="T6" s="34">
        <f t="shared" si="3"/>
        <v>168.42</v>
      </c>
      <c r="U6" s="34">
        <f t="shared" si="3"/>
        <v>28.2</v>
      </c>
      <c r="V6" s="34">
        <f t="shared" si="3"/>
        <v>3286</v>
      </c>
      <c r="W6" s="34">
        <f t="shared" si="3"/>
        <v>1.65</v>
      </c>
      <c r="X6" s="34">
        <f t="shared" si="3"/>
        <v>1991.52</v>
      </c>
      <c r="Y6" s="35">
        <f>IF(Y7="",NA(),Y7)</f>
        <v>94.92</v>
      </c>
      <c r="Z6" s="35">
        <f t="shared" ref="Z6:AH6" si="4">IF(Z7="",NA(),Z7)</f>
        <v>95.37</v>
      </c>
      <c r="AA6" s="35">
        <f t="shared" si="4"/>
        <v>94.38</v>
      </c>
      <c r="AB6" s="35">
        <f t="shared" si="4"/>
        <v>93.77</v>
      </c>
      <c r="AC6" s="35">
        <f t="shared" si="4"/>
        <v>97.01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251.68</v>
      </c>
      <c r="BG6" s="35">
        <f t="shared" ref="BG6:BO6" si="7">IF(BG7="",NA(),BG7)</f>
        <v>386.13</v>
      </c>
      <c r="BH6" s="35">
        <f t="shared" si="7"/>
        <v>257.62</v>
      </c>
      <c r="BI6" s="35">
        <f t="shared" si="7"/>
        <v>287.25</v>
      </c>
      <c r="BJ6" s="35">
        <f t="shared" si="7"/>
        <v>250.53</v>
      </c>
      <c r="BK6" s="35">
        <f t="shared" si="7"/>
        <v>1791.46</v>
      </c>
      <c r="BL6" s="35">
        <f t="shared" si="7"/>
        <v>1826.49</v>
      </c>
      <c r="BM6" s="35">
        <f t="shared" si="7"/>
        <v>1696.96</v>
      </c>
      <c r="BN6" s="35">
        <f t="shared" si="7"/>
        <v>1824.34</v>
      </c>
      <c r="BO6" s="35">
        <f t="shared" si="7"/>
        <v>1604.64</v>
      </c>
      <c r="BP6" s="34" t="str">
        <f>IF(BP7="","",IF(BP7="-","【-】","【"&amp;SUBSTITUTE(TEXT(BP7,"#,##0.00"),"-","△")&amp;"】"))</f>
        <v>【728.30】</v>
      </c>
      <c r="BQ6" s="35">
        <f>IF(BQ7="",NA(),BQ7)</f>
        <v>80.959999999999994</v>
      </c>
      <c r="BR6" s="35">
        <f t="shared" ref="BR6:BZ6" si="8">IF(BR7="",NA(),BR7)</f>
        <v>82.98</v>
      </c>
      <c r="BS6" s="35">
        <f t="shared" si="8"/>
        <v>80.92</v>
      </c>
      <c r="BT6" s="35">
        <f t="shared" si="8"/>
        <v>81.05</v>
      </c>
      <c r="BU6" s="35">
        <f t="shared" si="8"/>
        <v>80.260000000000005</v>
      </c>
      <c r="BV6" s="35">
        <f t="shared" si="8"/>
        <v>51.28</v>
      </c>
      <c r="BW6" s="35">
        <f t="shared" si="8"/>
        <v>48</v>
      </c>
      <c r="BX6" s="35">
        <f t="shared" si="8"/>
        <v>47.23</v>
      </c>
      <c r="BY6" s="35">
        <f t="shared" si="8"/>
        <v>54.16</v>
      </c>
      <c r="BZ6" s="35">
        <f t="shared" si="8"/>
        <v>60.01</v>
      </c>
      <c r="CA6" s="34" t="str">
        <f>IF(CA7="","",IF(CA7="-","【-】","【"&amp;SUBSTITUTE(TEXT(CA7,"#,##0.00"),"-","△")&amp;"】"))</f>
        <v>【100.04】</v>
      </c>
      <c r="CB6" s="35">
        <f>IF(CB7="",NA(),CB7)</f>
        <v>220.07</v>
      </c>
      <c r="CC6" s="35">
        <f t="shared" ref="CC6:CK6" si="9">IF(CC7="",NA(),CC7)</f>
        <v>215.3</v>
      </c>
      <c r="CD6" s="35">
        <f t="shared" si="9"/>
        <v>227.15</v>
      </c>
      <c r="CE6" s="35">
        <f t="shared" si="9"/>
        <v>226.98</v>
      </c>
      <c r="CF6" s="35">
        <f t="shared" si="9"/>
        <v>230.15</v>
      </c>
      <c r="CG6" s="35">
        <f t="shared" si="9"/>
        <v>311.81</v>
      </c>
      <c r="CH6" s="35">
        <f t="shared" si="9"/>
        <v>334.37</v>
      </c>
      <c r="CI6" s="35">
        <f t="shared" si="9"/>
        <v>351.41</v>
      </c>
      <c r="CJ6" s="35">
        <f t="shared" si="9"/>
        <v>307.56</v>
      </c>
      <c r="CK6" s="35">
        <f t="shared" si="9"/>
        <v>277.67</v>
      </c>
      <c r="CL6" s="34" t="str">
        <f>IF(CL7="","",IF(CL7="-","【-】","【"&amp;SUBSTITUTE(TEXT(CL7,"#,##0.00"),"-","△")&amp;"】"))</f>
        <v>【137.82】</v>
      </c>
      <c r="CM6" s="35">
        <f>IF(CM7="",NA(),CM7)</f>
        <v>65.37</v>
      </c>
      <c r="CN6" s="35">
        <f t="shared" ref="CN6:CV6" si="10">IF(CN7="",NA(),CN7)</f>
        <v>64.05</v>
      </c>
      <c r="CO6" s="35">
        <f t="shared" si="10"/>
        <v>63.22</v>
      </c>
      <c r="CP6" s="35">
        <f t="shared" si="10"/>
        <v>61.57</v>
      </c>
      <c r="CQ6" s="35">
        <f t="shared" si="10"/>
        <v>60.41</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70.36</v>
      </c>
      <c r="CY6" s="35">
        <f t="shared" ref="CY6:DG6" si="11">IF(CY7="",NA(),CY7)</f>
        <v>71.52</v>
      </c>
      <c r="CZ6" s="35">
        <f t="shared" si="11"/>
        <v>72.87</v>
      </c>
      <c r="DA6" s="35">
        <f t="shared" si="11"/>
        <v>74.56</v>
      </c>
      <c r="DB6" s="35">
        <f t="shared" si="11"/>
        <v>76.05</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0.28999999999999998</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c r="A7" s="28"/>
      <c r="B7" s="37">
        <v>2016</v>
      </c>
      <c r="C7" s="37">
        <v>204226</v>
      </c>
      <c r="D7" s="37">
        <v>47</v>
      </c>
      <c r="E7" s="37">
        <v>17</v>
      </c>
      <c r="F7" s="37">
        <v>1</v>
      </c>
      <c r="G7" s="37">
        <v>0</v>
      </c>
      <c r="H7" s="37" t="s">
        <v>110</v>
      </c>
      <c r="I7" s="37" t="s">
        <v>111</v>
      </c>
      <c r="J7" s="37" t="s">
        <v>112</v>
      </c>
      <c r="K7" s="37" t="s">
        <v>113</v>
      </c>
      <c r="L7" s="37" t="s">
        <v>114</v>
      </c>
      <c r="M7" s="37"/>
      <c r="N7" s="38" t="s">
        <v>115</v>
      </c>
      <c r="O7" s="38" t="s">
        <v>116</v>
      </c>
      <c r="P7" s="38">
        <v>69.91</v>
      </c>
      <c r="Q7" s="38">
        <v>98.61</v>
      </c>
      <c r="R7" s="38">
        <v>3580</v>
      </c>
      <c r="S7" s="38">
        <v>4750</v>
      </c>
      <c r="T7" s="38">
        <v>168.42</v>
      </c>
      <c r="U7" s="38">
        <v>28.2</v>
      </c>
      <c r="V7" s="38">
        <v>3286</v>
      </c>
      <c r="W7" s="38">
        <v>1.65</v>
      </c>
      <c r="X7" s="38">
        <v>1991.52</v>
      </c>
      <c r="Y7" s="38">
        <v>94.92</v>
      </c>
      <c r="Z7" s="38">
        <v>95.37</v>
      </c>
      <c r="AA7" s="38">
        <v>94.38</v>
      </c>
      <c r="AB7" s="38">
        <v>93.77</v>
      </c>
      <c r="AC7" s="38">
        <v>97.01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251.68</v>
      </c>
      <c r="BG7" s="38">
        <v>386.13</v>
      </c>
      <c r="BH7" s="38">
        <v>257.62</v>
      </c>
      <c r="BI7" s="38">
        <v>287.25</v>
      </c>
      <c r="BJ7" s="38">
        <v>250.53</v>
      </c>
      <c r="BK7" s="38">
        <v>1791.46</v>
      </c>
      <c r="BL7" s="38">
        <v>1826.49</v>
      </c>
      <c r="BM7" s="38">
        <v>1696.96</v>
      </c>
      <c r="BN7" s="38">
        <v>1824.34</v>
      </c>
      <c r="BO7" s="38">
        <v>1604.64</v>
      </c>
      <c r="BP7" s="38">
        <v>728.3</v>
      </c>
      <c r="BQ7" s="38">
        <v>80.959999999999994</v>
      </c>
      <c r="BR7" s="38">
        <v>82.98</v>
      </c>
      <c r="BS7" s="38">
        <v>80.92</v>
      </c>
      <c r="BT7" s="38">
        <v>81.05</v>
      </c>
      <c r="BU7" s="38">
        <v>80.260000000000005</v>
      </c>
      <c r="BV7" s="38">
        <v>51.28</v>
      </c>
      <c r="BW7" s="38">
        <v>48</v>
      </c>
      <c r="BX7" s="38">
        <v>47.23</v>
      </c>
      <c r="BY7" s="38">
        <v>54.16</v>
      </c>
      <c r="BZ7" s="38">
        <v>60.01</v>
      </c>
      <c r="CA7" s="38">
        <v>100.04</v>
      </c>
      <c r="CB7" s="38">
        <v>220.07</v>
      </c>
      <c r="CC7" s="38">
        <v>215.3</v>
      </c>
      <c r="CD7" s="38">
        <v>227.15</v>
      </c>
      <c r="CE7" s="38">
        <v>226.98</v>
      </c>
      <c r="CF7" s="38">
        <v>230.15</v>
      </c>
      <c r="CG7" s="38">
        <v>311.81</v>
      </c>
      <c r="CH7" s="38">
        <v>334.37</v>
      </c>
      <c r="CI7" s="38">
        <v>351.41</v>
      </c>
      <c r="CJ7" s="38">
        <v>307.56</v>
      </c>
      <c r="CK7" s="38">
        <v>277.67</v>
      </c>
      <c r="CL7" s="38">
        <v>137.82</v>
      </c>
      <c r="CM7" s="38">
        <v>65.37</v>
      </c>
      <c r="CN7" s="38">
        <v>64.05</v>
      </c>
      <c r="CO7" s="38">
        <v>63.22</v>
      </c>
      <c r="CP7" s="38">
        <v>61.57</v>
      </c>
      <c r="CQ7" s="38">
        <v>60.41</v>
      </c>
      <c r="CR7" s="38">
        <v>41.95</v>
      </c>
      <c r="CS7" s="38">
        <v>40.71</v>
      </c>
      <c r="CT7" s="38">
        <v>43.53</v>
      </c>
      <c r="CU7" s="38">
        <v>39.869999999999997</v>
      </c>
      <c r="CV7" s="38">
        <v>41.28</v>
      </c>
      <c r="CW7" s="38">
        <v>60.09</v>
      </c>
      <c r="CX7" s="38">
        <v>70.36</v>
      </c>
      <c r="CY7" s="38">
        <v>71.52</v>
      </c>
      <c r="CZ7" s="38">
        <v>72.87</v>
      </c>
      <c r="DA7" s="38">
        <v>74.56</v>
      </c>
      <c r="DB7" s="38">
        <v>76.05</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0.28999999999999998</v>
      </c>
      <c r="EI7" s="38">
        <v>0</v>
      </c>
      <c r="EJ7" s="38">
        <v>0.14000000000000001</v>
      </c>
      <c r="EK7" s="38">
        <v>0</v>
      </c>
      <c r="EL7" s="38">
        <v>0.17</v>
      </c>
      <c r="EM7" s="38">
        <v>0.2</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JWS13014</cp:lastModifiedBy>
  <cp:lastPrinted>2018-02-07T04:39:28Z</cp:lastPrinted>
  <dcterms:created xsi:type="dcterms:W3CDTF">2017-12-25T02:08:00Z</dcterms:created>
  <dcterms:modified xsi:type="dcterms:W3CDTF">2018-02-07T04:42:16Z</dcterms:modified>
</cp:coreProperties>
</file>