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14385" yWindow="-15" windowWidth="14430" windowHeight="1219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<sst xmlns="http://schemas.openxmlformats.org/spreadsheetml/2006/main" count="240" uniqueCount="125">
  <si>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</si>
  <si>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</si>
  <si>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</si>
  <si>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</si>
  <si>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</si>
  <si>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</si>
  <si>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</si>
  <si>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</si>
  <si>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</si>
  <si>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</si>
  <si>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</si>
  <si>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</si>
  <si>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</si>
  <si>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</si>
  <si>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</si>
  <si>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</si>
  <si>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</si>
  <si>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</si>
  <si>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</si>
  <si>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</si>
  <si>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</si>
  <si>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</si>
  <si>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</si>
  <si>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</si>
  <si>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</si>
  <si>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</si>
  <si>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</si>
  <si>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</si>
  <si>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</si>
  <si>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</si>
  <si>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</si>
  <si>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</si>
  <si>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</si>
  <si>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</si>
  <si>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</si>
  <si>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</si>
  <si>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</si>
  <si>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</si>
  <si>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</si>
  <si>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</si>
  <si>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</si>
  <si>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</si>
  <si>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</si>
  <si>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</si>
  <si>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</si>
  <si>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</si>
  <si>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</si>
  <si>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</si>
  <si>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</si>
  <si>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</si>
  <si>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</si>
  <si>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</si>
  <si>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</si>
  <si>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</si>
  <si>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</si>
  <si>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</si>
  <si>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</si>
  <si>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</si>
  <si>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</si>
  <si>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</si>
  <si>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</si>
  <si>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</si>
  <si>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</si>
  <si>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</si>
  <si>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</si>
  <si>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</si>
  <si>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</si>
  <si>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</si>
  <si>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</si>
  <si>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</si>
  <si>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</si>
  <si>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</si>
  <si>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</si>
  <si>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</si>
  <si>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</si>
  <si>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</si>
  <si>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</si>
  <si>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</si>
  <si>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</si>
  <si>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</si>
  <si>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</si>
  <si>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</si>
  <si>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</si>
  <si>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</si>
  <si>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</si>
  <si>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</si>
  <si>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</si>
  <si>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</si>
  <si>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</si>
  <si>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</si>
  <si>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</si>
  <si>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</si>
  <si>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</si>
  <si>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</si>
  <si>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</si>
  <si>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</si>
  <si>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</si>
  <si>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</si>
  <si>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</si>
  <si>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</si>
  <si>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</si>
  <si>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</si>
  <si>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</si>
  <si>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</si>
  <si>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</si>
  <si>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</si>
  <si>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</si>
  <si>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</si>
  <si>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</si>
  <si>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豊丘村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</si>
  <si>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</si>
  <si>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</si>
  <si>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</si>
  <si>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</si>
  <si>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</si>
  <si>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</si>
  <si>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</si>
  <si>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</si>
  <si>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</si>
  <si>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</si>
  <si>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</si>
  <si>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Ｈ24年度から管渠の調査清掃を行っているが、現在のところ大きな修繕、更新が必要な箇所はない。今後も、計画的に管渠の調査清掃を行い、その結果を基に、計画的な修繕、更新を実施して行く。</t>
    <rPh sb="4" eb="5">
      <t>ネン</t>
    </rPh>
    <rPh sb="5" eb="6">
      <t>ド</t>
    </rPh>
    <rPh sb="8" eb="10">
      <t>カンキョ</t>
    </rPh>
    <rPh sb="11" eb="13">
      <t>チョウサ</t>
    </rPh>
    <rPh sb="13" eb="15">
      <t>セイソウ</t>
    </rPh>
    <rPh sb="16" eb="17">
      <t>オコナ</t>
    </rPh>
    <rPh sb="23" eb="25">
      <t>ゲンザイ</t>
    </rPh>
    <rPh sb="29" eb="30">
      <t>オオ</t>
    </rPh>
    <rPh sb="32" eb="34">
      <t>シュウゼン</t>
    </rPh>
    <rPh sb="35" eb="37">
      <t>コウシン</t>
    </rPh>
    <rPh sb="38" eb="40">
      <t>ヒツヨウ</t>
    </rPh>
    <rPh sb="41" eb="43">
      <t>カショ</t>
    </rPh>
    <rPh sb="47" eb="49">
      <t>コンゴ</t>
    </rPh>
    <rPh sb="51" eb="54">
      <t>ケイカクテキ</t>
    </rPh>
    <rPh sb="55" eb="57">
      <t>カンキョ</t>
    </rPh>
    <rPh sb="58" eb="60">
      <t>チョウサ</t>
    </rPh>
    <rPh sb="60" eb="62">
      <t>セイソウ</t>
    </rPh>
    <rPh sb="63" eb="64">
      <t>オコナ</t>
    </rPh>
    <rPh sb="68" eb="70">
      <t>ケッカ</t>
    </rPh>
    <rPh sb="71" eb="72">
      <t>モト</t>
    </rPh>
    <rPh sb="74" eb="77">
      <t>ケイカクテキ</t>
    </rPh>
    <rPh sb="78" eb="80">
      <t>シュウゼン</t>
    </rPh>
    <rPh sb="81" eb="83">
      <t>コウシン</t>
    </rPh>
    <rPh sb="84" eb="86">
      <t>ジッシ</t>
    </rPh>
    <rPh sb="88" eb="89">
      <t>イ</t>
    </rPh>
    <phoneticPr fontId="7"/>
  </si>
  <si>
    <t>　老朽化・維持管理費等の現状を中心とした現状把握をし、下水道施設更新計画の策定・適正な下水道使用料水準の把握、また公営企業会計移行を行い、更なる経営改善等への取組により、持続可能な下水道事業の経営を目指す。</t>
    <rPh sb="1" eb="4">
      <t>ロウキュウカ</t>
    </rPh>
    <rPh sb="5" eb="7">
      <t>イジ</t>
    </rPh>
    <rPh sb="7" eb="9">
      <t>カンリ</t>
    </rPh>
    <rPh sb="9" eb="10">
      <t>ヒ</t>
    </rPh>
    <rPh sb="10" eb="11">
      <t>トウ</t>
    </rPh>
    <rPh sb="12" eb="14">
      <t>ゲンジョウ</t>
    </rPh>
    <rPh sb="15" eb="17">
      <t>チュウシン</t>
    </rPh>
    <rPh sb="20" eb="22">
      <t>ゲンジョウ</t>
    </rPh>
    <rPh sb="22" eb="24">
      <t>ハアク</t>
    </rPh>
    <rPh sb="27" eb="30">
      <t>ゲスイドウ</t>
    </rPh>
    <rPh sb="30" eb="32">
      <t>シセツ</t>
    </rPh>
    <rPh sb="32" eb="34">
      <t>コウシン</t>
    </rPh>
    <rPh sb="34" eb="36">
      <t>ケイカク</t>
    </rPh>
    <rPh sb="37" eb="39">
      <t>サクテイ</t>
    </rPh>
    <rPh sb="40" eb="42">
      <t>テキセイ</t>
    </rPh>
    <rPh sb="43" eb="46">
      <t>ゲスイドウ</t>
    </rPh>
    <rPh sb="46" eb="49">
      <t>シヨウリョウ</t>
    </rPh>
    <rPh sb="49" eb="51">
      <t>スイジュン</t>
    </rPh>
    <rPh sb="52" eb="54">
      <t>ハアク</t>
    </rPh>
    <rPh sb="57" eb="59">
      <t>コウエイ</t>
    </rPh>
    <rPh sb="59" eb="61">
      <t>キギョウ</t>
    </rPh>
    <rPh sb="61" eb="63">
      <t>カイケイ</t>
    </rPh>
    <rPh sb="63" eb="65">
      <t>イコウ</t>
    </rPh>
    <rPh sb="66" eb="67">
      <t>オコナ</t>
    </rPh>
    <rPh sb="69" eb="70">
      <t>サラ</t>
    </rPh>
    <rPh sb="72" eb="74">
      <t>ケイエイ</t>
    </rPh>
    <rPh sb="74" eb="76">
      <t>カイゼン</t>
    </rPh>
    <rPh sb="76" eb="77">
      <t>トウ</t>
    </rPh>
    <rPh sb="79" eb="81">
      <t>トリクミ</t>
    </rPh>
    <rPh sb="85" eb="87">
      <t>ジゾク</t>
    </rPh>
    <rPh sb="87" eb="89">
      <t>カノウ</t>
    </rPh>
    <rPh sb="90" eb="93">
      <t>ゲスイドウ</t>
    </rPh>
    <rPh sb="93" eb="95">
      <t>ジギョウ</t>
    </rPh>
    <rPh sb="96" eb="98">
      <t>ケイエイ</t>
    </rPh>
    <rPh sb="99" eb="101">
      <t>メザ</t>
    </rPh>
    <phoneticPr fontId="7"/>
  </si>
  <si>
    <t xml:space="preserve">　経費回収率は、平成28年度に使用料改定を実施したことにより改善されているが、依然として使用料以外の収入に依存してる。今後も3～5年に一度使用料の見直しを行い、適正な使用料収入の確保をする必要がある。
　また、汚水処理原価は、使用料改定により昨年よりも改善し、類似団体よりもコストが抑えられているが、処理施設は供用開始20年を経過し、維持管理費が年々増加しているため、運転方法、計画的修繕による費用の平準化等を進め、更なる経営改善を進めていく。
　施設利用率については、水洗化率がほぼ100％と類似団体よりも高く、流入量の大幅な増加は考えにくい。処理能力の60～70％の流入量は、適正処理の可能な範囲となっている。現在の処理状況は安定した状態を維持し、適切な施設規模と考えられる。
</t>
    <rPh sb="1" eb="3">
      <t>ケイヒ</t>
    </rPh>
    <rPh sb="3" eb="5">
      <t>カイシュウ</t>
    </rPh>
    <rPh sb="5" eb="6">
      <t>リツ</t>
    </rPh>
    <rPh sb="8" eb="10">
      <t>ヘイセイ</t>
    </rPh>
    <rPh sb="15" eb="18">
      <t>シヨウリョウ</t>
    </rPh>
    <rPh sb="18" eb="20">
      <t>カイテイ</t>
    </rPh>
    <rPh sb="21" eb="23">
      <t>ジッシ</t>
    </rPh>
    <rPh sb="30" eb="32">
      <t>カイゼン</t>
    </rPh>
    <rPh sb="39" eb="41">
      <t>イゼン</t>
    </rPh>
    <rPh sb="44" eb="47">
      <t>シヨウリョウ</t>
    </rPh>
    <rPh sb="47" eb="49">
      <t>イガイ</t>
    </rPh>
    <rPh sb="50" eb="52">
      <t>シュウニュウ</t>
    </rPh>
    <rPh sb="53" eb="55">
      <t>イゾン</t>
    </rPh>
    <rPh sb="59" eb="61">
      <t>コンゴ</t>
    </rPh>
    <rPh sb="69" eb="72">
      <t>シヨウリョウ</t>
    </rPh>
    <rPh sb="77" eb="78">
      <t>オコナ</t>
    </rPh>
    <rPh sb="80" eb="82">
      <t>テキセイ</t>
    </rPh>
    <rPh sb="83" eb="85">
      <t>シヨウ</t>
    </rPh>
    <rPh sb="85" eb="86">
      <t>リョウ</t>
    </rPh>
    <rPh sb="86" eb="88">
      <t>シュウニュウ</t>
    </rPh>
    <rPh sb="89" eb="91">
      <t>カクホ</t>
    </rPh>
    <rPh sb="94" eb="96">
      <t>ヒツヨウ</t>
    </rPh>
    <rPh sb="105" eb="107">
      <t>オスイ</t>
    </rPh>
    <rPh sb="107" eb="109">
      <t>ショリ</t>
    </rPh>
    <rPh sb="109" eb="111">
      <t>ゲンカ</t>
    </rPh>
    <rPh sb="113" eb="116">
      <t>シヨウリョウ</t>
    </rPh>
    <rPh sb="116" eb="118">
      <t>カイテイ</t>
    </rPh>
    <rPh sb="121" eb="123">
      <t>サクネン</t>
    </rPh>
    <rPh sb="126" eb="128">
      <t>カイゼン</t>
    </rPh>
    <rPh sb="130" eb="132">
      <t>ルイジ</t>
    </rPh>
    <rPh sb="132" eb="134">
      <t>ダンタイ</t>
    </rPh>
    <rPh sb="141" eb="142">
      <t>オサ</t>
    </rPh>
    <rPh sb="150" eb="152">
      <t>ショリ</t>
    </rPh>
    <rPh sb="152" eb="154">
      <t>シセツ</t>
    </rPh>
    <rPh sb="155" eb="157">
      <t>キョウヨウ</t>
    </rPh>
    <rPh sb="157" eb="159">
      <t>カイシ</t>
    </rPh>
    <rPh sb="161" eb="162">
      <t>ネン</t>
    </rPh>
    <rPh sb="163" eb="165">
      <t>ケイカ</t>
    </rPh>
    <rPh sb="167" eb="169">
      <t>イジ</t>
    </rPh>
    <rPh sb="169" eb="171">
      <t>カンリ</t>
    </rPh>
    <rPh sb="171" eb="172">
      <t>ヒ</t>
    </rPh>
    <rPh sb="173" eb="175">
      <t>ネンネン</t>
    </rPh>
    <rPh sb="175" eb="177">
      <t>ゾウカ</t>
    </rPh>
    <rPh sb="184" eb="186">
      <t>ウンテン</t>
    </rPh>
    <rPh sb="186" eb="188">
      <t>ホウホウ</t>
    </rPh>
    <rPh sb="189" eb="192">
      <t>ケイカクテキ</t>
    </rPh>
    <rPh sb="192" eb="194">
      <t>シュウゼン</t>
    </rPh>
    <rPh sb="197" eb="199">
      <t>ヒヨウ</t>
    </rPh>
    <rPh sb="205" eb="206">
      <t>スス</t>
    </rPh>
    <rPh sb="208" eb="209">
      <t>サラ</t>
    </rPh>
    <rPh sb="211" eb="213">
      <t>ケイエイ</t>
    </rPh>
    <rPh sb="213" eb="215">
      <t>カイゼン</t>
    </rPh>
    <rPh sb="216" eb="217">
      <t>スス</t>
    </rPh>
    <rPh sb="224" eb="226">
      <t>シセツ</t>
    </rPh>
    <rPh sb="226" eb="229">
      <t>リヨウリツ</t>
    </rPh>
    <rPh sb="235" eb="238">
      <t>スイセンカ</t>
    </rPh>
    <rPh sb="238" eb="239">
      <t>リツ</t>
    </rPh>
    <rPh sb="247" eb="249">
      <t>ルイジ</t>
    </rPh>
    <rPh sb="249" eb="251">
      <t>ダンタイ</t>
    </rPh>
    <rPh sb="254" eb="255">
      <t>タカ</t>
    </rPh>
    <rPh sb="257" eb="259">
      <t>リュウニュウ</t>
    </rPh>
    <rPh sb="259" eb="260">
      <t>リョウ</t>
    </rPh>
    <rPh sb="261" eb="263">
      <t>オオハバ</t>
    </rPh>
    <rPh sb="264" eb="266">
      <t>ゾウカ</t>
    </rPh>
    <rPh sb="267" eb="268">
      <t>カンガ</t>
    </rPh>
    <rPh sb="273" eb="275">
      <t>ショリ</t>
    </rPh>
    <rPh sb="275" eb="277">
      <t>ノウリョク</t>
    </rPh>
    <rPh sb="285" eb="287">
      <t>リュウニュウ</t>
    </rPh>
    <rPh sb="287" eb="288">
      <t>リョウ</t>
    </rPh>
    <rPh sb="290" eb="292">
      <t>テキセイ</t>
    </rPh>
    <rPh sb="292" eb="294">
      <t>ショリ</t>
    </rPh>
    <rPh sb="295" eb="297">
      <t>カノウ</t>
    </rPh>
    <rPh sb="298" eb="300">
      <t>ハンイ</t>
    </rPh>
    <rPh sb="307" eb="309">
      <t>ゲンザイ</t>
    </rPh>
    <rPh sb="310" eb="312">
      <t>ショリ</t>
    </rPh>
    <rPh sb="312" eb="314">
      <t>ジョウキョウ</t>
    </rPh>
    <rPh sb="315" eb="317">
      <t>アンテイ</t>
    </rPh>
    <rPh sb="319" eb="321">
      <t>ジョウタイ</t>
    </rPh>
    <rPh sb="322" eb="324">
      <t>イジ</t>
    </rPh>
    <rPh sb="326" eb="328">
      <t>テキセツ</t>
    </rPh>
    <rPh sb="329" eb="331">
      <t>シセツ</t>
    </rPh>
    <rPh sb="331" eb="333">
      <t>キボ</t>
    </rPh>
    <rPh sb="334" eb="335">
      <t>カンガ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</si>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</sst>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38880"/>
        <c:axId val="102294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0.05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38880"/>
        <c:axId val="102294272"/>
      </c:lineChart>
      <c:dateAx>
        <c:axId val="90138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294272"/>
        <c:crosses val="autoZero"/>
        <c:auto val="1"/>
        <c:lblOffset val="100"/>
        <c:baseTimeUnit val="years"/>
      </c:dateAx>
      <c:valAx>
        <c:axId val="102294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138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54.76</c:v>
                </c:pt>
                <c:pt idx="1">
                  <c:v>62.1</c:v>
                </c:pt>
                <c:pt idx="2">
                  <c:v>58.71</c:v>
                </c:pt>
                <c:pt idx="3">
                  <c:v>57.62</c:v>
                </c:pt>
                <c:pt idx="4">
                  <c:v>56.67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97152"/>
        <c:axId val="104919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42.31</c:v>
                </c:pt>
                <c:pt idx="1">
                  <c:v>43.65</c:v>
                </c:pt>
                <c:pt idx="2">
                  <c:v>43.58</c:v>
                </c:pt>
                <c:pt idx="3">
                  <c:v>41.35</c:v>
                </c:pt>
                <c:pt idx="4">
                  <c:v>42.9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97152"/>
        <c:axId val="104919808"/>
      </c:lineChart>
      <c:dateAx>
        <c:axId val="104897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919808"/>
        <c:crosses val="autoZero"/>
        <c:auto val="1"/>
        <c:lblOffset val="100"/>
        <c:baseTimeUnit val="years"/>
      </c:dateAx>
      <c:valAx>
        <c:axId val="104919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897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99.17</c:v>
                </c:pt>
                <c:pt idx="1">
                  <c:v>99.11</c:v>
                </c:pt>
                <c:pt idx="2">
                  <c:v>99.91</c:v>
                </c:pt>
                <c:pt idx="3">
                  <c:v>99.53</c:v>
                </c:pt>
                <c:pt idx="4">
                  <c:v>98.01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50016"/>
        <c:axId val="10495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81.3</c:v>
                </c:pt>
                <c:pt idx="1">
                  <c:v>82.2</c:v>
                </c:pt>
                <c:pt idx="2">
                  <c:v>82.35</c:v>
                </c:pt>
                <c:pt idx="3">
                  <c:v>82.9</c:v>
                </c:pt>
                <c:pt idx="4">
                  <c:v>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50016"/>
        <c:axId val="104952192"/>
      </c:lineChart>
      <c:dateAx>
        <c:axId val="10495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952192"/>
        <c:crosses val="autoZero"/>
        <c:auto val="1"/>
        <c:lblOffset val="100"/>
        <c:baseTimeUnit val="years"/>
      </c:dateAx>
      <c:valAx>
        <c:axId val="10495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95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71.819999999999993</c:v>
                </c:pt>
                <c:pt idx="1">
                  <c:v>73.53</c:v>
                </c:pt>
                <c:pt idx="2">
                  <c:v>70.92</c:v>
                </c:pt>
                <c:pt idx="3">
                  <c:v>74.959999999999994</c:v>
                </c:pt>
                <c:pt idx="4">
                  <c:v>74.59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67456"/>
        <c:axId val="102469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67456"/>
        <c:axId val="102469632"/>
      </c:lineChart>
      <c:dateAx>
        <c:axId val="10246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469632"/>
        <c:crosses val="autoZero"/>
        <c:auto val="1"/>
        <c:lblOffset val="100"/>
        <c:baseTimeUnit val="years"/>
      </c:dateAx>
      <c:valAx>
        <c:axId val="102469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46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95744"/>
        <c:axId val="102497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95744"/>
        <c:axId val="102497664"/>
      </c:lineChart>
      <c:dateAx>
        <c:axId val="102495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497664"/>
        <c:crosses val="autoZero"/>
        <c:auto val="1"/>
        <c:lblOffset val="100"/>
        <c:baseTimeUnit val="years"/>
      </c:dateAx>
      <c:valAx>
        <c:axId val="102497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495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63712"/>
        <c:axId val="103365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63712"/>
        <c:axId val="103365632"/>
      </c:lineChart>
      <c:dateAx>
        <c:axId val="103363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365632"/>
        <c:crosses val="autoZero"/>
        <c:auto val="1"/>
        <c:lblOffset val="100"/>
        <c:baseTimeUnit val="years"/>
      </c:dateAx>
      <c:valAx>
        <c:axId val="103365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363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04672"/>
        <c:axId val="103406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04672"/>
        <c:axId val="103406592"/>
      </c:lineChart>
      <c:dateAx>
        <c:axId val="103404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406592"/>
        <c:crosses val="autoZero"/>
        <c:auto val="1"/>
        <c:lblOffset val="100"/>
        <c:baseTimeUnit val="years"/>
      </c:dateAx>
      <c:valAx>
        <c:axId val="103406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404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28992"/>
        <c:axId val="104630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28992"/>
        <c:axId val="104630912"/>
      </c:lineChart>
      <c:dateAx>
        <c:axId val="104628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630912"/>
        <c:crosses val="autoZero"/>
        <c:auto val="1"/>
        <c:lblOffset val="100"/>
        <c:baseTimeUnit val="years"/>
      </c:dateAx>
      <c:valAx>
        <c:axId val="104630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628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53184"/>
        <c:axId val="104655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1622.51</c:v>
                </c:pt>
                <c:pt idx="1">
                  <c:v>1569.13</c:v>
                </c:pt>
                <c:pt idx="2">
                  <c:v>1436</c:v>
                </c:pt>
                <c:pt idx="3">
                  <c:v>1434.89</c:v>
                </c:pt>
                <c:pt idx="4">
                  <c:v>1298.9100000000001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53184"/>
        <c:axId val="104655104"/>
      </c:lineChart>
      <c:dateAx>
        <c:axId val="104653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655104"/>
        <c:crosses val="autoZero"/>
        <c:auto val="1"/>
        <c:lblOffset val="100"/>
        <c:baseTimeUnit val="years"/>
      </c:dateAx>
      <c:valAx>
        <c:axId val="104655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653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37.78</c:v>
                </c:pt>
                <c:pt idx="1">
                  <c:v>41.02</c:v>
                </c:pt>
                <c:pt idx="2">
                  <c:v>39.97</c:v>
                </c:pt>
                <c:pt idx="3">
                  <c:v>44.46</c:v>
                </c:pt>
                <c:pt idx="4">
                  <c:v>96.8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41216"/>
        <c:axId val="104843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62.83</c:v>
                </c:pt>
                <c:pt idx="1">
                  <c:v>64.63</c:v>
                </c:pt>
                <c:pt idx="2">
                  <c:v>66.56</c:v>
                </c:pt>
                <c:pt idx="3">
                  <c:v>66.22</c:v>
                </c:pt>
                <c:pt idx="4">
                  <c:v>69.87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41216"/>
        <c:axId val="104843136"/>
      </c:lineChart>
      <c:dateAx>
        <c:axId val="104841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843136"/>
        <c:crosses val="autoZero"/>
        <c:auto val="1"/>
        <c:lblOffset val="100"/>
        <c:baseTimeUnit val="years"/>
      </c:dateAx>
      <c:valAx>
        <c:axId val="104843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841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308.60000000000002</c:v>
                </c:pt>
                <c:pt idx="1">
                  <c:v>267.38</c:v>
                </c:pt>
                <c:pt idx="2">
                  <c:v>300.25</c:v>
                </c:pt>
                <c:pt idx="3">
                  <c:v>274.81</c:v>
                </c:pt>
                <c:pt idx="4">
                  <c:v>145.72999999999999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77056"/>
        <c:axId val="104879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250.43</c:v>
                </c:pt>
                <c:pt idx="1">
                  <c:v>245.75</c:v>
                </c:pt>
                <c:pt idx="2">
                  <c:v>244.29</c:v>
                </c:pt>
                <c:pt idx="3">
                  <c:v>246.72</c:v>
                </c:pt>
                <c:pt idx="4">
                  <c:v>234.96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77056"/>
        <c:axId val="104879232"/>
      </c:lineChart>
      <c:dateAx>
        <c:axId val="104877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879232"/>
        <c:crosses val="autoZero"/>
        <c:auto val="1"/>
        <c:lblOffset val="100"/>
        <c:baseTimeUnit val="years"/>
      </c:dateAx>
      <c:valAx>
        <c:axId val="104879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877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AD9" sqref="AD9:AJ9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</row>
    <row r="3" spans="1:78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</row>
    <row r="4" spans="1:78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81" t="str">
        <f>データ!H6</f>
        <v>長野県　豊丘村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69" t="s">
        <v>5</v>
      </c>
      <c r="AE7" s="69"/>
      <c r="AF7" s="69"/>
      <c r="AG7" s="69"/>
      <c r="AH7" s="69"/>
      <c r="AI7" s="69"/>
      <c r="AJ7" s="69"/>
      <c r="AK7" s="4"/>
      <c r="AL7" s="69" t="s">
        <v>6</v>
      </c>
      <c r="AM7" s="69"/>
      <c r="AN7" s="69"/>
      <c r="AO7" s="69"/>
      <c r="AP7" s="69"/>
      <c r="AQ7" s="69"/>
      <c r="AR7" s="69"/>
      <c r="AS7" s="69"/>
      <c r="AT7" s="69" t="s">
        <v>7</v>
      </c>
      <c r="AU7" s="69"/>
      <c r="AV7" s="69"/>
      <c r="AW7" s="69"/>
      <c r="AX7" s="69"/>
      <c r="AY7" s="69"/>
      <c r="AZ7" s="69"/>
      <c r="BA7" s="69"/>
      <c r="BB7" s="69" t="s">
        <v>8</v>
      </c>
      <c r="BC7" s="69"/>
      <c r="BD7" s="69"/>
      <c r="BE7" s="69"/>
      <c r="BF7" s="69"/>
      <c r="BG7" s="69"/>
      <c r="BH7" s="69"/>
      <c r="BI7" s="69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8" t="str">
        <f>データ!I6</f>
        <v>法非適用</v>
      </c>
      <c r="C8" s="78"/>
      <c r="D8" s="78"/>
      <c r="E8" s="78"/>
      <c r="F8" s="78"/>
      <c r="G8" s="78"/>
      <c r="H8" s="78"/>
      <c r="I8" s="78" t="str">
        <f>データ!J6</f>
        <v>下水道事業</v>
      </c>
      <c r="J8" s="78"/>
      <c r="K8" s="78"/>
      <c r="L8" s="78"/>
      <c r="M8" s="78"/>
      <c r="N8" s="78"/>
      <c r="O8" s="78"/>
      <c r="P8" s="78" t="str">
        <f>データ!K6</f>
        <v>特定環境保全公共下水道</v>
      </c>
      <c r="Q8" s="78"/>
      <c r="R8" s="78"/>
      <c r="S8" s="78"/>
      <c r="T8" s="78"/>
      <c r="U8" s="78"/>
      <c r="V8" s="78"/>
      <c r="W8" s="78" t="str">
        <f>データ!L6</f>
        <v>D2</v>
      </c>
      <c r="X8" s="78"/>
      <c r="Y8" s="78"/>
      <c r="Z8" s="78"/>
      <c r="AA8" s="78"/>
      <c r="AB8" s="78"/>
      <c r="AC8" s="78"/>
      <c r="AD8" s="79" t="s">
        <v>124</v>
      </c>
      <c r="AE8" s="79"/>
      <c r="AF8" s="79"/>
      <c r="AG8" s="79"/>
      <c r="AH8" s="79"/>
      <c r="AI8" s="79"/>
      <c r="AJ8" s="79"/>
      <c r="AK8" s="4"/>
      <c r="AL8" s="73">
        <f>データ!S6</f>
        <v>6820</v>
      </c>
      <c r="AM8" s="73"/>
      <c r="AN8" s="73"/>
      <c r="AO8" s="73"/>
      <c r="AP8" s="73"/>
      <c r="AQ8" s="73"/>
      <c r="AR8" s="73"/>
      <c r="AS8" s="73"/>
      <c r="AT8" s="72">
        <f>データ!T6</f>
        <v>76.790000000000006</v>
      </c>
      <c r="AU8" s="72"/>
      <c r="AV8" s="72"/>
      <c r="AW8" s="72"/>
      <c r="AX8" s="72"/>
      <c r="AY8" s="72"/>
      <c r="AZ8" s="72"/>
      <c r="BA8" s="72"/>
      <c r="BB8" s="72">
        <f>データ!U6</f>
        <v>88.81</v>
      </c>
      <c r="BC8" s="72"/>
      <c r="BD8" s="72"/>
      <c r="BE8" s="72"/>
      <c r="BF8" s="72"/>
      <c r="BG8" s="72"/>
      <c r="BH8" s="72"/>
      <c r="BI8" s="72"/>
      <c r="BJ8" s="4"/>
      <c r="BK8" s="4"/>
      <c r="BL8" s="76" t="s">
        <v>10</v>
      </c>
      <c r="BM8" s="7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9" t="s">
        <v>12</v>
      </c>
      <c r="C9" s="69"/>
      <c r="D9" s="69"/>
      <c r="E9" s="69"/>
      <c r="F9" s="69"/>
      <c r="G9" s="69"/>
      <c r="H9" s="69"/>
      <c r="I9" s="69" t="s">
        <v>13</v>
      </c>
      <c r="J9" s="69"/>
      <c r="K9" s="69"/>
      <c r="L9" s="69"/>
      <c r="M9" s="69"/>
      <c r="N9" s="69"/>
      <c r="O9" s="69"/>
      <c r="P9" s="69" t="s">
        <v>14</v>
      </c>
      <c r="Q9" s="69"/>
      <c r="R9" s="69"/>
      <c r="S9" s="69"/>
      <c r="T9" s="69"/>
      <c r="U9" s="69"/>
      <c r="V9" s="69"/>
      <c r="W9" s="69" t="s">
        <v>15</v>
      </c>
      <c r="X9" s="69"/>
      <c r="Y9" s="69"/>
      <c r="Z9" s="69"/>
      <c r="AA9" s="69"/>
      <c r="AB9" s="69"/>
      <c r="AC9" s="69"/>
      <c r="AD9" s="69" t="s">
        <v>16</v>
      </c>
      <c r="AE9" s="69"/>
      <c r="AF9" s="69"/>
      <c r="AG9" s="69"/>
      <c r="AH9" s="69"/>
      <c r="AI9" s="69"/>
      <c r="AJ9" s="69"/>
      <c r="AK9" s="4"/>
      <c r="AL9" s="69" t="s">
        <v>17</v>
      </c>
      <c r="AM9" s="69"/>
      <c r="AN9" s="69"/>
      <c r="AO9" s="69"/>
      <c r="AP9" s="69"/>
      <c r="AQ9" s="69"/>
      <c r="AR9" s="69"/>
      <c r="AS9" s="69"/>
      <c r="AT9" s="69" t="s">
        <v>18</v>
      </c>
      <c r="AU9" s="69"/>
      <c r="AV9" s="69"/>
      <c r="AW9" s="69"/>
      <c r="AX9" s="69"/>
      <c r="AY9" s="69"/>
      <c r="AZ9" s="69"/>
      <c r="BA9" s="69"/>
      <c r="BB9" s="69" t="s">
        <v>19</v>
      </c>
      <c r="BC9" s="69"/>
      <c r="BD9" s="69"/>
      <c r="BE9" s="69"/>
      <c r="BF9" s="69"/>
      <c r="BG9" s="69"/>
      <c r="BH9" s="69"/>
      <c r="BI9" s="69"/>
      <c r="BJ9" s="4"/>
      <c r="BK9" s="4"/>
      <c r="BL9" s="70" t="s">
        <v>20</v>
      </c>
      <c r="BM9" s="71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72" t="str">
        <f>データ!N6</f>
        <v>-</v>
      </c>
      <c r="C10" s="72"/>
      <c r="D10" s="72"/>
      <c r="E10" s="72"/>
      <c r="F10" s="72"/>
      <c r="G10" s="72"/>
      <c r="H10" s="72"/>
      <c r="I10" s="72" t="str">
        <f>データ!O6</f>
        <v>該当数値なし</v>
      </c>
      <c r="J10" s="72"/>
      <c r="K10" s="72"/>
      <c r="L10" s="72"/>
      <c r="M10" s="72"/>
      <c r="N10" s="72"/>
      <c r="O10" s="72"/>
      <c r="P10" s="72">
        <f>データ!P6</f>
        <v>51.23</v>
      </c>
      <c r="Q10" s="72"/>
      <c r="R10" s="72"/>
      <c r="S10" s="72"/>
      <c r="T10" s="72"/>
      <c r="U10" s="72"/>
      <c r="V10" s="72"/>
      <c r="W10" s="72">
        <f>データ!Q6</f>
        <v>100</v>
      </c>
      <c r="X10" s="72"/>
      <c r="Y10" s="72"/>
      <c r="Z10" s="72"/>
      <c r="AA10" s="72"/>
      <c r="AB10" s="72"/>
      <c r="AC10" s="72"/>
      <c r="AD10" s="73">
        <f>データ!R6</f>
        <v>3570</v>
      </c>
      <c r="AE10" s="73"/>
      <c r="AF10" s="73"/>
      <c r="AG10" s="73"/>
      <c r="AH10" s="73"/>
      <c r="AI10" s="73"/>
      <c r="AJ10" s="73"/>
      <c r="AK10" s="2"/>
      <c r="AL10" s="73">
        <f>データ!V6</f>
        <v>3460</v>
      </c>
      <c r="AM10" s="73"/>
      <c r="AN10" s="73"/>
      <c r="AO10" s="73"/>
      <c r="AP10" s="73"/>
      <c r="AQ10" s="73"/>
      <c r="AR10" s="73"/>
      <c r="AS10" s="73"/>
      <c r="AT10" s="72">
        <f>データ!W6</f>
        <v>1.71</v>
      </c>
      <c r="AU10" s="72"/>
      <c r="AV10" s="72"/>
      <c r="AW10" s="72"/>
      <c r="AX10" s="72"/>
      <c r="AY10" s="72"/>
      <c r="AZ10" s="72"/>
      <c r="BA10" s="72"/>
      <c r="BB10" s="72">
        <f>データ!X6</f>
        <v>2023.39</v>
      </c>
      <c r="BC10" s="72"/>
      <c r="BD10" s="72"/>
      <c r="BE10" s="72"/>
      <c r="BF10" s="72"/>
      <c r="BG10" s="72"/>
      <c r="BH10" s="72"/>
      <c r="BI10" s="72"/>
      <c r="BJ10" s="2"/>
      <c r="BK10" s="2"/>
      <c r="BL10" s="74" t="s">
        <v>22</v>
      </c>
      <c r="BM10" s="75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3" t="s">
        <v>123</v>
      </c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5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3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5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3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5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3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5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3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5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3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5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3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5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3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5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3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5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3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5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3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5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3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5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3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5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3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5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3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5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3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5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3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5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3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5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63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5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63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5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3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5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3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5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3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5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3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5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3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5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3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5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3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5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3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5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66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8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121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122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【1,348.09】</v>
      </c>
      <c r="I86" s="26" t="str">
        <f>データ!CA6</f>
        <v>【69.80】</v>
      </c>
      <c r="J86" s="26" t="str">
        <f>データ!CL6</f>
        <v>【232.54】</v>
      </c>
      <c r="K86" s="26" t="str">
        <f>データ!CW6</f>
        <v>【42.17】</v>
      </c>
      <c r="L86" s="26" t="str">
        <f>データ!DH6</f>
        <v>【82.30】</v>
      </c>
      <c r="M86" s="26" t="s">
        <v>55</v>
      </c>
      <c r="N86" s="26" t="s">
        <v>55</v>
      </c>
      <c r="O86" s="26" t="str">
        <f>データ!EO6</f>
        <v>【0.09】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83" t="s">
        <v>65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66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67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69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70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71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72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73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74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75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76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77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78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79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204161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長野県　豊丘村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51.23</v>
      </c>
      <c r="Q6" s="34">
        <f t="shared" si="3"/>
        <v>100</v>
      </c>
      <c r="R6" s="34">
        <f t="shared" si="3"/>
        <v>3570</v>
      </c>
      <c r="S6" s="34">
        <f t="shared" si="3"/>
        <v>6820</v>
      </c>
      <c r="T6" s="34">
        <f t="shared" si="3"/>
        <v>76.790000000000006</v>
      </c>
      <c r="U6" s="34">
        <f t="shared" si="3"/>
        <v>88.81</v>
      </c>
      <c r="V6" s="34">
        <f t="shared" si="3"/>
        <v>3460</v>
      </c>
      <c r="W6" s="34">
        <f t="shared" si="3"/>
        <v>1.71</v>
      </c>
      <c r="X6" s="34">
        <f t="shared" si="3"/>
        <v>2023.39</v>
      </c>
      <c r="Y6" s="35">
        <f>IF(Y7="",NA(),Y7)</f>
        <v>71.819999999999993</v>
      </c>
      <c r="Z6" s="35">
        <f t="shared" ref="Z6:AH6" si="4">IF(Z7="",NA(),Z7)</f>
        <v>73.53</v>
      </c>
      <c r="AA6" s="35">
        <f t="shared" si="4"/>
        <v>70.92</v>
      </c>
      <c r="AB6" s="35">
        <f t="shared" si="4"/>
        <v>74.959999999999994</v>
      </c>
      <c r="AC6" s="35">
        <f t="shared" si="4"/>
        <v>74.59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1622.51</v>
      </c>
      <c r="BL6" s="35">
        <f t="shared" si="7"/>
        <v>1569.13</v>
      </c>
      <c r="BM6" s="35">
        <f t="shared" si="7"/>
        <v>1436</v>
      </c>
      <c r="BN6" s="35">
        <f t="shared" si="7"/>
        <v>1434.89</v>
      </c>
      <c r="BO6" s="35">
        <f t="shared" si="7"/>
        <v>1298.9100000000001</v>
      </c>
      <c r="BP6" s="34" t="str">
        <f>IF(BP7="","",IF(BP7="-","【-】","【"&amp;SUBSTITUTE(TEXT(BP7,"#,##0.00"),"-","△")&amp;"】"))</f>
        <v>【1,348.09】</v>
      </c>
      <c r="BQ6" s="35">
        <f>IF(BQ7="",NA(),BQ7)</f>
        <v>37.78</v>
      </c>
      <c r="BR6" s="35">
        <f t="shared" ref="BR6:BZ6" si="8">IF(BR7="",NA(),BR7)</f>
        <v>41.02</v>
      </c>
      <c r="BS6" s="35">
        <f t="shared" si="8"/>
        <v>39.97</v>
      </c>
      <c r="BT6" s="35">
        <f t="shared" si="8"/>
        <v>44.46</v>
      </c>
      <c r="BU6" s="35">
        <f t="shared" si="8"/>
        <v>96.8</v>
      </c>
      <c r="BV6" s="35">
        <f t="shared" si="8"/>
        <v>62.83</v>
      </c>
      <c r="BW6" s="35">
        <f t="shared" si="8"/>
        <v>64.63</v>
      </c>
      <c r="BX6" s="35">
        <f t="shared" si="8"/>
        <v>66.56</v>
      </c>
      <c r="BY6" s="35">
        <f t="shared" si="8"/>
        <v>66.22</v>
      </c>
      <c r="BZ6" s="35">
        <f t="shared" si="8"/>
        <v>69.87</v>
      </c>
      <c r="CA6" s="34" t="str">
        <f>IF(CA7="","",IF(CA7="-","【-】","【"&amp;SUBSTITUTE(TEXT(CA7,"#,##0.00"),"-","△")&amp;"】"))</f>
        <v>【69.80】</v>
      </c>
      <c r="CB6" s="35">
        <f>IF(CB7="",NA(),CB7)</f>
        <v>308.60000000000002</v>
      </c>
      <c r="CC6" s="35">
        <f t="shared" ref="CC6:CK6" si="9">IF(CC7="",NA(),CC7)</f>
        <v>267.38</v>
      </c>
      <c r="CD6" s="35">
        <f t="shared" si="9"/>
        <v>300.25</v>
      </c>
      <c r="CE6" s="35">
        <f t="shared" si="9"/>
        <v>274.81</v>
      </c>
      <c r="CF6" s="35">
        <f t="shared" si="9"/>
        <v>145.72999999999999</v>
      </c>
      <c r="CG6" s="35">
        <f t="shared" si="9"/>
        <v>250.43</v>
      </c>
      <c r="CH6" s="35">
        <f t="shared" si="9"/>
        <v>245.75</v>
      </c>
      <c r="CI6" s="35">
        <f t="shared" si="9"/>
        <v>244.29</v>
      </c>
      <c r="CJ6" s="35">
        <f t="shared" si="9"/>
        <v>246.72</v>
      </c>
      <c r="CK6" s="35">
        <f t="shared" si="9"/>
        <v>234.96</v>
      </c>
      <c r="CL6" s="34" t="str">
        <f>IF(CL7="","",IF(CL7="-","【-】","【"&amp;SUBSTITUTE(TEXT(CL7,"#,##0.00"),"-","△")&amp;"】"))</f>
        <v>【232.54】</v>
      </c>
      <c r="CM6" s="35">
        <f>IF(CM7="",NA(),CM7)</f>
        <v>54.76</v>
      </c>
      <c r="CN6" s="35">
        <f t="shared" ref="CN6:CV6" si="10">IF(CN7="",NA(),CN7)</f>
        <v>62.1</v>
      </c>
      <c r="CO6" s="35">
        <f t="shared" si="10"/>
        <v>58.71</v>
      </c>
      <c r="CP6" s="35">
        <f t="shared" si="10"/>
        <v>57.62</v>
      </c>
      <c r="CQ6" s="35">
        <f t="shared" si="10"/>
        <v>56.67</v>
      </c>
      <c r="CR6" s="35">
        <f t="shared" si="10"/>
        <v>42.31</v>
      </c>
      <c r="CS6" s="35">
        <f t="shared" si="10"/>
        <v>43.65</v>
      </c>
      <c r="CT6" s="35">
        <f t="shared" si="10"/>
        <v>43.58</v>
      </c>
      <c r="CU6" s="35">
        <f t="shared" si="10"/>
        <v>41.35</v>
      </c>
      <c r="CV6" s="35">
        <f t="shared" si="10"/>
        <v>42.9</v>
      </c>
      <c r="CW6" s="34" t="str">
        <f>IF(CW7="","",IF(CW7="-","【-】","【"&amp;SUBSTITUTE(TEXT(CW7,"#,##0.00"),"-","△")&amp;"】"))</f>
        <v>【42.17】</v>
      </c>
      <c r="CX6" s="35">
        <f>IF(CX7="",NA(),CX7)</f>
        <v>99.17</v>
      </c>
      <c r="CY6" s="35">
        <f t="shared" ref="CY6:DG6" si="11">IF(CY7="",NA(),CY7)</f>
        <v>99.11</v>
      </c>
      <c r="CZ6" s="35">
        <f t="shared" si="11"/>
        <v>99.91</v>
      </c>
      <c r="DA6" s="35">
        <f t="shared" si="11"/>
        <v>99.53</v>
      </c>
      <c r="DB6" s="35">
        <f t="shared" si="11"/>
        <v>98.01</v>
      </c>
      <c r="DC6" s="35">
        <f t="shared" si="11"/>
        <v>81.3</v>
      </c>
      <c r="DD6" s="35">
        <f t="shared" si="11"/>
        <v>82.2</v>
      </c>
      <c r="DE6" s="35">
        <f t="shared" si="11"/>
        <v>82.35</v>
      </c>
      <c r="DF6" s="35">
        <f t="shared" si="11"/>
        <v>82.9</v>
      </c>
      <c r="DG6" s="35">
        <f t="shared" si="11"/>
        <v>83.5</v>
      </c>
      <c r="DH6" s="34" t="str">
        <f>IF(DH7="","",IF(DH7="-","【-】","【"&amp;SUBSTITUTE(TEXT(DH7,"#,##0.00"),"-","△")&amp;"】"))</f>
        <v>【82.30】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0.11</v>
      </c>
      <c r="EK6" s="35">
        <f t="shared" si="14"/>
        <v>0.05</v>
      </c>
      <c r="EL6" s="35">
        <f t="shared" si="14"/>
        <v>0.04</v>
      </c>
      <c r="EM6" s="35">
        <f t="shared" si="14"/>
        <v>7.0000000000000007E-2</v>
      </c>
      <c r="EN6" s="35">
        <f t="shared" si="14"/>
        <v>0.09</v>
      </c>
      <c r="EO6" s="34" t="str">
        <f>IF(EO7="","",IF(EO7="-","【-】","【"&amp;SUBSTITUTE(TEXT(EO7,"#,##0.00"),"-","△")&amp;"】"))</f>
        <v>【0.09】</v>
      </c>
    </row>
    <row r="7" spans="1:145" s="36" customFormat="1" x14ac:dyDescent="0.15">
      <c r="A7" s="28"/>
      <c r="B7" s="37">
        <v>2016</v>
      </c>
      <c r="C7" s="37">
        <v>204161</v>
      </c>
      <c r="D7" s="37">
        <v>47</v>
      </c>
      <c r="E7" s="37">
        <v>17</v>
      </c>
      <c r="F7" s="37">
        <v>4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51.23</v>
      </c>
      <c r="Q7" s="38">
        <v>100</v>
      </c>
      <c r="R7" s="38">
        <v>3570</v>
      </c>
      <c r="S7" s="38">
        <v>6820</v>
      </c>
      <c r="T7" s="38">
        <v>76.790000000000006</v>
      </c>
      <c r="U7" s="38">
        <v>88.81</v>
      </c>
      <c r="V7" s="38">
        <v>3460</v>
      </c>
      <c r="W7" s="38">
        <v>1.71</v>
      </c>
      <c r="X7" s="38">
        <v>2023.39</v>
      </c>
      <c r="Y7" s="38">
        <v>71.819999999999993</v>
      </c>
      <c r="Z7" s="38">
        <v>73.53</v>
      </c>
      <c r="AA7" s="38">
        <v>70.92</v>
      </c>
      <c r="AB7" s="38">
        <v>74.959999999999994</v>
      </c>
      <c r="AC7" s="38">
        <v>74.59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1622.51</v>
      </c>
      <c r="BL7" s="38">
        <v>1569.13</v>
      </c>
      <c r="BM7" s="38">
        <v>1436</v>
      </c>
      <c r="BN7" s="38">
        <v>1434.89</v>
      </c>
      <c r="BO7" s="38">
        <v>1298.9100000000001</v>
      </c>
      <c r="BP7" s="38">
        <v>1348.09</v>
      </c>
      <c r="BQ7" s="38">
        <v>37.78</v>
      </c>
      <c r="BR7" s="38">
        <v>41.02</v>
      </c>
      <c r="BS7" s="38">
        <v>39.97</v>
      </c>
      <c r="BT7" s="38">
        <v>44.46</v>
      </c>
      <c r="BU7" s="38">
        <v>96.8</v>
      </c>
      <c r="BV7" s="38">
        <v>62.83</v>
      </c>
      <c r="BW7" s="38">
        <v>64.63</v>
      </c>
      <c r="BX7" s="38">
        <v>66.56</v>
      </c>
      <c r="BY7" s="38">
        <v>66.22</v>
      </c>
      <c r="BZ7" s="38">
        <v>69.87</v>
      </c>
      <c r="CA7" s="38">
        <v>69.8</v>
      </c>
      <c r="CB7" s="38">
        <v>308.60000000000002</v>
      </c>
      <c r="CC7" s="38">
        <v>267.38</v>
      </c>
      <c r="CD7" s="38">
        <v>300.25</v>
      </c>
      <c r="CE7" s="38">
        <v>274.81</v>
      </c>
      <c r="CF7" s="38">
        <v>145.72999999999999</v>
      </c>
      <c r="CG7" s="38">
        <v>250.43</v>
      </c>
      <c r="CH7" s="38">
        <v>245.75</v>
      </c>
      <c r="CI7" s="38">
        <v>244.29</v>
      </c>
      <c r="CJ7" s="38">
        <v>246.72</v>
      </c>
      <c r="CK7" s="38">
        <v>234.96</v>
      </c>
      <c r="CL7" s="38">
        <v>232.54</v>
      </c>
      <c r="CM7" s="38">
        <v>54.76</v>
      </c>
      <c r="CN7" s="38">
        <v>62.1</v>
      </c>
      <c r="CO7" s="38">
        <v>58.71</v>
      </c>
      <c r="CP7" s="38">
        <v>57.62</v>
      </c>
      <c r="CQ7" s="38">
        <v>56.67</v>
      </c>
      <c r="CR7" s="38">
        <v>42.31</v>
      </c>
      <c r="CS7" s="38">
        <v>43.65</v>
      </c>
      <c r="CT7" s="38">
        <v>43.58</v>
      </c>
      <c r="CU7" s="38">
        <v>41.35</v>
      </c>
      <c r="CV7" s="38">
        <v>42.9</v>
      </c>
      <c r="CW7" s="38">
        <v>42.17</v>
      </c>
      <c r="CX7" s="38">
        <v>99.17</v>
      </c>
      <c r="CY7" s="38">
        <v>99.11</v>
      </c>
      <c r="CZ7" s="38">
        <v>99.91</v>
      </c>
      <c r="DA7" s="38">
        <v>99.53</v>
      </c>
      <c r="DB7" s="38">
        <v>98.01</v>
      </c>
      <c r="DC7" s="38">
        <v>81.3</v>
      </c>
      <c r="DD7" s="38">
        <v>82.2</v>
      </c>
      <c r="DE7" s="38">
        <v>82.35</v>
      </c>
      <c r="DF7" s="38">
        <v>82.9</v>
      </c>
      <c r="DG7" s="38">
        <v>83.5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0.11</v>
      </c>
      <c r="EK7" s="38">
        <v>0.05</v>
      </c>
      <c r="EL7" s="38">
        <v>0.04</v>
      </c>
      <c r="EM7" s="38">
        <v>7.0000000000000007E-2</v>
      </c>
      <c r="EN7" s="38">
        <v>0.09</v>
      </c>
      <c r="EO7" s="38">
        <v>0.09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2018-01-30T00:28:45Z</cp:lastPrinted>
  <dcterms:created xsi:type="dcterms:W3CDTF">2017-12-25T02:19:19Z</dcterms:created>
  <dcterms:modified xsi:type="dcterms:W3CDTF">2018-01-30T08:16:30Z</dcterms:modified>
  <cp:category/>
</cp:coreProperties>
</file>