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上水道\03調査物・通知文書等\02役場内\01企画財政係報告\05経営分析比較表\h29\"/>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<sst xmlns="http://schemas.openxmlformats.org/spreadsheetml/2006/main" count="240" uniqueCount="126">
  <si>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</si>
  <si>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</si>
  <si>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</si>
  <si>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</si>
  <si>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</si>
  <si>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</si>
  <si>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</si>
  <si>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</si>
  <si>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</si>
  <si>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</si>
  <si>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</si>
  <si>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</si>
  <si>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</si>
  <si>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</si>
  <si>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</si>
  <si>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</si>
  <si>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</si>
  <si>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</si>
  <si>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</si>
  <si>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</si>
  <si>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</si>
  <si>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</si>
  <si>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</si>
  <si>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</si>
  <si>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</si>
  <si>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</si>
  <si>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</si>
  <si>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</si>
  <si>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</si>
  <si>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</si>
  <si>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</si>
  <si>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</si>
  <si>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</si>
  <si>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</si>
  <si>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</si>
  <si>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</si>
  <si>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</si>
  <si>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</si>
  <si>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</si>
  <si>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</si>
  <si>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</si>
  <si>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</si>
  <si>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</si>
  <si>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</si>
  <si>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</si>
  <si>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</si>
  <si>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</si>
  <si>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</si>
  <si>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</si>
  <si>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</si>
  <si>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</si>
  <si>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</si>
  <si>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</si>
  <si>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</si>
  <si>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</si>
  <si>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</si>
  <si>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</si>
  <si>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</si>
  <si>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</si>
  <si>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</si>
  <si>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</si>
  <si>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</si>
  <si>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</si>
  <si>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</si>
  <si>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</si>
  <si>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</si>
  <si>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</si>
  <si>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</si>
  <si>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</si>
  <si>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</si>
  <si>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</si>
  <si>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</si>
  <si>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</si>
  <si>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</si>
  <si>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</si>
  <si>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</si>
  <si>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</si>
  <si>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</si>
  <si>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</si>
  <si>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</si>
  <si>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</si>
  <si>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</si>
  <si>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</si>
  <si>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</si>
  <si>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</si>
  <si>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</si>
  <si>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</si>
  <si>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</si>
  <si>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</si>
  <si>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</si>
  <si>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</si>
  <si>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</si>
  <si>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</si>
  <si>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</si>
  <si>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</si>
  <si>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</si>
  <si>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</si>
  <si>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</si>
  <si>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</si>
  <si>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</si>
  <si>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</si>
  <si>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</si>
  <si>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</si>
  <si>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</si>
  <si>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</si>
  <si>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</si>
  <si>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</si>
  <si>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</si>
  <si>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</si>
  <si>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</si>
  <si>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天龍村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</si>
  <si>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</si>
  <si>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</si>
  <si>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</si>
  <si>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</si>
  <si>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</si>
  <si>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</si>
  <si>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</si>
  <si>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</si>
  <si>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</si>
  <si>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</si>
  <si>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</si>
  <si>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⑦施設利用率、⑧水洗化率については、少子高齢化が進む中、後継ぎのいない高齢者のみの世帯が多いため、下水道加入者が増えず、処理場の稼働率も上がらない状態となっています。
　また⑥汚水処理原価についても、処理区域の地形上、ポンプ施設も多く、管路・処理場の維持管理には多額の経費が必要なため、類似団体と比べて高くなっており、費用について一般会計からの基準外繰入金で賄われているため、⑤経費回収率も低い値で推移しています。
　そのため①収益的収支比率は100％未満で推移しており、単年度収支は赤字となっているため、経営改善を図っていく必要があります。</t>
    <phoneticPr fontId="4"/>
  </si>
  <si>
    <t>　供用開始より16年、今のところ目立ったトラブルは起きていませんが、マンホールポンプや処理場設備の小規模な故障は発生しやすくなっています。そのため、計画的に更新を行っていきます。</t>
    <rPh sb="43" eb="46">
      <t>ショリジョウ</t>
    </rPh>
    <rPh sb="46" eb="48">
      <t>セツビ</t>
    </rPh>
    <rPh sb="49" eb="52">
      <t>ショウキボ</t>
    </rPh>
    <rPh sb="53" eb="55">
      <t>コショウ</t>
    </rPh>
    <rPh sb="56" eb="58">
      <t>ハッセイ</t>
    </rPh>
    <rPh sb="74" eb="77">
      <t>ケイカクテキ</t>
    </rPh>
    <rPh sb="78" eb="80">
      <t>コウシン</t>
    </rPh>
    <rPh sb="81" eb="82">
      <t>オコナ</t>
    </rPh>
    <phoneticPr fontId="4"/>
  </si>
  <si>
    <t>　少子高齢化による人口減少が見込まれ、下水処理区域外の浄化槽汚泥やし尿を、当村の処理場で受け入れ処理することができないか費用対効果や先進地事例等を研究しながら検討したいと考えます。
　平成29年度から平成30年度にかけて、下水道法改正に伴い、事業計画変更を行うための経費がかかる見込みです。</t>
    <rPh sb="92" eb="94">
      <t>ヘイセイ</t>
    </rPh>
    <rPh sb="96" eb="98">
      <t>ネンド</t>
    </rPh>
    <rPh sb="100" eb="102">
      <t>ヘイセイ</t>
    </rPh>
    <rPh sb="104" eb="106">
      <t>ネンド</t>
    </rPh>
    <rPh sb="111" eb="114">
      <t>ゲスイドウ</t>
    </rPh>
    <rPh sb="114" eb="117">
      <t>ホウカイセイ</t>
    </rPh>
    <rPh sb="118" eb="119">
      <t>トモナ</t>
    </rPh>
    <rPh sb="121" eb="123">
      <t>ジギョウ</t>
    </rPh>
    <rPh sb="123" eb="125">
      <t>ケイカク</t>
    </rPh>
    <rPh sb="125" eb="127">
      <t>ヘンコウ</t>
    </rPh>
    <rPh sb="128" eb="129">
      <t>オコナ</t>
    </rPh>
    <rPh sb="133" eb="135">
      <t>ケイヒ</t>
    </rPh>
    <rPh sb="139" eb="141">
      <t>ミコ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</si>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</sst>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633176"/>
        <c:axId val="1826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182633176"/>
        <c:axId val="182633568"/>
      </c:lineChart>
      <c:dateAx>
        <c:axId val="182633176"/>
        <c:scaling>
          <c:orientation val="minMax"/>
        </c:scaling>
        <c:delete val="1"/>
        <c:axPos val="b"/>
        <c:numFmt formatCode="ge" sourceLinked="1"/>
        <c:majorTickMark val="none"/>
        <c:minorTickMark val="none"/>
        <c:tickLblPos val="none"/>
        <c:crossAx val="182633568"/>
        <c:crosses val="autoZero"/>
        <c:auto val="1"/>
        <c:lblOffset val="100"/>
        <c:baseTimeUnit val="years"/>
      </c:dateAx>
      <c:valAx>
        <c:axId val="1826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3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32.630000000000003</c:v>
                </c:pt>
                <c:pt idx="1">
                  <c:v>32.5</c:v>
                </c:pt>
                <c:pt idx="2">
                  <c:v>29.63</c:v>
                </c:pt>
                <c:pt idx="3">
                  <c:v>27.88</c:v>
                </c:pt>
                <c:pt idx="4">
                  <c:v>28.75</c:v>
                </c:pt>
              </c:numCache>
            </c:numRef>
          </c:val>
        </c:ser>
        <c:dLbls>
          <c:showLegendKey val="0"/>
          <c:showVal val="0"/>
          <c:showCatName val="0"/>
          <c:showSerName val="0"/>
          <c:showPercent val="0"/>
          <c:showBubbleSize val="0"/>
        </c:dLbls>
        <c:gapWidth val="150"/>
        <c:axId val="182528504"/>
        <c:axId val="1825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182528504"/>
        <c:axId val="182528112"/>
      </c:lineChart>
      <c:dateAx>
        <c:axId val="182528504"/>
        <c:scaling>
          <c:orientation val="minMax"/>
        </c:scaling>
        <c:delete val="1"/>
        <c:axPos val="b"/>
        <c:numFmt formatCode="ge" sourceLinked="1"/>
        <c:majorTickMark val="none"/>
        <c:minorTickMark val="none"/>
        <c:tickLblPos val="none"/>
        <c:crossAx val="182528112"/>
        <c:crosses val="autoZero"/>
        <c:auto val="1"/>
        <c:lblOffset val="100"/>
        <c:baseTimeUnit val="years"/>
      </c:dateAx>
      <c:valAx>
        <c:axId val="1825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2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77.349999999999994</c:v>
                </c:pt>
                <c:pt idx="1">
                  <c:v>80.25</c:v>
                </c:pt>
                <c:pt idx="2">
                  <c:v>77.62</c:v>
                </c:pt>
                <c:pt idx="3">
                  <c:v>77.84</c:v>
                </c:pt>
                <c:pt idx="4">
                  <c:v>79.47</c:v>
                </c:pt>
              </c:numCache>
            </c:numRef>
          </c:val>
        </c:ser>
        <c:dLbls>
          <c:showLegendKey val="0"/>
          <c:showVal val="0"/>
          <c:showCatName val="0"/>
          <c:showSerName val="0"/>
          <c:showPercent val="0"/>
          <c:showBubbleSize val="0"/>
        </c:dLbls>
        <c:gapWidth val="150"/>
        <c:axId val="348310280"/>
        <c:axId val="34831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348310280"/>
        <c:axId val="348310672"/>
      </c:lineChart>
      <c:dateAx>
        <c:axId val="348310280"/>
        <c:scaling>
          <c:orientation val="minMax"/>
        </c:scaling>
        <c:delete val="1"/>
        <c:axPos val="b"/>
        <c:numFmt formatCode="ge" sourceLinked="1"/>
        <c:majorTickMark val="none"/>
        <c:minorTickMark val="none"/>
        <c:tickLblPos val="none"/>
        <c:crossAx val="348310672"/>
        <c:crosses val="autoZero"/>
        <c:auto val="1"/>
        <c:lblOffset val="100"/>
        <c:baseTimeUnit val="years"/>
      </c:dateAx>
      <c:valAx>
        <c:axId val="3483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31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98.97</c:v>
                </c:pt>
                <c:pt idx="1">
                  <c:v>98.63</c:v>
                </c:pt>
                <c:pt idx="2">
                  <c:v>87.17</c:v>
                </c:pt>
                <c:pt idx="3">
                  <c:v>98.67</c:v>
                </c:pt>
                <c:pt idx="4">
                  <c:v>99.38</c:v>
                </c:pt>
              </c:numCache>
            </c:numRef>
          </c:val>
        </c:ser>
        <c:dLbls>
          <c:showLegendKey val="0"/>
          <c:showVal val="0"/>
          <c:showCatName val="0"/>
          <c:showSerName val="0"/>
          <c:showPercent val="0"/>
          <c:showBubbleSize val="0"/>
        </c:dLbls>
        <c:gapWidth val="150"/>
        <c:axId val="182634744"/>
        <c:axId val="182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634744"/>
        <c:axId val="182635136"/>
      </c:lineChart>
      <c:dateAx>
        <c:axId val="182634744"/>
        <c:scaling>
          <c:orientation val="minMax"/>
        </c:scaling>
        <c:delete val="1"/>
        <c:axPos val="b"/>
        <c:numFmt formatCode="ge" sourceLinked="1"/>
        <c:majorTickMark val="none"/>
        <c:minorTickMark val="none"/>
        <c:tickLblPos val="none"/>
        <c:crossAx val="182635136"/>
        <c:crosses val="autoZero"/>
        <c:auto val="1"/>
        <c:lblOffset val="100"/>
        <c:baseTimeUnit val="years"/>
      </c:dateAx>
      <c:valAx>
        <c:axId val="182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3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636312"/>
        <c:axId val="18252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636312"/>
        <c:axId val="182524976"/>
      </c:lineChart>
      <c:dateAx>
        <c:axId val="182636312"/>
        <c:scaling>
          <c:orientation val="minMax"/>
        </c:scaling>
        <c:delete val="1"/>
        <c:axPos val="b"/>
        <c:numFmt formatCode="ge" sourceLinked="1"/>
        <c:majorTickMark val="none"/>
        <c:minorTickMark val="none"/>
        <c:tickLblPos val="none"/>
        <c:crossAx val="182524976"/>
        <c:crosses val="autoZero"/>
        <c:auto val="1"/>
        <c:lblOffset val="100"/>
        <c:baseTimeUnit val="years"/>
      </c:dateAx>
      <c:valAx>
        <c:axId val="18252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526152"/>
        <c:axId val="18252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526152"/>
        <c:axId val="182526544"/>
      </c:lineChart>
      <c:dateAx>
        <c:axId val="182526152"/>
        <c:scaling>
          <c:orientation val="minMax"/>
        </c:scaling>
        <c:delete val="1"/>
        <c:axPos val="b"/>
        <c:numFmt formatCode="ge" sourceLinked="1"/>
        <c:majorTickMark val="none"/>
        <c:minorTickMark val="none"/>
        <c:tickLblPos val="none"/>
        <c:crossAx val="182526544"/>
        <c:crosses val="autoZero"/>
        <c:auto val="1"/>
        <c:lblOffset val="100"/>
        <c:baseTimeUnit val="years"/>
      </c:dateAx>
      <c:valAx>
        <c:axId val="18252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2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776144"/>
        <c:axId val="18277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776144"/>
        <c:axId val="182776536"/>
      </c:lineChart>
      <c:dateAx>
        <c:axId val="182776144"/>
        <c:scaling>
          <c:orientation val="minMax"/>
        </c:scaling>
        <c:delete val="1"/>
        <c:axPos val="b"/>
        <c:numFmt formatCode="ge" sourceLinked="1"/>
        <c:majorTickMark val="none"/>
        <c:minorTickMark val="none"/>
        <c:tickLblPos val="none"/>
        <c:crossAx val="182776536"/>
        <c:crosses val="autoZero"/>
        <c:auto val="1"/>
        <c:lblOffset val="100"/>
        <c:baseTimeUnit val="years"/>
      </c:dateAx>
      <c:valAx>
        <c:axId val="18277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778104"/>
        <c:axId val="1827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778104"/>
        <c:axId val="182778496"/>
      </c:lineChart>
      <c:dateAx>
        <c:axId val="182778104"/>
        <c:scaling>
          <c:orientation val="minMax"/>
        </c:scaling>
        <c:delete val="1"/>
        <c:axPos val="b"/>
        <c:numFmt formatCode="ge" sourceLinked="1"/>
        <c:majorTickMark val="none"/>
        <c:minorTickMark val="none"/>
        <c:tickLblPos val="none"/>
        <c:crossAx val="182778496"/>
        <c:crosses val="autoZero"/>
        <c:auto val="1"/>
        <c:lblOffset val="100"/>
        <c:baseTimeUnit val="years"/>
      </c:dateAx>
      <c:valAx>
        <c:axId val="1827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1604.55</c:v>
                </c:pt>
              </c:numCache>
            </c:numRef>
          </c:val>
        </c:ser>
        <c:dLbls>
          <c:showLegendKey val="0"/>
          <c:showVal val="0"/>
          <c:showCatName val="0"/>
          <c:showSerName val="0"/>
          <c:showPercent val="0"/>
          <c:showBubbleSize val="0"/>
        </c:dLbls>
        <c:gapWidth val="150"/>
        <c:axId val="183181336"/>
        <c:axId val="1831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183181336"/>
        <c:axId val="183181728"/>
      </c:lineChart>
      <c:dateAx>
        <c:axId val="183181336"/>
        <c:scaling>
          <c:orientation val="minMax"/>
        </c:scaling>
        <c:delete val="1"/>
        <c:axPos val="b"/>
        <c:numFmt formatCode="ge" sourceLinked="1"/>
        <c:majorTickMark val="none"/>
        <c:minorTickMark val="none"/>
        <c:tickLblPos val="none"/>
        <c:crossAx val="183181728"/>
        <c:crosses val="autoZero"/>
        <c:auto val="1"/>
        <c:lblOffset val="100"/>
        <c:baseTimeUnit val="years"/>
      </c:dateAx>
      <c:valAx>
        <c:axId val="1831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67.3</c:v>
                </c:pt>
                <c:pt idx="1">
                  <c:v>62.45</c:v>
                </c:pt>
                <c:pt idx="2">
                  <c:v>57.52</c:v>
                </c:pt>
                <c:pt idx="3">
                  <c:v>59.29</c:v>
                </c:pt>
                <c:pt idx="4">
                  <c:v>57.77</c:v>
                </c:pt>
              </c:numCache>
            </c:numRef>
          </c:val>
        </c:ser>
        <c:dLbls>
          <c:showLegendKey val="0"/>
          <c:showVal val="0"/>
          <c:showCatName val="0"/>
          <c:showSerName val="0"/>
          <c:showPercent val="0"/>
          <c:showBubbleSize val="0"/>
        </c:dLbls>
        <c:gapWidth val="150"/>
        <c:axId val="183182904"/>
        <c:axId val="1831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183182904"/>
        <c:axId val="183183296"/>
      </c:lineChart>
      <c:dateAx>
        <c:axId val="183182904"/>
        <c:scaling>
          <c:orientation val="minMax"/>
        </c:scaling>
        <c:delete val="1"/>
        <c:axPos val="b"/>
        <c:numFmt formatCode="ge" sourceLinked="1"/>
        <c:majorTickMark val="none"/>
        <c:minorTickMark val="none"/>
        <c:tickLblPos val="none"/>
        <c:crossAx val="183183296"/>
        <c:crosses val="autoZero"/>
        <c:auto val="1"/>
        <c:lblOffset val="100"/>
        <c:baseTimeUnit val="years"/>
      </c:dateAx>
      <c:valAx>
        <c:axId val="1831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289.33</c:v>
                </c:pt>
                <c:pt idx="1">
                  <c:v>312.91000000000003</c:v>
                </c:pt>
                <c:pt idx="2">
                  <c:v>353.48</c:v>
                </c:pt>
                <c:pt idx="3">
                  <c:v>338.99</c:v>
                </c:pt>
                <c:pt idx="4">
                  <c:v>349.97</c:v>
                </c:pt>
              </c:numCache>
            </c:numRef>
          </c:val>
        </c:ser>
        <c:dLbls>
          <c:showLegendKey val="0"/>
          <c:showVal val="0"/>
          <c:showCatName val="0"/>
          <c:showSerName val="0"/>
          <c:showPercent val="0"/>
          <c:showBubbleSize val="0"/>
        </c:dLbls>
        <c:gapWidth val="150"/>
        <c:axId val="182777712"/>
        <c:axId val="18277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182777712"/>
        <c:axId val="182775752"/>
      </c:lineChart>
      <c:dateAx>
        <c:axId val="182777712"/>
        <c:scaling>
          <c:orientation val="minMax"/>
        </c:scaling>
        <c:delete val="1"/>
        <c:axPos val="b"/>
        <c:numFmt formatCode="ge" sourceLinked="1"/>
        <c:majorTickMark val="none"/>
        <c:minorTickMark val="none"/>
        <c:tickLblPos val="none"/>
        <c:crossAx val="182775752"/>
        <c:crosses val="autoZero"/>
        <c:auto val="1"/>
        <c:lblOffset val="100"/>
        <c:baseTimeUnit val="years"/>
      </c:dateAx>
      <c:valAx>
        <c:axId val="1827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Normal="10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長野県　天龍村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1392</v>
      </c>
      <c r="AM8" s="50"/>
      <c r="AN8" s="50"/>
      <c r="AO8" s="50"/>
      <c r="AP8" s="50"/>
      <c r="AQ8" s="50"/>
      <c r="AR8" s="50"/>
      <c r="AS8" s="50"/>
      <c r="AT8" s="45">
        <f>データ!T6</f>
        <v>109.44</v>
      </c>
      <c r="AU8" s="45"/>
      <c r="AV8" s="45"/>
      <c r="AW8" s="45"/>
      <c r="AX8" s="45"/>
      <c r="AY8" s="45"/>
      <c r="AZ8" s="45"/>
      <c r="BA8" s="45"/>
      <c r="BB8" s="45">
        <f>データ!U6</f>
        <v>12.72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63.19</v>
      </c>
      <c r="Q10" s="45"/>
      <c r="R10" s="45"/>
      <c r="S10" s="45"/>
      <c r="T10" s="45"/>
      <c r="U10" s="45"/>
      <c r="V10" s="45"/>
      <c r="W10" s="45">
        <f>データ!Q6</f>
        <v>97.54</v>
      </c>
      <c r="X10" s="45"/>
      <c r="Y10" s="45"/>
      <c r="Z10" s="45"/>
      <c r="AA10" s="45"/>
      <c r="AB10" s="45"/>
      <c r="AC10" s="45"/>
      <c r="AD10" s="50">
        <f>データ!R6</f>
        <v>3600</v>
      </c>
      <c r="AE10" s="50"/>
      <c r="AF10" s="50"/>
      <c r="AG10" s="50"/>
      <c r="AH10" s="50"/>
      <c r="AI10" s="50"/>
      <c r="AJ10" s="50"/>
      <c r="AK10" s="2"/>
      <c r="AL10" s="50">
        <f>データ!V6</f>
        <v>872</v>
      </c>
      <c r="AM10" s="50"/>
      <c r="AN10" s="50"/>
      <c r="AO10" s="50"/>
      <c r="AP10" s="50"/>
      <c r="AQ10" s="50"/>
      <c r="AR10" s="50"/>
      <c r="AS10" s="50"/>
      <c r="AT10" s="45">
        <f>データ!W6</f>
        <v>0.49</v>
      </c>
      <c r="AU10" s="45"/>
      <c r="AV10" s="45"/>
      <c r="AW10" s="45"/>
      <c r="AX10" s="45"/>
      <c r="AY10" s="45"/>
      <c r="AZ10" s="45"/>
      <c r="BA10" s="45"/>
      <c r="BB10" s="45">
        <f>データ!X6</f>
        <v>1779.59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204137</v>
      </c>
      <c r="D6" s="33">
        <f t="shared" si="3"/>
        <v>47</v>
      </c>
      <c r="E6" s="33">
        <f t="shared" si="3"/>
        <v>17</v>
      </c>
      <c r="F6" s="33">
        <f t="shared" si="3"/>
        <v>4</v>
      </c>
      <c r="G6" s="33">
        <f t="shared" si="3"/>
        <v>0</v>
      </c>
      <c r="H6" s="33" t="str">
        <f t="shared" si="3"/>
        <v>長野県　天龍村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63.19</v>
      </c>
      <c r="Q6" s="34">
        <f t="shared" si="3"/>
        <v>97.54</v>
      </c>
      <c r="R6" s="34">
        <f t="shared" si="3"/>
        <v>3600</v>
      </c>
      <c r="S6" s="34">
        <f t="shared" si="3"/>
        <v>1392</v>
      </c>
      <c r="T6" s="34">
        <f t="shared" si="3"/>
        <v>109.44</v>
      </c>
      <c r="U6" s="34">
        <f t="shared" si="3"/>
        <v>12.72</v>
      </c>
      <c r="V6" s="34">
        <f t="shared" si="3"/>
        <v>872</v>
      </c>
      <c r="W6" s="34">
        <f t="shared" si="3"/>
        <v>0.49</v>
      </c>
      <c r="X6" s="34">
        <f t="shared" si="3"/>
        <v>1779.59</v>
      </c>
      <c r="Y6" s="35">
        <f>IF(Y7="",NA(),Y7)</f>
        <v>98.97</v>
      </c>
      <c r="Z6" s="35">
        <f t="shared" ref="Z6:AH6" si="4">IF(Z7="",NA(),Z7)</f>
        <v>98.63</v>
      </c>
      <c r="AA6" s="35">
        <f t="shared" si="4"/>
        <v>87.17</v>
      </c>
      <c r="AB6" s="35">
        <f t="shared" si="4"/>
        <v>98.67</v>
      </c>
      <c r="AC6" s="35">
        <f t="shared" si="4"/>
        <v>99.38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1604.55</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67.3</v>
      </c>
      <c r="BR6" s="35">
        <f t="shared" ref="BR6:BZ6" si="8">IF(BR7="",NA(),BR7)</f>
        <v>62.45</v>
      </c>
      <c r="BS6" s="35">
        <f t="shared" si="8"/>
        <v>57.52</v>
      </c>
      <c r="BT6" s="35">
        <f t="shared" si="8"/>
        <v>59.29</v>
      </c>
      <c r="BU6" s="35">
        <f t="shared" si="8"/>
        <v>57.77</v>
      </c>
      <c r="BV6" s="35">
        <f t="shared" si="8"/>
        <v>51.73</v>
      </c>
      <c r="BW6" s="35">
        <f t="shared" si="8"/>
        <v>53.01</v>
      </c>
      <c r="BX6" s="35">
        <f t="shared" si="8"/>
        <v>50.54</v>
      </c>
      <c r="BY6" s="35">
        <f t="shared" si="8"/>
        <v>66.22</v>
      </c>
      <c r="BZ6" s="35">
        <f t="shared" si="8"/>
        <v>69.87</v>
      </c>
      <c r="CA6" s="34" t="str">
        <f>IF(CA7="","",IF(CA7="-","【-】","【"&amp;SUBSTITUTE(TEXT(CA7,"#,##0.00"),"-","△")&amp;"】"))</f>
        <v>【69.80】</v>
      </c>
      <c r="CB6" s="35">
        <f>IF(CB7="",NA(),CB7)</f>
        <v>289.33</v>
      </c>
      <c r="CC6" s="35">
        <f t="shared" ref="CC6:CK6" si="9">IF(CC7="",NA(),CC7)</f>
        <v>312.91000000000003</v>
      </c>
      <c r="CD6" s="35">
        <f t="shared" si="9"/>
        <v>353.48</v>
      </c>
      <c r="CE6" s="35">
        <f t="shared" si="9"/>
        <v>338.99</v>
      </c>
      <c r="CF6" s="35">
        <f t="shared" si="9"/>
        <v>349.97</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32.630000000000003</v>
      </c>
      <c r="CN6" s="35">
        <f t="shared" ref="CN6:CV6" si="10">IF(CN7="",NA(),CN7)</f>
        <v>32.5</v>
      </c>
      <c r="CO6" s="35">
        <f t="shared" si="10"/>
        <v>29.63</v>
      </c>
      <c r="CP6" s="35">
        <f t="shared" si="10"/>
        <v>27.88</v>
      </c>
      <c r="CQ6" s="35">
        <f t="shared" si="10"/>
        <v>28.75</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77.349999999999994</v>
      </c>
      <c r="CY6" s="35">
        <f t="shared" ref="CY6:DG6" si="11">IF(CY7="",NA(),CY7)</f>
        <v>80.25</v>
      </c>
      <c r="CZ6" s="35">
        <f t="shared" si="11"/>
        <v>77.62</v>
      </c>
      <c r="DA6" s="35">
        <f t="shared" si="11"/>
        <v>77.84</v>
      </c>
      <c r="DB6" s="35">
        <f t="shared" si="11"/>
        <v>79.47</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2">
      <c r="A7" s="28"/>
      <c r="B7" s="37">
        <v>2016</v>
      </c>
      <c r="C7" s="37">
        <v>204137</v>
      </c>
      <c r="D7" s="37">
        <v>47</v>
      </c>
      <c r="E7" s="37">
        <v>17</v>
      </c>
      <c r="F7" s="37">
        <v>4</v>
      </c>
      <c r="G7" s="37">
        <v>0</v>
      </c>
      <c r="H7" s="37" t="s">
        <v>110</v>
      </c>
      <c r="I7" s="37" t="s">
        <v>111</v>
      </c>
      <c r="J7" s="37" t="s">
        <v>112</v>
      </c>
      <c r="K7" s="37" t="s">
        <v>113</v>
      </c>
      <c r="L7" s="37" t="s">
        <v>114</v>
      </c>
      <c r="M7" s="37"/>
      <c r="N7" s="38" t="s">
        <v>115</v>
      </c>
      <c r="O7" s="38" t="s">
        <v>116</v>
      </c>
      <c r="P7" s="38">
        <v>63.19</v>
      </c>
      <c r="Q7" s="38">
        <v>97.54</v>
      </c>
      <c r="R7" s="38">
        <v>3600</v>
      </c>
      <c r="S7" s="38">
        <v>1392</v>
      </c>
      <c r="T7" s="38">
        <v>109.44</v>
      </c>
      <c r="U7" s="38">
        <v>12.72</v>
      </c>
      <c r="V7" s="38">
        <v>872</v>
      </c>
      <c r="W7" s="38">
        <v>0.49</v>
      </c>
      <c r="X7" s="38">
        <v>1779.59</v>
      </c>
      <c r="Y7" s="38">
        <v>98.97</v>
      </c>
      <c r="Z7" s="38">
        <v>98.63</v>
      </c>
      <c r="AA7" s="38">
        <v>87.17</v>
      </c>
      <c r="AB7" s="38">
        <v>98.67</v>
      </c>
      <c r="AC7" s="38">
        <v>99.38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1604.55</v>
      </c>
      <c r="BK7" s="38">
        <v>1716.82</v>
      </c>
      <c r="BL7" s="38">
        <v>1554.05</v>
      </c>
      <c r="BM7" s="38">
        <v>1671.86</v>
      </c>
      <c r="BN7" s="38">
        <v>1434.89</v>
      </c>
      <c r="BO7" s="38">
        <v>1298.9100000000001</v>
      </c>
      <c r="BP7" s="38">
        <v>1348.09</v>
      </c>
      <c r="BQ7" s="38">
        <v>67.3</v>
      </c>
      <c r="BR7" s="38">
        <v>62.45</v>
      </c>
      <c r="BS7" s="38">
        <v>57.52</v>
      </c>
      <c r="BT7" s="38">
        <v>59.29</v>
      </c>
      <c r="BU7" s="38">
        <v>57.77</v>
      </c>
      <c r="BV7" s="38">
        <v>51.73</v>
      </c>
      <c r="BW7" s="38">
        <v>53.01</v>
      </c>
      <c r="BX7" s="38">
        <v>50.54</v>
      </c>
      <c r="BY7" s="38">
        <v>66.22</v>
      </c>
      <c r="BZ7" s="38">
        <v>69.87</v>
      </c>
      <c r="CA7" s="38">
        <v>69.8</v>
      </c>
      <c r="CB7" s="38">
        <v>289.33</v>
      </c>
      <c r="CC7" s="38">
        <v>312.91000000000003</v>
      </c>
      <c r="CD7" s="38">
        <v>353.48</v>
      </c>
      <c r="CE7" s="38">
        <v>338.99</v>
      </c>
      <c r="CF7" s="38">
        <v>349.97</v>
      </c>
      <c r="CG7" s="38">
        <v>310.47000000000003</v>
      </c>
      <c r="CH7" s="38">
        <v>299.39</v>
      </c>
      <c r="CI7" s="38">
        <v>320.36</v>
      </c>
      <c r="CJ7" s="38">
        <v>246.72</v>
      </c>
      <c r="CK7" s="38">
        <v>234.96</v>
      </c>
      <c r="CL7" s="38">
        <v>232.54</v>
      </c>
      <c r="CM7" s="38">
        <v>32.630000000000003</v>
      </c>
      <c r="CN7" s="38">
        <v>32.5</v>
      </c>
      <c r="CO7" s="38">
        <v>29.63</v>
      </c>
      <c r="CP7" s="38">
        <v>27.88</v>
      </c>
      <c r="CQ7" s="38">
        <v>28.75</v>
      </c>
      <c r="CR7" s="38">
        <v>36.67</v>
      </c>
      <c r="CS7" s="38">
        <v>36.200000000000003</v>
      </c>
      <c r="CT7" s="38">
        <v>34.74</v>
      </c>
      <c r="CU7" s="38">
        <v>41.35</v>
      </c>
      <c r="CV7" s="38">
        <v>42.9</v>
      </c>
      <c r="CW7" s="38">
        <v>42.17</v>
      </c>
      <c r="CX7" s="38">
        <v>77.349999999999994</v>
      </c>
      <c r="CY7" s="38">
        <v>80.25</v>
      </c>
      <c r="CZ7" s="38">
        <v>77.62</v>
      </c>
      <c r="DA7" s="38">
        <v>77.84</v>
      </c>
      <c r="DB7" s="38">
        <v>79.47</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tenryu020</cp:lastModifiedBy>
  <cp:lastPrinted>2018-01-31T06:38:28Z</cp:lastPrinted>
  <dcterms:created xsi:type="dcterms:W3CDTF">2017-12-25T02:19:18Z</dcterms:created>
  <dcterms:modified xsi:type="dcterms:W3CDTF">2018-01-31T06:43:02Z</dcterms:modified>
  <cp:category/>
</cp:coreProperties>
</file>