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4阿南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I10"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<sst xmlns="http://schemas.openxmlformats.org/spreadsheetml/2006/main" count="240" uniqueCount="126">
  <si>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</si>
  <si>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</si>
  <si>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</si>
  <si>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</si>
  <si>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</si>
  <si>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</si>
  <si>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</si>
  <si>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</si>
  <si>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</si>
  <si>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</si>
  <si>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</si>
  <si>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</si>
  <si>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</si>
  <si>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</si>
  <si>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</si>
  <si>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</si>
  <si>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</si>
  <si>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</si>
  <si>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</si>
  <si>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</si>
  <si>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</si>
  <si>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</si>
  <si>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</si>
  <si>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</si>
  <si>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</si>
  <si>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</si>
  <si>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</si>
  <si>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</si>
  <si>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</si>
  <si>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</si>
  <si>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</si>
  <si>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</si>
  <si>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</si>
  <si>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</si>
  <si>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</si>
  <si>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</si>
  <si>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</si>
  <si>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</si>
  <si>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</si>
  <si>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</si>
  <si>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</si>
  <si>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</si>
  <si>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</si>
  <si>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</si>
  <si>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</si>
  <si>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</si>
  <si>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</si>
  <si>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</si>
  <si>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</si>
  <si>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</si>
  <si>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</si>
  <si>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</si>
  <si>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</si>
  <si>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</si>
  <si>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</si>
  <si>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</si>
  <si>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</si>
  <si>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</si>
  <si>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</si>
  <si>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</si>
  <si>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</si>
  <si>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</si>
  <si>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</si>
  <si>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</si>
  <si>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</si>
  <si>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</si>
  <si>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</si>
  <si>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</si>
  <si>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</si>
  <si>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</si>
  <si>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</si>
  <si>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</si>
  <si>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</si>
  <si>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</si>
  <si>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</si>
  <si>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</si>
  <si>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</si>
  <si>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</si>
  <si>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</si>
  <si>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</si>
  <si>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</si>
  <si>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</si>
  <si>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</si>
  <si>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</si>
  <si>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</si>
  <si>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</si>
  <si>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</si>
  <si>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</si>
  <si>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</si>
  <si>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</si>
  <si>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</si>
  <si>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</si>
  <si>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</si>
  <si>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</si>
  <si>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</si>
  <si>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</si>
  <si>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</si>
  <si>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</si>
  <si>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</si>
  <si>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</si>
  <si>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</si>
  <si>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</si>
  <si>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</si>
  <si>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</si>
  <si>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</si>
  <si>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</si>
  <si>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</si>
  <si>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</si>
  <si>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</si>
  <si>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</si>
  <si>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阿南町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</si>
  <si>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</si>
  <si>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</si>
  <si>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</si>
  <si>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</si>
  <si>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</si>
  <si>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</si>
  <si>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</si>
  <si>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</si>
  <si>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</si>
  <si>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</si>
  <si>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</si>
  <si>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が100％を割り込み、単年度収支が赤字である事を示している。また、企業債残高対事業規模比率は平均値のおよそ3.65倍も高く、経営規模に比べ地方債の規模が大きいことによる利払負担が収益圧迫要因となっている。　
　汚水処理原価は、ほぼ平均値を示しているが、経費回収率は40％にも満たず、維持管理に占める費用の割合が高い事を示している。
　施設利用率は平均値とほぼ同じであるが、水洗化率100％を目指し、接続推進に努めたい。
　施設効率を改善するとともに、経営のあり方（料金改定）や、今後の投資のあり方を見直す必要がある。</t>
    <rPh sb="1" eb="3">
      <t>ケイジョウ</t>
    </rPh>
    <rPh sb="3" eb="5">
      <t>シュウシ</t>
    </rPh>
    <rPh sb="5" eb="7">
      <t>ヒリツ</t>
    </rPh>
    <rPh sb="13" eb="14">
      <t>ワ</t>
    </rPh>
    <rPh sb="15" eb="16">
      <t>コ</t>
    </rPh>
    <rPh sb="18" eb="21">
      <t>タンネンド</t>
    </rPh>
    <rPh sb="21" eb="23">
      <t>シュウシ</t>
    </rPh>
    <rPh sb="29" eb="30">
      <t>コト</t>
    </rPh>
    <rPh sb="31" eb="32">
      <t>シメ</t>
    </rPh>
    <rPh sb="40" eb="42">
      <t>キギョウ</t>
    </rPh>
    <rPh sb="42" eb="43">
      <t>サイ</t>
    </rPh>
    <rPh sb="43" eb="45">
      <t>ザンダカ</t>
    </rPh>
    <rPh sb="45" eb="46">
      <t>タイ</t>
    </rPh>
    <rPh sb="46" eb="48">
      <t>ジギョウ</t>
    </rPh>
    <rPh sb="48" eb="50">
      <t>キボ</t>
    </rPh>
    <rPh sb="50" eb="52">
      <t>ヒリツ</t>
    </rPh>
    <rPh sb="53" eb="55">
      <t>ヘイキン</t>
    </rPh>
    <rPh sb="55" eb="56">
      <t>チ</t>
    </rPh>
    <rPh sb="64" eb="65">
      <t>バイ</t>
    </rPh>
    <rPh sb="66" eb="67">
      <t>タカ</t>
    </rPh>
    <rPh sb="69" eb="71">
      <t>ケイエイ</t>
    </rPh>
    <rPh sb="71" eb="73">
      <t>キボ</t>
    </rPh>
    <rPh sb="74" eb="75">
      <t>クラ</t>
    </rPh>
    <rPh sb="76" eb="79">
      <t>チホウサイ</t>
    </rPh>
    <rPh sb="80" eb="82">
      <t>キボ</t>
    </rPh>
    <rPh sb="83" eb="84">
      <t>オオ</t>
    </rPh>
    <rPh sb="96" eb="98">
      <t>シュウエキ</t>
    </rPh>
    <rPh sb="98" eb="100">
      <t>アッパク</t>
    </rPh>
    <rPh sb="100" eb="102">
      <t>ヨウイン</t>
    </rPh>
    <rPh sb="112" eb="114">
      <t>オスイ</t>
    </rPh>
    <rPh sb="114" eb="116">
      <t>ショリ</t>
    </rPh>
    <rPh sb="116" eb="118">
      <t>ゲンカ</t>
    </rPh>
    <rPh sb="122" eb="124">
      <t>ヘイキン</t>
    </rPh>
    <rPh sb="124" eb="125">
      <t>チ</t>
    </rPh>
    <rPh sb="126" eb="127">
      <t>シメ</t>
    </rPh>
    <rPh sb="133" eb="135">
      <t>ケイヒ</t>
    </rPh>
    <rPh sb="135" eb="137">
      <t>カイシュウ</t>
    </rPh>
    <rPh sb="137" eb="138">
      <t>リツ</t>
    </rPh>
    <rPh sb="144" eb="145">
      <t>ミ</t>
    </rPh>
    <rPh sb="148" eb="150">
      <t>イジ</t>
    </rPh>
    <rPh sb="150" eb="152">
      <t>カンリ</t>
    </rPh>
    <rPh sb="153" eb="154">
      <t>シ</t>
    </rPh>
    <rPh sb="156" eb="158">
      <t>ヒヨウ</t>
    </rPh>
    <rPh sb="159" eb="161">
      <t>ワリアイ</t>
    </rPh>
    <rPh sb="162" eb="163">
      <t>タカ</t>
    </rPh>
    <rPh sb="164" eb="165">
      <t>コト</t>
    </rPh>
    <rPh sb="166" eb="167">
      <t>シメ</t>
    </rPh>
    <rPh sb="174" eb="176">
      <t>シセツ</t>
    </rPh>
    <rPh sb="176" eb="178">
      <t>リヨウ</t>
    </rPh>
    <rPh sb="178" eb="179">
      <t>リツ</t>
    </rPh>
    <rPh sb="180" eb="182">
      <t>ヘイキン</t>
    </rPh>
    <rPh sb="182" eb="183">
      <t>チ</t>
    </rPh>
    <rPh sb="186" eb="187">
      <t>オナ</t>
    </rPh>
    <rPh sb="193" eb="196">
      <t>スイセンカ</t>
    </rPh>
    <rPh sb="196" eb="197">
      <t>リツ</t>
    </rPh>
    <rPh sb="202" eb="204">
      <t>メザ</t>
    </rPh>
    <rPh sb="206" eb="208">
      <t>セツゾク</t>
    </rPh>
    <rPh sb="208" eb="210">
      <t>スイシン</t>
    </rPh>
    <rPh sb="211" eb="212">
      <t>ツト</t>
    </rPh>
    <rPh sb="218" eb="220">
      <t>シセツ</t>
    </rPh>
    <rPh sb="220" eb="222">
      <t>コウリツ</t>
    </rPh>
    <rPh sb="223" eb="225">
      <t>カイゼン</t>
    </rPh>
    <rPh sb="232" eb="234">
      <t>ケイエイ</t>
    </rPh>
    <rPh sb="237" eb="238">
      <t>カタ</t>
    </rPh>
    <rPh sb="239" eb="241">
      <t>リョウキン</t>
    </rPh>
    <rPh sb="241" eb="243">
      <t>カイテイ</t>
    </rPh>
    <rPh sb="246" eb="248">
      <t>コンゴ</t>
    </rPh>
    <rPh sb="249" eb="251">
      <t>トウシ</t>
    </rPh>
    <rPh sb="254" eb="255">
      <t>カタ</t>
    </rPh>
    <rPh sb="256" eb="258">
      <t>ミナオ</t>
    </rPh>
    <rPh sb="259" eb="261">
      <t>ヒツヨウ</t>
    </rPh>
    <phoneticPr fontId="7"/>
  </si>
  <si>
    <t>　供用開始から19年以上が経過しているため、平成29年度には処理場の劣化調査を行い、老朽化対策の検討を計画している。
　管路については、更新の目安とする30年を経過しておらず、具体的な計画はないが、機能診断を実施している。
　</t>
    <rPh sb="1" eb="3">
      <t>キョウヨウ</t>
    </rPh>
    <rPh sb="3" eb="5">
      <t>カイシ</t>
    </rPh>
    <rPh sb="9" eb="10">
      <t>ネン</t>
    </rPh>
    <rPh sb="10" eb="12">
      <t>イジョウ</t>
    </rPh>
    <rPh sb="13" eb="15">
      <t>ケイカ</t>
    </rPh>
    <rPh sb="22" eb="24">
      <t>ヘイセイ</t>
    </rPh>
    <rPh sb="26" eb="28">
      <t>ネンド</t>
    </rPh>
    <rPh sb="30" eb="33">
      <t>ショリジョウ</t>
    </rPh>
    <rPh sb="34" eb="36">
      <t>レッカ</t>
    </rPh>
    <rPh sb="36" eb="38">
      <t>チョウサ</t>
    </rPh>
    <rPh sb="39" eb="40">
      <t>オコナ</t>
    </rPh>
    <rPh sb="42" eb="45">
      <t>ロウキュウカ</t>
    </rPh>
    <rPh sb="45" eb="47">
      <t>タイサク</t>
    </rPh>
    <rPh sb="48" eb="50">
      <t>ケントウ</t>
    </rPh>
    <rPh sb="51" eb="53">
      <t>ケイカク</t>
    </rPh>
    <rPh sb="60" eb="62">
      <t>カンロ</t>
    </rPh>
    <rPh sb="68" eb="70">
      <t>コウシン</t>
    </rPh>
    <rPh sb="71" eb="73">
      <t>メヤス</t>
    </rPh>
    <rPh sb="78" eb="79">
      <t>ネン</t>
    </rPh>
    <rPh sb="80" eb="82">
      <t>ケイカ</t>
    </rPh>
    <rPh sb="88" eb="91">
      <t>グタイテキ</t>
    </rPh>
    <rPh sb="92" eb="94">
      <t>ケイカク</t>
    </rPh>
    <rPh sb="99" eb="101">
      <t>キノウ</t>
    </rPh>
    <rPh sb="101" eb="103">
      <t>シンダン</t>
    </rPh>
    <rPh sb="104" eb="106">
      <t>ジッシ</t>
    </rPh>
    <phoneticPr fontId="7"/>
  </si>
  <si>
    <t>非設置</t>
    <rPh sb="0" eb="1">
      <t>ヒ</t>
    </rPh>
    <rPh sb="1" eb="3">
      <t>セッチ</t>
    </rPh>
    <phoneticPr fontId="4"/>
  </si>
  <si>
    <t>　人口減少等に伴い料金収入は伸び悩み、将来的には減少する見込みのため、適正な料金設定を検討している。
　汚水発生量の減少を見込み、全体費用を抑制するため、維持管理費の効率化により管理経費の削減を進める必要がある。
　水洗化率97%以上ではあるが、100%を目指し接続率向上への取り組みを図りたい。しかし、少子高齢化とともに、未接続の家庭は高齢者世帯が多く、経済的負担等の理由により、伸び悩んでいる現状がある。
　地理的な制限があるため、施設の統合による効率化は不可能であり、現在の施設数（2施設）での規模で経営が続く予定。</t>
    <rPh sb="1" eb="3">
      <t>ジンコウ</t>
    </rPh>
    <rPh sb="3" eb="5">
      <t>ゲンショウ</t>
    </rPh>
    <rPh sb="65" eb="67">
      <t>ゼンタイ</t>
    </rPh>
    <rPh sb="67" eb="69">
      <t>ヒヨウ</t>
    </rPh>
    <rPh sb="70" eb="72">
      <t>ヨクセイ</t>
    </rPh>
    <rPh sb="100" eb="102">
      <t>ヒツヨウ</t>
    </rPh>
    <rPh sb="128" eb="130">
      <t>メザ</t>
    </rPh>
    <rPh sb="131" eb="133">
      <t>セツゾク</t>
    </rPh>
    <rPh sb="133" eb="134">
      <t>リツ</t>
    </rPh>
    <rPh sb="134" eb="136">
      <t>コウジョウ</t>
    </rPh>
    <rPh sb="138" eb="139">
      <t>ト</t>
    </rPh>
    <rPh sb="140" eb="141">
      <t>ク</t>
    </rPh>
    <rPh sb="143" eb="144">
      <t>ハカ</t>
    </rPh>
    <rPh sb="152" eb="154">
      <t>ショウシ</t>
    </rPh>
    <rPh sb="154" eb="157">
      <t>コウレイカ</t>
    </rPh>
    <rPh sb="162" eb="165">
      <t>ミセツゾク</t>
    </rPh>
    <rPh sb="166" eb="168">
      <t>カテイ</t>
    </rPh>
    <rPh sb="169" eb="172">
      <t>コウレイシャ</t>
    </rPh>
    <rPh sb="172" eb="174">
      <t>セタイ</t>
    </rPh>
    <rPh sb="175" eb="176">
      <t>オオ</t>
    </rPh>
    <rPh sb="178" eb="181">
      <t>ケイザイテキ</t>
    </rPh>
    <rPh sb="181" eb="183">
      <t>フタン</t>
    </rPh>
    <rPh sb="183" eb="184">
      <t>トウ</t>
    </rPh>
    <rPh sb="185" eb="187">
      <t>リユウ</t>
    </rPh>
    <rPh sb="191" eb="192">
      <t>ノ</t>
    </rPh>
    <rPh sb="193" eb="194">
      <t>ナヤ</t>
    </rPh>
    <rPh sb="198" eb="200">
      <t>ゲンジョウ</t>
    </rPh>
    <rPh sb="206" eb="209">
      <t>チリテキ</t>
    </rPh>
    <rPh sb="210" eb="212">
      <t>セイゲン</t>
    </rPh>
    <rPh sb="218" eb="220">
      <t>シセツ</t>
    </rPh>
    <rPh sb="221" eb="223">
      <t>トウゴウ</t>
    </rPh>
    <rPh sb="226" eb="229">
      <t>コウリツカ</t>
    </rPh>
    <rPh sb="230" eb="233">
      <t>フカノウ</t>
    </rPh>
    <rPh sb="237" eb="239">
      <t>ゲンザイ</t>
    </rPh>
    <rPh sb="240" eb="242">
      <t>シセツ</t>
    </rPh>
    <rPh sb="242" eb="243">
      <t>スウ</t>
    </rPh>
    <rPh sb="245" eb="247">
      <t>シセツ</t>
    </rPh>
    <rPh sb="250" eb="252">
      <t>キボ</t>
    </rPh>
    <rPh sb="253" eb="255">
      <t>ケイエイ</t>
    </rPh>
    <rPh sb="256" eb="257">
      <t>ツヅ</t>
    </rPh>
    <rPh sb="258" eb="260">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</si>
</sst>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F3-404B-A489-DC515B19BE43}"/>
            </c:ext>
          </c:extLst>
        </c:ser>
        <c:dLbls>
          <c:showLegendKey val="0"/>
          <c:showVal val="0"/>
          <c:showCatName val="0"/>
          <c:showSerName val="0"/>
          <c:showPercent val="0"/>
          <c:showBubbleSize val="0"/>
        </c:dLbls>
        <c:gapWidth val="150"/>
        <c:axId val="120553424"/>
        <c:axId val="12056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extLst>
            <c:ext xmlns:c16="http://schemas.microsoft.com/office/drawing/2014/chart" uri="{C3380CC4-5D6E-409C-BE32-E72D297353CC}">
              <c16:uniqueId val="{00000001-EFF3-404B-A489-DC515B19BE43}"/>
            </c:ext>
          </c:extLst>
        </c:ser>
        <c:dLbls>
          <c:showLegendKey val="0"/>
          <c:showVal val="0"/>
          <c:showCatName val="0"/>
          <c:showSerName val="0"/>
          <c:showPercent val="0"/>
          <c:showBubbleSize val="0"/>
        </c:dLbls>
        <c:marker val="1"/>
        <c:smooth val="0"/>
        <c:axId val="120553424"/>
        <c:axId val="120564744"/>
      </c:lineChart>
      <c:dateAx>
        <c:axId val="120553424"/>
        <c:scaling>
          <c:orientation val="minMax"/>
        </c:scaling>
        <c:delete val="1"/>
        <c:axPos val="b"/>
        <c:numFmt formatCode="ge" sourceLinked="1"/>
        <c:majorTickMark val="none"/>
        <c:minorTickMark val="none"/>
        <c:tickLblPos val="none"/>
        <c:crossAx val="120564744"/>
        <c:crosses val="autoZero"/>
        <c:auto val="1"/>
        <c:lblOffset val="100"/>
        <c:baseTimeUnit val="years"/>
      </c:dateAx>
      <c:valAx>
        <c:axId val="12056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3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36.590000000000003</c:v>
                </c:pt>
                <c:pt idx="1">
                  <c:v>36.590000000000003</c:v>
                </c:pt>
                <c:pt idx="2">
                  <c:v>36.590000000000003</c:v>
                </c:pt>
                <c:pt idx="3">
                  <c:v>36.590000000000003</c:v>
                </c:pt>
                <c:pt idx="4">
                  <c:v>36.590000000000003</c:v>
                </c:pt>
              </c:numCache>
            </c:numRef>
          </c:val>
          <c:extLst>
            <c:ext xmlns:c16="http://schemas.microsoft.com/office/drawing/2014/chart" uri="{C3380CC4-5D6E-409C-BE32-E72D297353CC}">
              <c16:uniqueId val="{00000000-9668-4474-A906-DBC2405F0F9F}"/>
            </c:ext>
          </c:extLst>
        </c:ser>
        <c:dLbls>
          <c:showLegendKey val="0"/>
          <c:showVal val="0"/>
          <c:showCatName val="0"/>
          <c:showSerName val="0"/>
          <c:showPercent val="0"/>
          <c:showBubbleSize val="0"/>
        </c:dLbls>
        <c:gapWidth val="150"/>
        <c:axId val="150219208"/>
        <c:axId val="1530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45.55</c:v>
                </c:pt>
                <c:pt idx="1">
                  <c:v>35.64</c:v>
                </c:pt>
                <c:pt idx="2">
                  <c:v>37.950000000000003</c:v>
                </c:pt>
                <c:pt idx="3">
                  <c:v>34.92</c:v>
                </c:pt>
                <c:pt idx="4">
                  <c:v>36.44</c:v>
                </c:pt>
              </c:numCache>
            </c:numRef>
          </c:val>
          <c:smooth val="0"/>
          <c:extLst>
            <c:ext xmlns:c16="http://schemas.microsoft.com/office/drawing/2014/chart" uri="{C3380CC4-5D6E-409C-BE32-E72D297353CC}">
              <c16:uniqueId val="{00000001-9668-4474-A906-DBC2405F0F9F}"/>
            </c:ext>
          </c:extLst>
        </c:ser>
        <c:dLbls>
          <c:showLegendKey val="0"/>
          <c:showVal val="0"/>
          <c:showCatName val="0"/>
          <c:showSerName val="0"/>
          <c:showPercent val="0"/>
          <c:showBubbleSize val="0"/>
        </c:dLbls>
        <c:marker val="1"/>
        <c:smooth val="0"/>
        <c:axId val="150219208"/>
        <c:axId val="153048800"/>
      </c:lineChart>
      <c:dateAx>
        <c:axId val="150219208"/>
        <c:scaling>
          <c:orientation val="minMax"/>
        </c:scaling>
        <c:delete val="1"/>
        <c:axPos val="b"/>
        <c:numFmt formatCode="ge" sourceLinked="1"/>
        <c:majorTickMark val="none"/>
        <c:minorTickMark val="none"/>
        <c:tickLblPos val="none"/>
        <c:crossAx val="153048800"/>
        <c:crosses val="autoZero"/>
        <c:auto val="1"/>
        <c:lblOffset val="100"/>
        <c:baseTimeUnit val="years"/>
      </c:dateAx>
      <c:valAx>
        <c:axId val="1530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93.51</c:v>
                </c:pt>
                <c:pt idx="1">
                  <c:v>93.15</c:v>
                </c:pt>
                <c:pt idx="2">
                  <c:v>95.71</c:v>
                </c:pt>
                <c:pt idx="3">
                  <c:v>98.65</c:v>
                </c:pt>
                <c:pt idx="4">
                  <c:v>97.47</c:v>
                </c:pt>
              </c:numCache>
            </c:numRef>
          </c:val>
          <c:extLst>
            <c:ext xmlns:c16="http://schemas.microsoft.com/office/drawing/2014/chart" uri="{C3380CC4-5D6E-409C-BE32-E72D297353CC}">
              <c16:uniqueId val="{00000000-EDA5-45D8-B9C2-4DE25319A5B3}"/>
            </c:ext>
          </c:extLst>
        </c:ser>
        <c:dLbls>
          <c:showLegendKey val="0"/>
          <c:showVal val="0"/>
          <c:showCatName val="0"/>
          <c:showSerName val="0"/>
          <c:showPercent val="0"/>
          <c:showBubbleSize val="0"/>
        </c:dLbls>
        <c:gapWidth val="150"/>
        <c:axId val="153049976"/>
        <c:axId val="1530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80.91</c:v>
                </c:pt>
                <c:pt idx="1">
                  <c:v>87.19</c:v>
                </c:pt>
                <c:pt idx="2">
                  <c:v>88.2</c:v>
                </c:pt>
                <c:pt idx="3">
                  <c:v>88.64</c:v>
                </c:pt>
                <c:pt idx="4">
                  <c:v>89.93</c:v>
                </c:pt>
              </c:numCache>
            </c:numRef>
          </c:val>
          <c:smooth val="0"/>
          <c:extLst>
            <c:ext xmlns:c16="http://schemas.microsoft.com/office/drawing/2014/chart" uri="{C3380CC4-5D6E-409C-BE32-E72D297353CC}">
              <c16:uniqueId val="{00000001-EDA5-45D8-B9C2-4DE25319A5B3}"/>
            </c:ext>
          </c:extLst>
        </c:ser>
        <c:dLbls>
          <c:showLegendKey val="0"/>
          <c:showVal val="0"/>
          <c:showCatName val="0"/>
          <c:showSerName val="0"/>
          <c:showPercent val="0"/>
          <c:showBubbleSize val="0"/>
        </c:dLbls>
        <c:marker val="1"/>
        <c:smooth val="0"/>
        <c:axId val="153049976"/>
        <c:axId val="153050368"/>
      </c:lineChart>
      <c:dateAx>
        <c:axId val="153049976"/>
        <c:scaling>
          <c:orientation val="minMax"/>
        </c:scaling>
        <c:delete val="1"/>
        <c:axPos val="b"/>
        <c:numFmt formatCode="ge" sourceLinked="1"/>
        <c:majorTickMark val="none"/>
        <c:minorTickMark val="none"/>
        <c:tickLblPos val="none"/>
        <c:crossAx val="153050368"/>
        <c:crosses val="autoZero"/>
        <c:auto val="1"/>
        <c:lblOffset val="100"/>
        <c:baseTimeUnit val="years"/>
      </c:dateAx>
      <c:valAx>
        <c:axId val="1530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4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80.48</c:v>
                </c:pt>
                <c:pt idx="1">
                  <c:v>91.85</c:v>
                </c:pt>
                <c:pt idx="2">
                  <c:v>72.599999999999994</c:v>
                </c:pt>
                <c:pt idx="3">
                  <c:v>71.52</c:v>
                </c:pt>
                <c:pt idx="4">
                  <c:v>73.13</c:v>
                </c:pt>
              </c:numCache>
            </c:numRef>
          </c:val>
          <c:extLst>
            <c:ext xmlns:c16="http://schemas.microsoft.com/office/drawing/2014/chart" uri="{C3380CC4-5D6E-409C-BE32-E72D297353CC}">
              <c16:uniqueId val="{00000000-6F57-4A48-8DA8-C7051EBD780D}"/>
            </c:ext>
          </c:extLst>
        </c:ser>
        <c:dLbls>
          <c:showLegendKey val="0"/>
          <c:showVal val="0"/>
          <c:showCatName val="0"/>
          <c:showSerName val="0"/>
          <c:showPercent val="0"/>
          <c:showBubbleSize val="0"/>
        </c:dLbls>
        <c:gapWidth val="150"/>
        <c:axId val="151819504"/>
        <c:axId val="15264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57-4A48-8DA8-C7051EBD780D}"/>
            </c:ext>
          </c:extLst>
        </c:ser>
        <c:dLbls>
          <c:showLegendKey val="0"/>
          <c:showVal val="0"/>
          <c:showCatName val="0"/>
          <c:showSerName val="0"/>
          <c:showPercent val="0"/>
          <c:showBubbleSize val="0"/>
        </c:dLbls>
        <c:marker val="1"/>
        <c:smooth val="0"/>
        <c:axId val="151819504"/>
        <c:axId val="152648176"/>
      </c:lineChart>
      <c:dateAx>
        <c:axId val="151819504"/>
        <c:scaling>
          <c:orientation val="minMax"/>
        </c:scaling>
        <c:delete val="1"/>
        <c:axPos val="b"/>
        <c:numFmt formatCode="ge" sourceLinked="1"/>
        <c:majorTickMark val="none"/>
        <c:minorTickMark val="none"/>
        <c:tickLblPos val="none"/>
        <c:crossAx val="152648176"/>
        <c:crosses val="autoZero"/>
        <c:auto val="1"/>
        <c:lblOffset val="100"/>
        <c:baseTimeUnit val="years"/>
      </c:dateAx>
      <c:valAx>
        <c:axId val="15264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1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3-4F8F-BCEF-735CB1000578}"/>
            </c:ext>
          </c:extLst>
        </c:ser>
        <c:dLbls>
          <c:showLegendKey val="0"/>
          <c:showVal val="0"/>
          <c:showCatName val="0"/>
          <c:showSerName val="0"/>
          <c:showPercent val="0"/>
          <c:showBubbleSize val="0"/>
        </c:dLbls>
        <c:gapWidth val="150"/>
        <c:axId val="152968792"/>
        <c:axId val="15242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3-4F8F-BCEF-735CB1000578}"/>
            </c:ext>
          </c:extLst>
        </c:ser>
        <c:dLbls>
          <c:showLegendKey val="0"/>
          <c:showVal val="0"/>
          <c:showCatName val="0"/>
          <c:showSerName val="0"/>
          <c:showPercent val="0"/>
          <c:showBubbleSize val="0"/>
        </c:dLbls>
        <c:marker val="1"/>
        <c:smooth val="0"/>
        <c:axId val="152968792"/>
        <c:axId val="152426136"/>
      </c:lineChart>
      <c:dateAx>
        <c:axId val="152968792"/>
        <c:scaling>
          <c:orientation val="minMax"/>
        </c:scaling>
        <c:delete val="1"/>
        <c:axPos val="b"/>
        <c:numFmt formatCode="ge" sourceLinked="1"/>
        <c:majorTickMark val="none"/>
        <c:minorTickMark val="none"/>
        <c:tickLblPos val="none"/>
        <c:crossAx val="152426136"/>
        <c:crosses val="autoZero"/>
        <c:auto val="1"/>
        <c:lblOffset val="100"/>
        <c:baseTimeUnit val="years"/>
      </c:dateAx>
      <c:valAx>
        <c:axId val="15242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6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3-470C-B653-58C8501702CD}"/>
            </c:ext>
          </c:extLst>
        </c:ser>
        <c:dLbls>
          <c:showLegendKey val="0"/>
          <c:showVal val="0"/>
          <c:showCatName val="0"/>
          <c:showSerName val="0"/>
          <c:showPercent val="0"/>
          <c:showBubbleSize val="0"/>
        </c:dLbls>
        <c:gapWidth val="150"/>
        <c:axId val="150215288"/>
        <c:axId val="15021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3-470C-B653-58C8501702CD}"/>
            </c:ext>
          </c:extLst>
        </c:ser>
        <c:dLbls>
          <c:showLegendKey val="0"/>
          <c:showVal val="0"/>
          <c:showCatName val="0"/>
          <c:showSerName val="0"/>
          <c:showPercent val="0"/>
          <c:showBubbleSize val="0"/>
        </c:dLbls>
        <c:marker val="1"/>
        <c:smooth val="0"/>
        <c:axId val="150215288"/>
        <c:axId val="150216464"/>
      </c:lineChart>
      <c:dateAx>
        <c:axId val="150215288"/>
        <c:scaling>
          <c:orientation val="minMax"/>
        </c:scaling>
        <c:delete val="1"/>
        <c:axPos val="b"/>
        <c:numFmt formatCode="ge" sourceLinked="1"/>
        <c:majorTickMark val="none"/>
        <c:minorTickMark val="none"/>
        <c:tickLblPos val="none"/>
        <c:crossAx val="150216464"/>
        <c:crosses val="autoZero"/>
        <c:auto val="1"/>
        <c:lblOffset val="100"/>
        <c:baseTimeUnit val="years"/>
      </c:dateAx>
      <c:valAx>
        <c:axId val="15021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8-4579-AC18-1EB6394E5819}"/>
            </c:ext>
          </c:extLst>
        </c:ser>
        <c:dLbls>
          <c:showLegendKey val="0"/>
          <c:showVal val="0"/>
          <c:showCatName val="0"/>
          <c:showSerName val="0"/>
          <c:showPercent val="0"/>
          <c:showBubbleSize val="0"/>
        </c:dLbls>
        <c:gapWidth val="150"/>
        <c:axId val="150217640"/>
        <c:axId val="15021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8-4579-AC18-1EB6394E5819}"/>
            </c:ext>
          </c:extLst>
        </c:ser>
        <c:dLbls>
          <c:showLegendKey val="0"/>
          <c:showVal val="0"/>
          <c:showCatName val="0"/>
          <c:showSerName val="0"/>
          <c:showPercent val="0"/>
          <c:showBubbleSize val="0"/>
        </c:dLbls>
        <c:marker val="1"/>
        <c:smooth val="0"/>
        <c:axId val="150217640"/>
        <c:axId val="150218032"/>
      </c:lineChart>
      <c:dateAx>
        <c:axId val="150217640"/>
        <c:scaling>
          <c:orientation val="minMax"/>
        </c:scaling>
        <c:delete val="1"/>
        <c:axPos val="b"/>
        <c:numFmt formatCode="ge" sourceLinked="1"/>
        <c:majorTickMark val="none"/>
        <c:minorTickMark val="none"/>
        <c:tickLblPos val="none"/>
        <c:crossAx val="150218032"/>
        <c:crosses val="autoZero"/>
        <c:auto val="1"/>
        <c:lblOffset val="100"/>
        <c:baseTimeUnit val="years"/>
      </c:dateAx>
      <c:valAx>
        <c:axId val="15021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C-4940-8414-7BCBE74EA826}"/>
            </c:ext>
          </c:extLst>
        </c:ser>
        <c:dLbls>
          <c:showLegendKey val="0"/>
          <c:showVal val="0"/>
          <c:showCatName val="0"/>
          <c:showSerName val="0"/>
          <c:showPercent val="0"/>
          <c:showBubbleSize val="0"/>
        </c:dLbls>
        <c:gapWidth val="150"/>
        <c:axId val="152606936"/>
        <c:axId val="1526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C-4940-8414-7BCBE74EA826}"/>
            </c:ext>
          </c:extLst>
        </c:ser>
        <c:dLbls>
          <c:showLegendKey val="0"/>
          <c:showVal val="0"/>
          <c:showCatName val="0"/>
          <c:showSerName val="0"/>
          <c:showPercent val="0"/>
          <c:showBubbleSize val="0"/>
        </c:dLbls>
        <c:marker val="1"/>
        <c:smooth val="0"/>
        <c:axId val="152606936"/>
        <c:axId val="152607328"/>
      </c:lineChart>
      <c:dateAx>
        <c:axId val="152606936"/>
        <c:scaling>
          <c:orientation val="minMax"/>
        </c:scaling>
        <c:delete val="1"/>
        <c:axPos val="b"/>
        <c:numFmt formatCode="ge" sourceLinked="1"/>
        <c:majorTickMark val="none"/>
        <c:minorTickMark val="none"/>
        <c:tickLblPos val="none"/>
        <c:crossAx val="152607328"/>
        <c:crosses val="autoZero"/>
        <c:auto val="1"/>
        <c:lblOffset val="100"/>
        <c:baseTimeUnit val="years"/>
      </c:dateAx>
      <c:valAx>
        <c:axId val="1526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0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5159.41</c:v>
                </c:pt>
                <c:pt idx="4" formatCode="#,##0.00;&quot;△&quot;#,##0.00;&quot;-&quot;">
                  <c:v>6984.87</c:v>
                </c:pt>
              </c:numCache>
            </c:numRef>
          </c:val>
          <c:extLst>
            <c:ext xmlns:c16="http://schemas.microsoft.com/office/drawing/2014/chart" uri="{C3380CC4-5D6E-409C-BE32-E72D297353CC}">
              <c16:uniqueId val="{00000000-DAA7-49A7-A3D8-2F3BBF9D08A9}"/>
            </c:ext>
          </c:extLst>
        </c:ser>
        <c:dLbls>
          <c:showLegendKey val="0"/>
          <c:showVal val="0"/>
          <c:showCatName val="0"/>
          <c:showSerName val="0"/>
          <c:showPercent val="0"/>
          <c:showBubbleSize val="0"/>
        </c:dLbls>
        <c:gapWidth val="150"/>
        <c:axId val="152608504"/>
        <c:axId val="1526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3394.76</c:v>
                </c:pt>
                <c:pt idx="1">
                  <c:v>3189.89</c:v>
                </c:pt>
                <c:pt idx="2">
                  <c:v>2585.83</c:v>
                </c:pt>
                <c:pt idx="3">
                  <c:v>2464.06</c:v>
                </c:pt>
                <c:pt idx="4">
                  <c:v>1914.94</c:v>
                </c:pt>
              </c:numCache>
            </c:numRef>
          </c:val>
          <c:smooth val="0"/>
          <c:extLst>
            <c:ext xmlns:c16="http://schemas.microsoft.com/office/drawing/2014/chart" uri="{C3380CC4-5D6E-409C-BE32-E72D297353CC}">
              <c16:uniqueId val="{00000001-DAA7-49A7-A3D8-2F3BBF9D08A9}"/>
            </c:ext>
          </c:extLst>
        </c:ser>
        <c:dLbls>
          <c:showLegendKey val="0"/>
          <c:showVal val="0"/>
          <c:showCatName val="0"/>
          <c:showSerName val="0"/>
          <c:showPercent val="0"/>
          <c:showBubbleSize val="0"/>
        </c:dLbls>
        <c:marker val="1"/>
        <c:smooth val="0"/>
        <c:axId val="152608504"/>
        <c:axId val="152608896"/>
      </c:lineChart>
      <c:dateAx>
        <c:axId val="152608504"/>
        <c:scaling>
          <c:orientation val="minMax"/>
        </c:scaling>
        <c:delete val="1"/>
        <c:axPos val="b"/>
        <c:numFmt formatCode="ge" sourceLinked="1"/>
        <c:majorTickMark val="none"/>
        <c:minorTickMark val="none"/>
        <c:tickLblPos val="none"/>
        <c:crossAx val="152608896"/>
        <c:crosses val="autoZero"/>
        <c:auto val="1"/>
        <c:lblOffset val="100"/>
        <c:baseTimeUnit val="years"/>
      </c:dateAx>
      <c:valAx>
        <c:axId val="1526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0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40.08</c:v>
                </c:pt>
                <c:pt idx="1">
                  <c:v>59.96</c:v>
                </c:pt>
                <c:pt idx="2">
                  <c:v>29.74</c:v>
                </c:pt>
                <c:pt idx="3">
                  <c:v>28.52</c:v>
                </c:pt>
                <c:pt idx="4">
                  <c:v>31.07</c:v>
                </c:pt>
              </c:numCache>
            </c:numRef>
          </c:val>
          <c:extLst>
            <c:ext xmlns:c16="http://schemas.microsoft.com/office/drawing/2014/chart" uri="{C3380CC4-5D6E-409C-BE32-E72D297353CC}">
              <c16:uniqueId val="{00000000-EBBA-456A-90A0-8296327C543B}"/>
            </c:ext>
          </c:extLst>
        </c:ser>
        <c:dLbls>
          <c:showLegendKey val="0"/>
          <c:showVal val="0"/>
          <c:showCatName val="0"/>
          <c:showSerName val="0"/>
          <c:showPercent val="0"/>
          <c:showBubbleSize val="0"/>
        </c:dLbls>
        <c:gapWidth val="150"/>
        <c:axId val="152610072"/>
        <c:axId val="1526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32.81</c:v>
                </c:pt>
                <c:pt idx="1">
                  <c:v>27.92</c:v>
                </c:pt>
                <c:pt idx="2">
                  <c:v>31.45</c:v>
                </c:pt>
                <c:pt idx="3">
                  <c:v>32.909999999999997</c:v>
                </c:pt>
                <c:pt idx="4">
                  <c:v>34.020000000000003</c:v>
                </c:pt>
              </c:numCache>
            </c:numRef>
          </c:val>
          <c:smooth val="0"/>
          <c:extLst>
            <c:ext xmlns:c16="http://schemas.microsoft.com/office/drawing/2014/chart" uri="{C3380CC4-5D6E-409C-BE32-E72D297353CC}">
              <c16:uniqueId val="{00000001-EBBA-456A-90A0-8296327C543B}"/>
            </c:ext>
          </c:extLst>
        </c:ser>
        <c:dLbls>
          <c:showLegendKey val="0"/>
          <c:showVal val="0"/>
          <c:showCatName val="0"/>
          <c:showSerName val="0"/>
          <c:showPercent val="0"/>
          <c:showBubbleSize val="0"/>
        </c:dLbls>
        <c:marker val="1"/>
        <c:smooth val="0"/>
        <c:axId val="152610072"/>
        <c:axId val="152610464"/>
      </c:lineChart>
      <c:dateAx>
        <c:axId val="152610072"/>
        <c:scaling>
          <c:orientation val="minMax"/>
        </c:scaling>
        <c:delete val="1"/>
        <c:axPos val="b"/>
        <c:numFmt formatCode="ge" sourceLinked="1"/>
        <c:majorTickMark val="none"/>
        <c:minorTickMark val="none"/>
        <c:tickLblPos val="none"/>
        <c:crossAx val="152610464"/>
        <c:crosses val="autoZero"/>
        <c:auto val="1"/>
        <c:lblOffset val="100"/>
        <c:baseTimeUnit val="years"/>
      </c:dateAx>
      <c:valAx>
        <c:axId val="1526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1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487.71</c:v>
                </c:pt>
                <c:pt idx="1">
                  <c:v>325.99</c:v>
                </c:pt>
                <c:pt idx="2">
                  <c:v>657.67</c:v>
                </c:pt>
                <c:pt idx="3">
                  <c:v>685.73</c:v>
                </c:pt>
                <c:pt idx="4">
                  <c:v>629.19000000000005</c:v>
                </c:pt>
              </c:numCache>
            </c:numRef>
          </c:val>
          <c:extLst>
            <c:ext xmlns:c16="http://schemas.microsoft.com/office/drawing/2014/chart" uri="{C3380CC4-5D6E-409C-BE32-E72D297353CC}">
              <c16:uniqueId val="{00000000-DB97-4D0D-89F5-C2935BA09D0D}"/>
            </c:ext>
          </c:extLst>
        </c:ser>
        <c:dLbls>
          <c:showLegendKey val="0"/>
          <c:showVal val="0"/>
          <c:showCatName val="0"/>
          <c:showSerName val="0"/>
          <c:showPercent val="0"/>
          <c:showBubbleSize val="0"/>
        </c:dLbls>
        <c:gapWidth val="150"/>
        <c:axId val="150220776"/>
        <c:axId val="1502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483.69</c:v>
                </c:pt>
                <c:pt idx="1">
                  <c:v>602.87</c:v>
                </c:pt>
                <c:pt idx="2">
                  <c:v>588.54999999999995</c:v>
                </c:pt>
                <c:pt idx="3">
                  <c:v>561.54</c:v>
                </c:pt>
                <c:pt idx="4">
                  <c:v>553.77</c:v>
                </c:pt>
              </c:numCache>
            </c:numRef>
          </c:val>
          <c:smooth val="0"/>
          <c:extLst>
            <c:ext xmlns:c16="http://schemas.microsoft.com/office/drawing/2014/chart" uri="{C3380CC4-5D6E-409C-BE32-E72D297353CC}">
              <c16:uniqueId val="{00000001-DB97-4D0D-89F5-C2935BA09D0D}"/>
            </c:ext>
          </c:extLst>
        </c:ser>
        <c:dLbls>
          <c:showLegendKey val="0"/>
          <c:showVal val="0"/>
          <c:showCatName val="0"/>
          <c:showSerName val="0"/>
          <c:showPercent val="0"/>
          <c:showBubbleSize val="0"/>
        </c:dLbls>
        <c:marker val="1"/>
        <c:smooth val="0"/>
        <c:axId val="150220776"/>
        <c:axId val="150220384"/>
      </c:lineChart>
      <c:dateAx>
        <c:axId val="150220776"/>
        <c:scaling>
          <c:orientation val="minMax"/>
        </c:scaling>
        <c:delete val="1"/>
        <c:axPos val="b"/>
        <c:numFmt formatCode="ge" sourceLinked="1"/>
        <c:majorTickMark val="none"/>
        <c:minorTickMark val="none"/>
        <c:tickLblPos val="none"/>
        <c:crossAx val="150220384"/>
        <c:crosses val="autoZero"/>
        <c:auto val="1"/>
        <c:lblOffset val="100"/>
        <c:baseTimeUnit val="years"/>
      </c:dateAx>
      <c:valAx>
        <c:axId val="1502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2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58" zoomScale="130" zoomScaleNormal="13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阿南町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124</v>
      </c>
      <c r="AE8" s="73"/>
      <c r="AF8" s="73"/>
      <c r="AG8" s="73"/>
      <c r="AH8" s="73"/>
      <c r="AI8" s="73"/>
      <c r="AJ8" s="73"/>
      <c r="AK8" s="4"/>
      <c r="AL8" s="67">
        <f>データ!S6</f>
        <v>4831</v>
      </c>
      <c r="AM8" s="67"/>
      <c r="AN8" s="67"/>
      <c r="AO8" s="67"/>
      <c r="AP8" s="67"/>
      <c r="AQ8" s="67"/>
      <c r="AR8" s="67"/>
      <c r="AS8" s="67"/>
      <c r="AT8" s="66">
        <f>データ!T6</f>
        <v>123.07</v>
      </c>
      <c r="AU8" s="66"/>
      <c r="AV8" s="66"/>
      <c r="AW8" s="66"/>
      <c r="AX8" s="66"/>
      <c r="AY8" s="66"/>
      <c r="AZ8" s="66"/>
      <c r="BA8" s="66"/>
      <c r="BB8" s="66">
        <f>データ!U6</f>
        <v>39.25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1.65</v>
      </c>
      <c r="Q10" s="66"/>
      <c r="R10" s="66"/>
      <c r="S10" s="66"/>
      <c r="T10" s="66"/>
      <c r="U10" s="66"/>
      <c r="V10" s="66"/>
      <c r="W10" s="66">
        <f>データ!Q6</f>
        <v>100</v>
      </c>
      <c r="X10" s="66"/>
      <c r="Y10" s="66"/>
      <c r="Z10" s="66"/>
      <c r="AA10" s="66"/>
      <c r="AB10" s="66"/>
      <c r="AC10" s="66"/>
      <c r="AD10" s="67">
        <f>データ!R6</f>
        <v>3900</v>
      </c>
      <c r="AE10" s="67"/>
      <c r="AF10" s="67"/>
      <c r="AG10" s="67"/>
      <c r="AH10" s="67"/>
      <c r="AI10" s="67"/>
      <c r="AJ10" s="67"/>
      <c r="AK10" s="2"/>
      <c r="AL10" s="67">
        <f>データ!V6</f>
        <v>79</v>
      </c>
      <c r="AM10" s="67"/>
      <c r="AN10" s="67"/>
      <c r="AO10" s="67"/>
      <c r="AP10" s="67"/>
      <c r="AQ10" s="67"/>
      <c r="AR10" s="67"/>
      <c r="AS10" s="67"/>
      <c r="AT10" s="66">
        <f>データ!W6</f>
        <v>0.02</v>
      </c>
      <c r="AU10" s="66"/>
      <c r="AV10" s="66"/>
      <c r="AW10" s="66"/>
      <c r="AX10" s="66"/>
      <c r="AY10" s="66"/>
      <c r="AZ10" s="66"/>
      <c r="BA10" s="66"/>
      <c r="BB10" s="66">
        <f>データ!X6</f>
        <v>3950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204048</v>
      </c>
      <c r="D6" s="33">
        <f t="shared" si="3"/>
        <v>47</v>
      </c>
      <c r="E6" s="33">
        <f t="shared" si="3"/>
        <v>17</v>
      </c>
      <c r="F6" s="33">
        <f t="shared" si="3"/>
        <v>9</v>
      </c>
      <c r="G6" s="33">
        <f t="shared" si="3"/>
        <v>0</v>
      </c>
      <c r="H6" s="33" t="str">
        <f t="shared" si="3"/>
        <v>長野県　阿南町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1.65</v>
      </c>
      <c r="Q6" s="34">
        <f t="shared" si="3"/>
        <v>100</v>
      </c>
      <c r="R6" s="34">
        <f t="shared" si="3"/>
        <v>3900</v>
      </c>
      <c r="S6" s="34">
        <f t="shared" si="3"/>
        <v>4831</v>
      </c>
      <c r="T6" s="34">
        <f t="shared" si="3"/>
        <v>123.07</v>
      </c>
      <c r="U6" s="34">
        <f t="shared" si="3"/>
        <v>39.25</v>
      </c>
      <c r="V6" s="34">
        <f t="shared" si="3"/>
        <v>79</v>
      </c>
      <c r="W6" s="34">
        <f t="shared" si="3"/>
        <v>0.02</v>
      </c>
      <c r="X6" s="34">
        <f t="shared" si="3"/>
        <v>3950</v>
      </c>
      <c r="Y6" s="35">
        <f>IF(Y7="",NA(),Y7)</f>
        <v>80.48</v>
      </c>
      <c r="Z6" s="35">
        <f t="shared" ref="Z6:AH6" si="4">IF(Z7="",NA(),Z7)</f>
        <v>91.85</v>
      </c>
      <c r="AA6" s="35">
        <f t="shared" si="4"/>
        <v>72.599999999999994</v>
      </c>
      <c r="AB6" s="35">
        <f t="shared" si="4"/>
        <v>71.52</v>
      </c>
      <c r="AC6" s="35">
        <f t="shared" si="4"/>
        <v>73.13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5159.41</v>
      </c>
      <c r="BJ6" s="35">
        <f t="shared" si="7"/>
        <v>6984.87</v>
      </c>
      <c r="BK6" s="35">
        <f t="shared" si="7"/>
        <v>3394.76</v>
      </c>
      <c r="BL6" s="35">
        <f t="shared" si="7"/>
        <v>3189.89</v>
      </c>
      <c r="BM6" s="35">
        <f t="shared" si="7"/>
        <v>2585.83</v>
      </c>
      <c r="BN6" s="35">
        <f t="shared" si="7"/>
        <v>2464.06</v>
      </c>
      <c r="BO6" s="35">
        <f t="shared" si="7"/>
        <v>1914.94</v>
      </c>
      <c r="BP6" s="34" t="str">
        <f>IF(BP7="","",IF(BP7="-","【-】","【"&amp;SUBSTITUTE(TEXT(BP7,"#,##0.00"),"-","△")&amp;"】"))</f>
        <v>【2,448.19】</v>
      </c>
      <c r="BQ6" s="35">
        <f>IF(BQ7="",NA(),BQ7)</f>
        <v>40.08</v>
      </c>
      <c r="BR6" s="35">
        <f t="shared" ref="BR6:BZ6" si="8">IF(BR7="",NA(),BR7)</f>
        <v>59.96</v>
      </c>
      <c r="BS6" s="35">
        <f t="shared" si="8"/>
        <v>29.74</v>
      </c>
      <c r="BT6" s="35">
        <f t="shared" si="8"/>
        <v>28.52</v>
      </c>
      <c r="BU6" s="35">
        <f t="shared" si="8"/>
        <v>31.07</v>
      </c>
      <c r="BV6" s="35">
        <f t="shared" si="8"/>
        <v>32.81</v>
      </c>
      <c r="BW6" s="35">
        <f t="shared" si="8"/>
        <v>27.92</v>
      </c>
      <c r="BX6" s="35">
        <f t="shared" si="8"/>
        <v>31.45</v>
      </c>
      <c r="BY6" s="35">
        <f t="shared" si="8"/>
        <v>32.909999999999997</v>
      </c>
      <c r="BZ6" s="35">
        <f t="shared" si="8"/>
        <v>34.020000000000003</v>
      </c>
      <c r="CA6" s="34" t="str">
        <f>IF(CA7="","",IF(CA7="-","【-】","【"&amp;SUBSTITUTE(TEXT(CA7,"#,##0.00"),"-","△")&amp;"】"))</f>
        <v>【33.55】</v>
      </c>
      <c r="CB6" s="35">
        <f>IF(CB7="",NA(),CB7)</f>
        <v>487.71</v>
      </c>
      <c r="CC6" s="35">
        <f t="shared" ref="CC6:CK6" si="9">IF(CC7="",NA(),CC7)</f>
        <v>325.99</v>
      </c>
      <c r="CD6" s="35">
        <f t="shared" si="9"/>
        <v>657.67</v>
      </c>
      <c r="CE6" s="35">
        <f t="shared" si="9"/>
        <v>685.73</v>
      </c>
      <c r="CF6" s="35">
        <f t="shared" si="9"/>
        <v>629.19000000000005</v>
      </c>
      <c r="CG6" s="35">
        <f t="shared" si="9"/>
        <v>483.69</v>
      </c>
      <c r="CH6" s="35">
        <f t="shared" si="9"/>
        <v>602.87</v>
      </c>
      <c r="CI6" s="35">
        <f t="shared" si="9"/>
        <v>588.54999999999995</v>
      </c>
      <c r="CJ6" s="35">
        <f t="shared" si="9"/>
        <v>561.54</v>
      </c>
      <c r="CK6" s="35">
        <f t="shared" si="9"/>
        <v>553.77</v>
      </c>
      <c r="CL6" s="34" t="str">
        <f>IF(CL7="","",IF(CL7="-","【-】","【"&amp;SUBSTITUTE(TEXT(CL7,"#,##0.00"),"-","△")&amp;"】"))</f>
        <v>【556.04】</v>
      </c>
      <c r="CM6" s="35">
        <f>IF(CM7="",NA(),CM7)</f>
        <v>36.590000000000003</v>
      </c>
      <c r="CN6" s="35">
        <f t="shared" ref="CN6:CV6" si="10">IF(CN7="",NA(),CN7)</f>
        <v>36.590000000000003</v>
      </c>
      <c r="CO6" s="35">
        <f t="shared" si="10"/>
        <v>36.590000000000003</v>
      </c>
      <c r="CP6" s="35">
        <f t="shared" si="10"/>
        <v>36.590000000000003</v>
      </c>
      <c r="CQ6" s="35">
        <f t="shared" si="10"/>
        <v>36.590000000000003</v>
      </c>
      <c r="CR6" s="35">
        <f t="shared" si="10"/>
        <v>45.55</v>
      </c>
      <c r="CS6" s="35">
        <f t="shared" si="10"/>
        <v>35.64</v>
      </c>
      <c r="CT6" s="35">
        <f t="shared" si="10"/>
        <v>37.950000000000003</v>
      </c>
      <c r="CU6" s="35">
        <f t="shared" si="10"/>
        <v>34.92</v>
      </c>
      <c r="CV6" s="35">
        <f t="shared" si="10"/>
        <v>36.44</v>
      </c>
      <c r="CW6" s="34" t="str">
        <f>IF(CW7="","",IF(CW7="-","【-】","【"&amp;SUBSTITUTE(TEXT(CW7,"#,##0.00"),"-","△")&amp;"】"))</f>
        <v>【37.13】</v>
      </c>
      <c r="CX6" s="35">
        <f>IF(CX7="",NA(),CX7)</f>
        <v>93.51</v>
      </c>
      <c r="CY6" s="35">
        <f t="shared" ref="CY6:DG6" si="11">IF(CY7="",NA(),CY7)</f>
        <v>93.15</v>
      </c>
      <c r="CZ6" s="35">
        <f t="shared" si="11"/>
        <v>95.71</v>
      </c>
      <c r="DA6" s="35">
        <f t="shared" si="11"/>
        <v>98.65</v>
      </c>
      <c r="DB6" s="35">
        <f t="shared" si="11"/>
        <v>97.47</v>
      </c>
      <c r="DC6" s="35">
        <f t="shared" si="11"/>
        <v>80.91</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x14ac:dyDescent="0.15">
      <c r="A7" s="28"/>
      <c r="B7" s="37">
        <v>2016</v>
      </c>
      <c r="C7" s="37">
        <v>204048</v>
      </c>
      <c r="D7" s="37">
        <v>47</v>
      </c>
      <c r="E7" s="37">
        <v>17</v>
      </c>
      <c r="F7" s="37">
        <v>9</v>
      </c>
      <c r="G7" s="37">
        <v>0</v>
      </c>
      <c r="H7" s="37" t="s">
        <v>110</v>
      </c>
      <c r="I7" s="37" t="s">
        <v>111</v>
      </c>
      <c r="J7" s="37" t="s">
        <v>112</v>
      </c>
      <c r="K7" s="37" t="s">
        <v>113</v>
      </c>
      <c r="L7" s="37" t="s">
        <v>114</v>
      </c>
      <c r="M7" s="37"/>
      <c r="N7" s="38" t="s">
        <v>115</v>
      </c>
      <c r="O7" s="38" t="s">
        <v>116</v>
      </c>
      <c r="P7" s="38">
        <v>1.65</v>
      </c>
      <c r="Q7" s="38">
        <v>100</v>
      </c>
      <c r="R7" s="38">
        <v>3900</v>
      </c>
      <c r="S7" s="38">
        <v>4831</v>
      </c>
      <c r="T7" s="38">
        <v>123.07</v>
      </c>
      <c r="U7" s="38">
        <v>39.25</v>
      </c>
      <c r="V7" s="38">
        <v>79</v>
      </c>
      <c r="W7" s="38">
        <v>0.02</v>
      </c>
      <c r="X7" s="38">
        <v>3950</v>
      </c>
      <c r="Y7" s="38">
        <v>80.48</v>
      </c>
      <c r="Z7" s="38">
        <v>91.85</v>
      </c>
      <c r="AA7" s="38">
        <v>72.599999999999994</v>
      </c>
      <c r="AB7" s="38">
        <v>71.52</v>
      </c>
      <c r="AC7" s="38">
        <v>73.13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5159.41</v>
      </c>
      <c r="BJ7" s="38">
        <v>6984.87</v>
      </c>
      <c r="BK7" s="38">
        <v>3394.76</v>
      </c>
      <c r="BL7" s="38">
        <v>3189.89</v>
      </c>
      <c r="BM7" s="38">
        <v>2585.83</v>
      </c>
      <c r="BN7" s="38">
        <v>2464.06</v>
      </c>
      <c r="BO7" s="38">
        <v>1914.94</v>
      </c>
      <c r="BP7" s="38">
        <v>2448.19</v>
      </c>
      <c r="BQ7" s="38">
        <v>40.08</v>
      </c>
      <c r="BR7" s="38">
        <v>59.96</v>
      </c>
      <c r="BS7" s="38">
        <v>29.74</v>
      </c>
      <c r="BT7" s="38">
        <v>28.52</v>
      </c>
      <c r="BU7" s="38">
        <v>31.07</v>
      </c>
      <c r="BV7" s="38">
        <v>32.81</v>
      </c>
      <c r="BW7" s="38">
        <v>27.92</v>
      </c>
      <c r="BX7" s="38">
        <v>31.45</v>
      </c>
      <c r="BY7" s="38">
        <v>32.909999999999997</v>
      </c>
      <c r="BZ7" s="38">
        <v>34.020000000000003</v>
      </c>
      <c r="CA7" s="38">
        <v>33.549999999999997</v>
      </c>
      <c r="CB7" s="38">
        <v>487.71</v>
      </c>
      <c r="CC7" s="38">
        <v>325.99</v>
      </c>
      <c r="CD7" s="38">
        <v>657.67</v>
      </c>
      <c r="CE7" s="38">
        <v>685.73</v>
      </c>
      <c r="CF7" s="38">
        <v>629.19000000000005</v>
      </c>
      <c r="CG7" s="38">
        <v>483.69</v>
      </c>
      <c r="CH7" s="38">
        <v>602.87</v>
      </c>
      <c r="CI7" s="38">
        <v>588.54999999999995</v>
      </c>
      <c r="CJ7" s="38">
        <v>561.54</v>
      </c>
      <c r="CK7" s="38">
        <v>553.77</v>
      </c>
      <c r="CL7" s="38">
        <v>556.04</v>
      </c>
      <c r="CM7" s="38">
        <v>36.590000000000003</v>
      </c>
      <c r="CN7" s="38">
        <v>36.590000000000003</v>
      </c>
      <c r="CO7" s="38">
        <v>36.590000000000003</v>
      </c>
      <c r="CP7" s="38">
        <v>36.590000000000003</v>
      </c>
      <c r="CQ7" s="38">
        <v>36.590000000000003</v>
      </c>
      <c r="CR7" s="38">
        <v>45.55</v>
      </c>
      <c r="CS7" s="38">
        <v>35.64</v>
      </c>
      <c r="CT7" s="38">
        <v>37.950000000000003</v>
      </c>
      <c r="CU7" s="38">
        <v>34.92</v>
      </c>
      <c r="CV7" s="38">
        <v>36.44</v>
      </c>
      <c r="CW7" s="38">
        <v>37.130000000000003</v>
      </c>
      <c r="CX7" s="38">
        <v>93.51</v>
      </c>
      <c r="CY7" s="38">
        <v>93.15</v>
      </c>
      <c r="CZ7" s="38">
        <v>95.71</v>
      </c>
      <c r="DA7" s="38">
        <v>98.65</v>
      </c>
      <c r="DB7" s="38">
        <v>97.47</v>
      </c>
      <c r="DC7" s="38">
        <v>80.91</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2018-02-13T02:58:10Z</cp:lastPrinted>
  <dcterms:created xsi:type="dcterms:W3CDTF">2017-12-25T02:38:05Z</dcterms:created>
  <dcterms:modified xsi:type="dcterms:W3CDTF">2018-02-13T03:01:27Z</dcterms:modified>
  <cp:category/>
</cp:coreProperties>
</file>