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2松川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<sst xmlns="http://schemas.openxmlformats.org/spreadsheetml/2006/main" count="240" uniqueCount="126">
  <si>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</si>
  <si>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</si>
  <si>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</si>
  <si>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</si>
  <si>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</si>
  <si>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</si>
  <si>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</si>
  <si>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</si>
  <si>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</si>
  <si>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</si>
  <si>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</si>
  <si>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</si>
  <si>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</si>
  <si>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</si>
  <si>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</si>
  <si>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</si>
  <si>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</si>
  <si>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</si>
  <si>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</si>
  <si>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</si>
  <si>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</si>
  <si>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</si>
  <si>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</si>
  <si>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</si>
  <si>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</si>
  <si>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</si>
  <si>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</si>
  <si>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</si>
  <si>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</si>
  <si>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</si>
  <si>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</si>
  <si>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</si>
  <si>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</si>
  <si>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</si>
  <si>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</si>
  <si>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</si>
  <si>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</si>
  <si>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</si>
  <si>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</si>
  <si>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</si>
  <si>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</si>
  <si>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</si>
  <si>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</si>
  <si>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</si>
  <si>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</si>
  <si>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</si>
  <si>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</si>
  <si>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</si>
  <si>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</si>
  <si>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</si>
  <si>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</si>
  <si>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</si>
  <si>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</si>
  <si>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</si>
  <si>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</si>
  <si>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</si>
  <si>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</si>
  <si>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</si>
  <si>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</si>
  <si>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</si>
  <si>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</si>
  <si>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</si>
  <si>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</si>
  <si>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</si>
  <si>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</si>
  <si>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</si>
  <si>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</si>
  <si>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</si>
  <si>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</si>
  <si>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</si>
  <si>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</si>
  <si>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</si>
  <si>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</si>
  <si>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</si>
  <si>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</si>
  <si>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</si>
  <si>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</si>
  <si>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</si>
  <si>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</si>
  <si>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</si>
  <si>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</si>
  <si>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</si>
  <si>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</si>
  <si>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</si>
  <si>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</si>
  <si>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</si>
  <si>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</si>
  <si>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</si>
  <si>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</si>
  <si>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</si>
  <si>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</si>
  <si>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</si>
  <si>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</si>
  <si>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</si>
  <si>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</si>
  <si>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</si>
  <si>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</si>
  <si>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</si>
  <si>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</si>
  <si>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</si>
  <si>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</si>
  <si>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</si>
  <si>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</si>
  <si>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</si>
  <si>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</si>
  <si>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</si>
  <si>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</si>
  <si>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</si>
  <si>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</si>
  <si>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</si>
  <si>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松川町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</si>
  <si>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</si>
  <si>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</si>
  <si>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</si>
  <si>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</si>
  <si>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</si>
  <si>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</si>
  <si>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</si>
  <si>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</si>
  <si>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</si>
  <si>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</si>
  <si>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</si>
  <si>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松川町公共下水道事業は、収益的収支比率が100％と単年度収支は黒字である。しかし、今後を見据えて、昨年度策定した経営戦略に基づき、持続可能な下水道経営が行えるよう使用料改定等の経営改善の取組が必要である。
経費回収率については107％と高く、本年度に限っては、下水道使用料の増加が要因と考えられる。維持管理費の減には、現在の契約（複数年契約、ユーティリティー、清掃業務等も含めた契約）を精査し、民間業者への包括的民間委託による汚水処理費の削減を検討する必要がある。
施設利用率は49％と低い状況であるが、下水道全体計画では、農業集落排水の統合検討が盛り込まれており、今後統合が実施されれば改善される余地がある。
水洗化率は80％に近づき、加入者の伸びは鈍化している。水洗化率の向上に努めることが経費回収率、施設利用率の向上、健全性の高い経営につながる。
</t>
    <rPh sb="0" eb="3">
      <t>マツカワマチ</t>
    </rPh>
    <rPh sb="3" eb="5">
      <t>コウキョウ</t>
    </rPh>
    <rPh sb="5" eb="8">
      <t>ゲスイドウ</t>
    </rPh>
    <rPh sb="8" eb="10">
      <t>ジギョウ</t>
    </rPh>
    <rPh sb="12" eb="14">
      <t>シュウエキ</t>
    </rPh>
    <rPh sb="14" eb="15">
      <t>テキ</t>
    </rPh>
    <rPh sb="15" eb="17">
      <t>シュウシ</t>
    </rPh>
    <rPh sb="17" eb="19">
      <t>ヒリツ</t>
    </rPh>
    <rPh sb="25" eb="28">
      <t>タンネンド</t>
    </rPh>
    <rPh sb="28" eb="30">
      <t>シュウシ</t>
    </rPh>
    <rPh sb="31" eb="33">
      <t>クロジ</t>
    </rPh>
    <rPh sb="41" eb="43">
      <t>コンゴ</t>
    </rPh>
    <rPh sb="44" eb="46">
      <t>ミス</t>
    </rPh>
    <rPh sb="52" eb="54">
      <t>サクテイ</t>
    </rPh>
    <rPh sb="56" eb="58">
      <t>ケイエイ</t>
    </rPh>
    <rPh sb="58" eb="60">
      <t>センリャク</t>
    </rPh>
    <rPh sb="61" eb="62">
      <t>モト</t>
    </rPh>
    <rPh sb="65" eb="67">
      <t>ジゾク</t>
    </rPh>
    <rPh sb="67" eb="69">
      <t>カノウ</t>
    </rPh>
    <rPh sb="70" eb="73">
      <t>ゲスイドウ</t>
    </rPh>
    <rPh sb="73" eb="75">
      <t>ケイエイ</t>
    </rPh>
    <rPh sb="76" eb="77">
      <t>オコナ</t>
    </rPh>
    <rPh sb="81" eb="84">
      <t>シヨウリョウ</t>
    </rPh>
    <rPh sb="84" eb="86">
      <t>カイテイ</t>
    </rPh>
    <rPh sb="86" eb="87">
      <t>トウ</t>
    </rPh>
    <rPh sb="88" eb="90">
      <t>ケイエイ</t>
    </rPh>
    <rPh sb="90" eb="92">
      <t>カイゼン</t>
    </rPh>
    <rPh sb="93" eb="95">
      <t>トリクミ</t>
    </rPh>
    <rPh sb="96" eb="98">
      <t>ヒツヨウ</t>
    </rPh>
    <rPh sb="103" eb="105">
      <t>ケイヒ</t>
    </rPh>
    <rPh sb="105" eb="107">
      <t>カイシュウ</t>
    </rPh>
    <rPh sb="107" eb="108">
      <t>リツ</t>
    </rPh>
    <rPh sb="118" eb="119">
      <t>タカ</t>
    </rPh>
    <rPh sb="121" eb="124">
      <t>ホンネンド</t>
    </rPh>
    <rPh sb="125" eb="126">
      <t>カギ</t>
    </rPh>
    <rPh sb="130" eb="133">
      <t>ゲスイドウ</t>
    </rPh>
    <rPh sb="133" eb="136">
      <t>シヨウリョウ</t>
    </rPh>
    <rPh sb="137" eb="139">
      <t>ゾウカ</t>
    </rPh>
    <rPh sb="140" eb="142">
      <t>ヨウイン</t>
    </rPh>
    <rPh sb="143" eb="144">
      <t>カンガ</t>
    </rPh>
    <rPh sb="149" eb="151">
      <t>イジ</t>
    </rPh>
    <rPh sb="151" eb="153">
      <t>カンリ</t>
    </rPh>
    <rPh sb="153" eb="154">
      <t>ヒ</t>
    </rPh>
    <rPh sb="155" eb="156">
      <t>ゲン</t>
    </rPh>
    <rPh sb="159" eb="161">
      <t>ゲンザイ</t>
    </rPh>
    <rPh sb="162" eb="164">
      <t>ケイヤク</t>
    </rPh>
    <rPh sb="165" eb="167">
      <t>フクスウ</t>
    </rPh>
    <rPh sb="167" eb="168">
      <t>ネン</t>
    </rPh>
    <rPh sb="168" eb="170">
      <t>ケイヤク</t>
    </rPh>
    <rPh sb="180" eb="182">
      <t>セイソウ</t>
    </rPh>
    <rPh sb="182" eb="184">
      <t>ギョウム</t>
    </rPh>
    <rPh sb="184" eb="185">
      <t>トウ</t>
    </rPh>
    <rPh sb="186" eb="187">
      <t>フク</t>
    </rPh>
    <rPh sb="189" eb="191">
      <t>ケイヤク</t>
    </rPh>
    <rPh sb="193" eb="195">
      <t>セイサ</t>
    </rPh>
    <rPh sb="197" eb="199">
      <t>ミンカン</t>
    </rPh>
    <rPh sb="199" eb="201">
      <t>ギョウシャ</t>
    </rPh>
    <rPh sb="203" eb="205">
      <t>ホウカツ</t>
    </rPh>
    <rPh sb="205" eb="206">
      <t>テキ</t>
    </rPh>
    <rPh sb="206" eb="208">
      <t>ミンカン</t>
    </rPh>
    <rPh sb="208" eb="210">
      <t>イタク</t>
    </rPh>
    <rPh sb="213" eb="215">
      <t>オスイ</t>
    </rPh>
    <rPh sb="215" eb="217">
      <t>ショリ</t>
    </rPh>
    <rPh sb="217" eb="218">
      <t>ヒ</t>
    </rPh>
    <rPh sb="219" eb="221">
      <t>サクゲン</t>
    </rPh>
    <rPh sb="222" eb="224">
      <t>ケントウ</t>
    </rPh>
    <rPh sb="226" eb="228">
      <t>ヒツヨウ</t>
    </rPh>
    <rPh sb="233" eb="235">
      <t>シセツ</t>
    </rPh>
    <rPh sb="235" eb="237">
      <t>リヨウ</t>
    </rPh>
    <rPh sb="237" eb="238">
      <t>リツ</t>
    </rPh>
    <rPh sb="243" eb="244">
      <t>ヒク</t>
    </rPh>
    <rPh sb="245" eb="247">
      <t>ジョウキョウ</t>
    </rPh>
    <rPh sb="252" eb="255">
      <t>ゲスイドウ</t>
    </rPh>
    <rPh sb="255" eb="257">
      <t>ゼンタイ</t>
    </rPh>
    <rPh sb="257" eb="259">
      <t>ケイカク</t>
    </rPh>
    <rPh sb="262" eb="264">
      <t>ノウギョウ</t>
    </rPh>
    <rPh sb="264" eb="266">
      <t>シュウラク</t>
    </rPh>
    <rPh sb="266" eb="268">
      <t>ハイスイ</t>
    </rPh>
    <rPh sb="269" eb="271">
      <t>トウゴウ</t>
    </rPh>
    <rPh sb="271" eb="273">
      <t>ケントウ</t>
    </rPh>
    <rPh sb="274" eb="275">
      <t>モ</t>
    </rPh>
    <rPh sb="276" eb="277">
      <t>コ</t>
    </rPh>
    <rPh sb="283" eb="285">
      <t>コンゴ</t>
    </rPh>
    <rPh sb="285" eb="287">
      <t>トウゴウ</t>
    </rPh>
    <rPh sb="288" eb="290">
      <t>ジッシ</t>
    </rPh>
    <rPh sb="294" eb="296">
      <t>カイゼン</t>
    </rPh>
    <rPh sb="299" eb="301">
      <t>ヨチ</t>
    </rPh>
    <rPh sb="306" eb="309">
      <t>スイセンカ</t>
    </rPh>
    <rPh sb="309" eb="310">
      <t>リツ</t>
    </rPh>
    <rPh sb="315" eb="316">
      <t>チカ</t>
    </rPh>
    <rPh sb="319" eb="322">
      <t>カニュウシャ</t>
    </rPh>
    <rPh sb="323" eb="324">
      <t>ノ</t>
    </rPh>
    <rPh sb="326" eb="328">
      <t>ドンカ</t>
    </rPh>
    <rPh sb="333" eb="336">
      <t>スイセンカ</t>
    </rPh>
    <rPh sb="336" eb="337">
      <t>リツ</t>
    </rPh>
    <rPh sb="338" eb="340">
      <t>コウジョウ</t>
    </rPh>
    <rPh sb="341" eb="342">
      <t>ツト</t>
    </rPh>
    <rPh sb="347" eb="349">
      <t>ケイヒ</t>
    </rPh>
    <rPh sb="349" eb="351">
      <t>カイシュウ</t>
    </rPh>
    <rPh sb="351" eb="352">
      <t>リツ</t>
    </rPh>
    <rPh sb="353" eb="355">
      <t>シセツ</t>
    </rPh>
    <rPh sb="355" eb="358">
      <t>リヨウリツ</t>
    </rPh>
    <rPh sb="359" eb="361">
      <t>コウジョウ</t>
    </rPh>
    <rPh sb="362" eb="365">
      <t>ケンゼンセイ</t>
    </rPh>
    <rPh sb="366" eb="367">
      <t>タカ</t>
    </rPh>
    <rPh sb="368" eb="370">
      <t>ケイエイ</t>
    </rPh>
    <phoneticPr fontId="7"/>
  </si>
  <si>
    <t>松川浄化センターは、平成8年度に建設を開始し、平成10年4月に供用開始し、20年が経過している。当初より維持管理については、委託管理を実施しており、定期的に修繕工事及び保守点検を実施し、施設の適正な維持管理を行い、公共用水域の水質向上及び快適な空間の確保に努めている。
処理場については、平成28年度に松川浄化センター長寿命化・耐震詳細設計を実施し、平成29年・30年度に長寿命化工事・耐震工事を実施する。
今後も適正な維持管理を行いつつ、本年度に見直し中の下水道事業計画に、施設の点検や維持管理修繕についての方針を盛り込み、計画的な維持管理、改築を行っていく。</t>
    <rPh sb="0" eb="2">
      <t>マツカワ</t>
    </rPh>
    <rPh sb="2" eb="4">
      <t>ジョウカ</t>
    </rPh>
    <rPh sb="10" eb="12">
      <t>ヘイセイ</t>
    </rPh>
    <rPh sb="13" eb="14">
      <t>ネン</t>
    </rPh>
    <rPh sb="14" eb="15">
      <t>ド</t>
    </rPh>
    <rPh sb="16" eb="18">
      <t>ケンセツ</t>
    </rPh>
    <rPh sb="19" eb="21">
      <t>カイシ</t>
    </rPh>
    <rPh sb="23" eb="25">
      <t>ヘイセイ</t>
    </rPh>
    <rPh sb="27" eb="28">
      <t>ネン</t>
    </rPh>
    <rPh sb="29" eb="30">
      <t>ガツ</t>
    </rPh>
    <rPh sb="31" eb="33">
      <t>キョウヨウ</t>
    </rPh>
    <rPh sb="33" eb="35">
      <t>カイシ</t>
    </rPh>
    <rPh sb="39" eb="40">
      <t>ネン</t>
    </rPh>
    <rPh sb="41" eb="43">
      <t>ケイカ</t>
    </rPh>
    <rPh sb="48" eb="50">
      <t>トウショ</t>
    </rPh>
    <rPh sb="52" eb="54">
      <t>イジ</t>
    </rPh>
    <rPh sb="54" eb="56">
      <t>カンリ</t>
    </rPh>
    <rPh sb="62" eb="64">
      <t>イタク</t>
    </rPh>
    <rPh sb="64" eb="66">
      <t>カンリ</t>
    </rPh>
    <rPh sb="67" eb="69">
      <t>ジッシ</t>
    </rPh>
    <rPh sb="74" eb="77">
      <t>テイキテキ</t>
    </rPh>
    <rPh sb="78" eb="80">
      <t>シュウゼン</t>
    </rPh>
    <rPh sb="80" eb="82">
      <t>コウジ</t>
    </rPh>
    <rPh sb="82" eb="83">
      <t>オヨ</t>
    </rPh>
    <rPh sb="84" eb="86">
      <t>ホシュ</t>
    </rPh>
    <rPh sb="86" eb="88">
      <t>テンケン</t>
    </rPh>
    <rPh sb="89" eb="91">
      <t>ジッシ</t>
    </rPh>
    <rPh sb="93" eb="95">
      <t>シセツ</t>
    </rPh>
    <rPh sb="96" eb="98">
      <t>テキセイ</t>
    </rPh>
    <rPh sb="99" eb="101">
      <t>イジ</t>
    </rPh>
    <rPh sb="101" eb="103">
      <t>カンリ</t>
    </rPh>
    <rPh sb="104" eb="105">
      <t>オコナ</t>
    </rPh>
    <rPh sb="107" eb="109">
      <t>コウキョウ</t>
    </rPh>
    <rPh sb="164" eb="166">
      <t>タイシン</t>
    </rPh>
    <rPh sb="166" eb="168">
      <t>ショウサイ</t>
    </rPh>
    <rPh sb="168" eb="170">
      <t>セッケイ</t>
    </rPh>
    <rPh sb="171" eb="173">
      <t>ジッシ</t>
    </rPh>
    <rPh sb="183" eb="184">
      <t>ネン</t>
    </rPh>
    <rPh sb="186" eb="187">
      <t>チョウ</t>
    </rPh>
    <rPh sb="187" eb="190">
      <t>ジュミョウカ</t>
    </rPh>
    <rPh sb="193" eb="195">
      <t>タイシン</t>
    </rPh>
    <rPh sb="195" eb="197">
      <t>コウジ</t>
    </rPh>
    <rPh sb="198" eb="200">
      <t>ジッシ</t>
    </rPh>
    <rPh sb="227" eb="228">
      <t>チュウ</t>
    </rPh>
    <phoneticPr fontId="7"/>
  </si>
  <si>
    <t>非設置</t>
    <rPh sb="0" eb="1">
      <t>ヒ</t>
    </rPh>
    <rPh sb="1" eb="3">
      <t>セッチ</t>
    </rPh>
    <phoneticPr fontId="4"/>
  </si>
  <si>
    <t xml:space="preserve">経営の健全化のためには、現状把握、分析が必要である。昨年度策定した経営戦略で、投資計画、財政計画の突合せを行い、使用料金の改定、包括民間委託の検討、水処理にかかる電気料金削減等の検討を幅広く行った。
今後、経営戦略で見えてきた課題に対し、具体的な方策を進め、持続可能な下水道経営に努める。
また、平成31年度から公営企業会計へ移行になる。そのため、経営数値・業務プロセス・経営課題等が明確になり、職員はもとより住民の意識改善が見込まれ、迅速な経営判断を行える。
</t>
    <rPh sb="0" eb="2">
      <t>ケイエイ</t>
    </rPh>
    <rPh sb="3" eb="6">
      <t>ケンゼンカ</t>
    </rPh>
    <rPh sb="12" eb="14">
      <t>ゲンジョウ</t>
    </rPh>
    <rPh sb="14" eb="16">
      <t>ハアク</t>
    </rPh>
    <rPh sb="17" eb="19">
      <t>ブンセキ</t>
    </rPh>
    <rPh sb="20" eb="22">
      <t>ヒツヨウ</t>
    </rPh>
    <rPh sb="29" eb="31">
      <t>サクテイ</t>
    </rPh>
    <rPh sb="33" eb="35">
      <t>ケイエイ</t>
    </rPh>
    <rPh sb="35" eb="37">
      <t>センリャク</t>
    </rPh>
    <rPh sb="39" eb="41">
      <t>トウシ</t>
    </rPh>
    <rPh sb="41" eb="43">
      <t>ケイカク</t>
    </rPh>
    <rPh sb="44" eb="46">
      <t>ザイセイ</t>
    </rPh>
    <rPh sb="46" eb="48">
      <t>ケイカク</t>
    </rPh>
    <rPh sb="49" eb="51">
      <t>ツキアワ</t>
    </rPh>
    <rPh sb="53" eb="54">
      <t>オコナ</t>
    </rPh>
    <rPh sb="56" eb="59">
      <t>シヨウリョウ</t>
    </rPh>
    <rPh sb="58" eb="60">
      <t>リョウキン</t>
    </rPh>
    <rPh sb="61" eb="63">
      <t>カイテイ</t>
    </rPh>
    <rPh sb="64" eb="66">
      <t>ホウカツ</t>
    </rPh>
    <rPh sb="66" eb="68">
      <t>ミンカン</t>
    </rPh>
    <rPh sb="68" eb="70">
      <t>イタク</t>
    </rPh>
    <rPh sb="71" eb="73">
      <t>ケントウ</t>
    </rPh>
    <rPh sb="74" eb="75">
      <t>ミズ</t>
    </rPh>
    <rPh sb="75" eb="77">
      <t>ショリ</t>
    </rPh>
    <rPh sb="81" eb="83">
      <t>デンキ</t>
    </rPh>
    <rPh sb="83" eb="85">
      <t>リョウキン</t>
    </rPh>
    <rPh sb="85" eb="87">
      <t>サクゲン</t>
    </rPh>
    <rPh sb="87" eb="88">
      <t>トウ</t>
    </rPh>
    <rPh sb="89" eb="91">
      <t>ケントウ</t>
    </rPh>
    <rPh sb="92" eb="94">
      <t>ハバヒロ</t>
    </rPh>
    <rPh sb="95" eb="96">
      <t>オコナ</t>
    </rPh>
    <rPh sb="100" eb="102">
      <t>コンゴ</t>
    </rPh>
    <rPh sb="126" eb="127">
      <t>スス</t>
    </rPh>
    <rPh sb="148" eb="150">
      <t>ヘイセイ</t>
    </rPh>
    <rPh sb="152" eb="154">
      <t>ネンド</t>
    </rPh>
    <rPh sb="156" eb="158">
      <t>コウエイ</t>
    </rPh>
    <rPh sb="158" eb="160">
      <t>キギョウ</t>
    </rPh>
    <rPh sb="160" eb="162">
      <t>カイケイ</t>
    </rPh>
    <rPh sb="163" eb="165">
      <t>イコウ</t>
    </rPh>
    <rPh sb="174" eb="176">
      <t>ケイエイ</t>
    </rPh>
    <rPh sb="176" eb="178">
      <t>スウチ</t>
    </rPh>
    <rPh sb="179" eb="181">
      <t>ギョウム</t>
    </rPh>
    <rPh sb="186" eb="188">
      <t>ケイエイ</t>
    </rPh>
    <rPh sb="188" eb="190">
      <t>カダイ</t>
    </rPh>
    <rPh sb="190" eb="191">
      <t>トウ</t>
    </rPh>
    <rPh sb="192" eb="194">
      <t>メイカク</t>
    </rPh>
    <rPh sb="198" eb="200">
      <t>ショクイン</t>
    </rPh>
    <rPh sb="205" eb="207">
      <t>ジュウミン</t>
    </rPh>
    <rPh sb="208" eb="210">
      <t>イシキ</t>
    </rPh>
    <rPh sb="210" eb="212">
      <t>カイゼン</t>
    </rPh>
    <rPh sb="213" eb="215">
      <t>ミコ</t>
    </rPh>
    <rPh sb="218" eb="220">
      <t>ジンソク</t>
    </rPh>
    <rPh sb="221" eb="223">
      <t>ケイエイ</t>
    </rPh>
    <rPh sb="223" eb="225">
      <t>ハンダン</t>
    </rPh>
    <rPh sb="226" eb="22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</si>
</sst>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21-4BCB-B615-C63046143544}"/>
            </c:ext>
          </c:extLst>
        </c:ser>
        <c:dLbls>
          <c:showLegendKey val="0"/>
          <c:showVal val="0"/>
          <c:showCatName val="0"/>
          <c:showSerName val="0"/>
          <c:showPercent val="0"/>
          <c:showBubbleSize val="0"/>
        </c:dLbls>
        <c:gapWidth val="150"/>
        <c:axId val="83085568"/>
        <c:axId val="859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0.11</c:v>
                </c:pt>
                <c:pt idx="4">
                  <c:v>0.15</c:v>
                </c:pt>
              </c:numCache>
            </c:numRef>
          </c:val>
          <c:smooth val="0"/>
          <c:extLst>
            <c:ext xmlns:c16="http://schemas.microsoft.com/office/drawing/2014/chart" uri="{C3380CC4-5D6E-409C-BE32-E72D297353CC}">
              <c16:uniqueId val="{00000001-9521-4BCB-B615-C63046143544}"/>
            </c:ext>
          </c:extLst>
        </c:ser>
        <c:dLbls>
          <c:showLegendKey val="0"/>
          <c:showVal val="0"/>
          <c:showCatName val="0"/>
          <c:showSerName val="0"/>
          <c:showPercent val="0"/>
          <c:showBubbleSize val="0"/>
        </c:dLbls>
        <c:marker val="1"/>
        <c:smooth val="0"/>
        <c:axId val="83085568"/>
        <c:axId val="85918080"/>
      </c:lineChart>
      <c:dateAx>
        <c:axId val="83085568"/>
        <c:scaling>
          <c:orientation val="minMax"/>
        </c:scaling>
        <c:delete val="1"/>
        <c:axPos val="b"/>
        <c:numFmt formatCode="ge" sourceLinked="1"/>
        <c:majorTickMark val="none"/>
        <c:minorTickMark val="none"/>
        <c:tickLblPos val="none"/>
        <c:crossAx val="85918080"/>
        <c:crosses val="autoZero"/>
        <c:auto val="1"/>
        <c:lblOffset val="100"/>
        <c:baseTimeUnit val="years"/>
      </c:dateAx>
      <c:valAx>
        <c:axId val="859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46.19</c:v>
                </c:pt>
                <c:pt idx="1">
                  <c:v>45.93</c:v>
                </c:pt>
                <c:pt idx="2">
                  <c:v>48.56</c:v>
                </c:pt>
                <c:pt idx="3">
                  <c:v>48.96</c:v>
                </c:pt>
                <c:pt idx="4">
                  <c:v>49.44</c:v>
                </c:pt>
              </c:numCache>
            </c:numRef>
          </c:val>
          <c:extLst>
            <c:ext xmlns:c16="http://schemas.microsoft.com/office/drawing/2014/chart" uri="{C3380CC4-5D6E-409C-BE32-E72D297353CC}">
              <c16:uniqueId val="{00000000-D0DC-49F7-ACE6-3811F71FFF61}"/>
            </c:ext>
          </c:extLst>
        </c:ser>
        <c:dLbls>
          <c:showLegendKey val="0"/>
          <c:showVal val="0"/>
          <c:showCatName val="0"/>
          <c:showSerName val="0"/>
          <c:showPercent val="0"/>
          <c:showBubbleSize val="0"/>
        </c:dLbls>
        <c:gapWidth val="150"/>
        <c:axId val="87436288"/>
        <c:axId val="874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54.67</c:v>
                </c:pt>
                <c:pt idx="4">
                  <c:v>53.51</c:v>
                </c:pt>
              </c:numCache>
            </c:numRef>
          </c:val>
          <c:smooth val="0"/>
          <c:extLst>
            <c:ext xmlns:c16="http://schemas.microsoft.com/office/drawing/2014/chart" uri="{C3380CC4-5D6E-409C-BE32-E72D297353CC}">
              <c16:uniqueId val="{00000001-D0DC-49F7-ACE6-3811F71FFF61}"/>
            </c:ext>
          </c:extLst>
        </c:ser>
        <c:dLbls>
          <c:showLegendKey val="0"/>
          <c:showVal val="0"/>
          <c:showCatName val="0"/>
          <c:showSerName val="0"/>
          <c:showPercent val="0"/>
          <c:showBubbleSize val="0"/>
        </c:dLbls>
        <c:marker val="1"/>
        <c:smooth val="0"/>
        <c:axId val="87436288"/>
        <c:axId val="87446656"/>
      </c:lineChart>
      <c:dateAx>
        <c:axId val="87436288"/>
        <c:scaling>
          <c:orientation val="minMax"/>
        </c:scaling>
        <c:delete val="1"/>
        <c:axPos val="b"/>
        <c:numFmt formatCode="ge" sourceLinked="1"/>
        <c:majorTickMark val="none"/>
        <c:minorTickMark val="none"/>
        <c:tickLblPos val="none"/>
        <c:crossAx val="87446656"/>
        <c:crosses val="autoZero"/>
        <c:auto val="1"/>
        <c:lblOffset val="100"/>
        <c:baseTimeUnit val="years"/>
      </c:dateAx>
      <c:valAx>
        <c:axId val="874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77.59</c:v>
                </c:pt>
                <c:pt idx="1">
                  <c:v>78.02</c:v>
                </c:pt>
                <c:pt idx="2">
                  <c:v>78.989999999999995</c:v>
                </c:pt>
                <c:pt idx="3">
                  <c:v>79.319999999999993</c:v>
                </c:pt>
                <c:pt idx="4">
                  <c:v>79.48</c:v>
                </c:pt>
              </c:numCache>
            </c:numRef>
          </c:val>
          <c:extLst>
            <c:ext xmlns:c16="http://schemas.microsoft.com/office/drawing/2014/chart" uri="{C3380CC4-5D6E-409C-BE32-E72D297353CC}">
              <c16:uniqueId val="{00000000-11CE-48D5-92BB-7281FEF2BF63}"/>
            </c:ext>
          </c:extLst>
        </c:ser>
        <c:dLbls>
          <c:showLegendKey val="0"/>
          <c:showVal val="0"/>
          <c:showCatName val="0"/>
          <c:showSerName val="0"/>
          <c:showPercent val="0"/>
          <c:showBubbleSize val="0"/>
        </c:dLbls>
        <c:gapWidth val="150"/>
        <c:axId val="87492864"/>
        <c:axId val="87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83.8</c:v>
                </c:pt>
                <c:pt idx="4">
                  <c:v>83.91</c:v>
                </c:pt>
              </c:numCache>
            </c:numRef>
          </c:val>
          <c:smooth val="0"/>
          <c:extLst>
            <c:ext xmlns:c16="http://schemas.microsoft.com/office/drawing/2014/chart" uri="{C3380CC4-5D6E-409C-BE32-E72D297353CC}">
              <c16:uniqueId val="{00000001-11CE-48D5-92BB-7281FEF2BF63}"/>
            </c:ext>
          </c:extLst>
        </c:ser>
        <c:dLbls>
          <c:showLegendKey val="0"/>
          <c:showVal val="0"/>
          <c:showCatName val="0"/>
          <c:showSerName val="0"/>
          <c:showPercent val="0"/>
          <c:showBubbleSize val="0"/>
        </c:dLbls>
        <c:marker val="1"/>
        <c:smooth val="0"/>
        <c:axId val="87492864"/>
        <c:axId val="87495040"/>
      </c:lineChart>
      <c:dateAx>
        <c:axId val="87492864"/>
        <c:scaling>
          <c:orientation val="minMax"/>
        </c:scaling>
        <c:delete val="1"/>
        <c:axPos val="b"/>
        <c:numFmt formatCode="ge" sourceLinked="1"/>
        <c:majorTickMark val="none"/>
        <c:minorTickMark val="none"/>
        <c:tickLblPos val="none"/>
        <c:crossAx val="87495040"/>
        <c:crosses val="autoZero"/>
        <c:auto val="1"/>
        <c:lblOffset val="100"/>
        <c:baseTimeUnit val="years"/>
      </c:dateAx>
      <c:valAx>
        <c:axId val="87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94.23</c:v>
                </c:pt>
                <c:pt idx="1">
                  <c:v>94.87</c:v>
                </c:pt>
                <c:pt idx="2">
                  <c:v>95.13</c:v>
                </c:pt>
                <c:pt idx="3">
                  <c:v>96.2</c:v>
                </c:pt>
                <c:pt idx="4">
                  <c:v>100.29</c:v>
                </c:pt>
              </c:numCache>
            </c:numRef>
          </c:val>
          <c:extLst>
            <c:ext xmlns:c16="http://schemas.microsoft.com/office/drawing/2014/chart" uri="{C3380CC4-5D6E-409C-BE32-E72D297353CC}">
              <c16:uniqueId val="{00000000-8F70-4F61-BE9E-0415F3227B1D}"/>
            </c:ext>
          </c:extLst>
        </c:ser>
        <c:dLbls>
          <c:showLegendKey val="0"/>
          <c:showVal val="0"/>
          <c:showCatName val="0"/>
          <c:showSerName val="0"/>
          <c:showPercent val="0"/>
          <c:showBubbleSize val="0"/>
        </c:dLbls>
        <c:gapWidth val="150"/>
        <c:axId val="85948288"/>
        <c:axId val="859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0-4F61-BE9E-0415F3227B1D}"/>
            </c:ext>
          </c:extLst>
        </c:ser>
        <c:dLbls>
          <c:showLegendKey val="0"/>
          <c:showVal val="0"/>
          <c:showCatName val="0"/>
          <c:showSerName val="0"/>
          <c:showPercent val="0"/>
          <c:showBubbleSize val="0"/>
        </c:dLbls>
        <c:marker val="1"/>
        <c:smooth val="0"/>
        <c:axId val="85948288"/>
        <c:axId val="85958656"/>
      </c:lineChart>
      <c:dateAx>
        <c:axId val="85948288"/>
        <c:scaling>
          <c:orientation val="minMax"/>
        </c:scaling>
        <c:delete val="1"/>
        <c:axPos val="b"/>
        <c:numFmt formatCode="ge" sourceLinked="1"/>
        <c:majorTickMark val="none"/>
        <c:minorTickMark val="none"/>
        <c:tickLblPos val="none"/>
        <c:crossAx val="85958656"/>
        <c:crosses val="autoZero"/>
        <c:auto val="1"/>
        <c:lblOffset val="100"/>
        <c:baseTimeUnit val="years"/>
      </c:dateAx>
      <c:valAx>
        <c:axId val="859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0-4164-BAF8-9AE6C4CFF595}"/>
            </c:ext>
          </c:extLst>
        </c:ser>
        <c:dLbls>
          <c:showLegendKey val="0"/>
          <c:showVal val="0"/>
          <c:showCatName val="0"/>
          <c:showSerName val="0"/>
          <c:showPercent val="0"/>
          <c:showBubbleSize val="0"/>
        </c:dLbls>
        <c:gapWidth val="150"/>
        <c:axId val="87377408"/>
        <c:axId val="87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0-4164-BAF8-9AE6C4CFF595}"/>
            </c:ext>
          </c:extLst>
        </c:ser>
        <c:dLbls>
          <c:showLegendKey val="0"/>
          <c:showVal val="0"/>
          <c:showCatName val="0"/>
          <c:showSerName val="0"/>
          <c:showPercent val="0"/>
          <c:showBubbleSize val="0"/>
        </c:dLbls>
        <c:marker val="1"/>
        <c:smooth val="0"/>
        <c:axId val="87377408"/>
        <c:axId val="87379328"/>
      </c:lineChart>
      <c:dateAx>
        <c:axId val="87377408"/>
        <c:scaling>
          <c:orientation val="minMax"/>
        </c:scaling>
        <c:delete val="1"/>
        <c:axPos val="b"/>
        <c:numFmt formatCode="ge" sourceLinked="1"/>
        <c:majorTickMark val="none"/>
        <c:minorTickMark val="none"/>
        <c:tickLblPos val="none"/>
        <c:crossAx val="87379328"/>
        <c:crosses val="autoZero"/>
        <c:auto val="1"/>
        <c:lblOffset val="100"/>
        <c:baseTimeUnit val="years"/>
      </c:dateAx>
      <c:valAx>
        <c:axId val="873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A7-42AC-9211-C1623618CCDB}"/>
            </c:ext>
          </c:extLst>
        </c:ser>
        <c:dLbls>
          <c:showLegendKey val="0"/>
          <c:showVal val="0"/>
          <c:showCatName val="0"/>
          <c:showSerName val="0"/>
          <c:showPercent val="0"/>
          <c:showBubbleSize val="0"/>
        </c:dLbls>
        <c:gapWidth val="150"/>
        <c:axId val="87411328"/>
        <c:axId val="87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A7-42AC-9211-C1623618CCDB}"/>
            </c:ext>
          </c:extLst>
        </c:ser>
        <c:dLbls>
          <c:showLegendKey val="0"/>
          <c:showVal val="0"/>
          <c:showCatName val="0"/>
          <c:showSerName val="0"/>
          <c:showPercent val="0"/>
          <c:showBubbleSize val="0"/>
        </c:dLbls>
        <c:marker val="1"/>
        <c:smooth val="0"/>
        <c:axId val="87411328"/>
        <c:axId val="87413504"/>
      </c:lineChart>
      <c:dateAx>
        <c:axId val="87411328"/>
        <c:scaling>
          <c:orientation val="minMax"/>
        </c:scaling>
        <c:delete val="1"/>
        <c:axPos val="b"/>
        <c:numFmt formatCode="ge" sourceLinked="1"/>
        <c:majorTickMark val="none"/>
        <c:minorTickMark val="none"/>
        <c:tickLblPos val="none"/>
        <c:crossAx val="87413504"/>
        <c:crosses val="autoZero"/>
        <c:auto val="1"/>
        <c:lblOffset val="100"/>
        <c:baseTimeUnit val="years"/>
      </c:dateAx>
      <c:valAx>
        <c:axId val="87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A-4617-BDC4-E4FE62340EEF}"/>
            </c:ext>
          </c:extLst>
        </c:ser>
        <c:dLbls>
          <c:showLegendKey val="0"/>
          <c:showVal val="0"/>
          <c:showCatName val="0"/>
          <c:showSerName val="0"/>
          <c:showPercent val="0"/>
          <c:showBubbleSize val="0"/>
        </c:dLbls>
        <c:gapWidth val="150"/>
        <c:axId val="87124992"/>
        <c:axId val="871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A-4617-BDC4-E4FE62340EEF}"/>
            </c:ext>
          </c:extLst>
        </c:ser>
        <c:dLbls>
          <c:showLegendKey val="0"/>
          <c:showVal val="0"/>
          <c:showCatName val="0"/>
          <c:showSerName val="0"/>
          <c:showPercent val="0"/>
          <c:showBubbleSize val="0"/>
        </c:dLbls>
        <c:marker val="1"/>
        <c:smooth val="0"/>
        <c:axId val="87124992"/>
        <c:axId val="87127168"/>
      </c:lineChart>
      <c:dateAx>
        <c:axId val="87124992"/>
        <c:scaling>
          <c:orientation val="minMax"/>
        </c:scaling>
        <c:delete val="1"/>
        <c:axPos val="b"/>
        <c:numFmt formatCode="ge" sourceLinked="1"/>
        <c:majorTickMark val="none"/>
        <c:minorTickMark val="none"/>
        <c:tickLblPos val="none"/>
        <c:crossAx val="87127168"/>
        <c:crosses val="autoZero"/>
        <c:auto val="1"/>
        <c:lblOffset val="100"/>
        <c:baseTimeUnit val="years"/>
      </c:dateAx>
      <c:valAx>
        <c:axId val="871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9-4D10-9774-17BEF65B393C}"/>
            </c:ext>
          </c:extLst>
        </c:ser>
        <c:dLbls>
          <c:showLegendKey val="0"/>
          <c:showVal val="0"/>
          <c:showCatName val="0"/>
          <c:showSerName val="0"/>
          <c:showPercent val="0"/>
          <c:showBubbleSize val="0"/>
        </c:dLbls>
        <c:gapWidth val="150"/>
        <c:axId val="87165568"/>
        <c:axId val="871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9-4D10-9774-17BEF65B393C}"/>
            </c:ext>
          </c:extLst>
        </c:ser>
        <c:dLbls>
          <c:showLegendKey val="0"/>
          <c:showVal val="0"/>
          <c:showCatName val="0"/>
          <c:showSerName val="0"/>
          <c:showPercent val="0"/>
          <c:showBubbleSize val="0"/>
        </c:dLbls>
        <c:marker val="1"/>
        <c:smooth val="0"/>
        <c:axId val="87165568"/>
        <c:axId val="87175936"/>
      </c:lineChart>
      <c:dateAx>
        <c:axId val="87165568"/>
        <c:scaling>
          <c:orientation val="minMax"/>
        </c:scaling>
        <c:delete val="1"/>
        <c:axPos val="b"/>
        <c:numFmt formatCode="ge" sourceLinked="1"/>
        <c:majorTickMark val="none"/>
        <c:minorTickMark val="none"/>
        <c:tickLblPos val="none"/>
        <c:crossAx val="87175936"/>
        <c:crosses val="autoZero"/>
        <c:auto val="1"/>
        <c:lblOffset val="100"/>
        <c:baseTimeUnit val="years"/>
      </c:dateAx>
      <c:valAx>
        <c:axId val="87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2188.41</c:v>
                </c:pt>
              </c:numCache>
            </c:numRef>
          </c:val>
          <c:extLst>
            <c:ext xmlns:c16="http://schemas.microsoft.com/office/drawing/2014/chart" uri="{C3380CC4-5D6E-409C-BE32-E72D297353CC}">
              <c16:uniqueId val="{00000000-A550-4A16-B1B9-4D9EE4CE7350}"/>
            </c:ext>
          </c:extLst>
        </c:ser>
        <c:dLbls>
          <c:showLegendKey val="0"/>
          <c:showVal val="0"/>
          <c:showCatName val="0"/>
          <c:showSerName val="0"/>
          <c:showPercent val="0"/>
          <c:showBubbleSize val="0"/>
        </c:dLbls>
        <c:gapWidth val="150"/>
        <c:axId val="87185664"/>
        <c:axId val="87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1118.56</c:v>
                </c:pt>
                <c:pt idx="4">
                  <c:v>1111.31</c:v>
                </c:pt>
              </c:numCache>
            </c:numRef>
          </c:val>
          <c:smooth val="0"/>
          <c:extLst>
            <c:ext xmlns:c16="http://schemas.microsoft.com/office/drawing/2014/chart" uri="{C3380CC4-5D6E-409C-BE32-E72D297353CC}">
              <c16:uniqueId val="{00000001-A550-4A16-B1B9-4D9EE4CE7350}"/>
            </c:ext>
          </c:extLst>
        </c:ser>
        <c:dLbls>
          <c:showLegendKey val="0"/>
          <c:showVal val="0"/>
          <c:showCatName val="0"/>
          <c:showSerName val="0"/>
          <c:showPercent val="0"/>
          <c:showBubbleSize val="0"/>
        </c:dLbls>
        <c:marker val="1"/>
        <c:smooth val="0"/>
        <c:axId val="87185664"/>
        <c:axId val="87216512"/>
      </c:lineChart>
      <c:dateAx>
        <c:axId val="87185664"/>
        <c:scaling>
          <c:orientation val="minMax"/>
        </c:scaling>
        <c:delete val="1"/>
        <c:axPos val="b"/>
        <c:numFmt formatCode="ge" sourceLinked="1"/>
        <c:majorTickMark val="none"/>
        <c:minorTickMark val="none"/>
        <c:tickLblPos val="none"/>
        <c:crossAx val="87216512"/>
        <c:crosses val="autoZero"/>
        <c:auto val="1"/>
        <c:lblOffset val="100"/>
        <c:baseTimeUnit val="years"/>
      </c:dateAx>
      <c:valAx>
        <c:axId val="87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88.7</c:v>
                </c:pt>
                <c:pt idx="1">
                  <c:v>90.61</c:v>
                </c:pt>
                <c:pt idx="2">
                  <c:v>91.21</c:v>
                </c:pt>
                <c:pt idx="3">
                  <c:v>94.2</c:v>
                </c:pt>
                <c:pt idx="4">
                  <c:v>107.12</c:v>
                </c:pt>
              </c:numCache>
            </c:numRef>
          </c:val>
          <c:extLst>
            <c:ext xmlns:c16="http://schemas.microsoft.com/office/drawing/2014/chart" uri="{C3380CC4-5D6E-409C-BE32-E72D297353CC}">
              <c16:uniqueId val="{00000000-9FD8-46A1-9032-139400C16C95}"/>
            </c:ext>
          </c:extLst>
        </c:ser>
        <c:dLbls>
          <c:showLegendKey val="0"/>
          <c:showVal val="0"/>
          <c:showCatName val="0"/>
          <c:showSerName val="0"/>
          <c:showPercent val="0"/>
          <c:showBubbleSize val="0"/>
        </c:dLbls>
        <c:gapWidth val="150"/>
        <c:axId val="87306624"/>
        <c:axId val="873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9FD8-46A1-9032-139400C16C95}"/>
            </c:ext>
          </c:extLst>
        </c:ser>
        <c:dLbls>
          <c:showLegendKey val="0"/>
          <c:showVal val="0"/>
          <c:showCatName val="0"/>
          <c:showSerName val="0"/>
          <c:showPercent val="0"/>
          <c:showBubbleSize val="0"/>
        </c:dLbls>
        <c:marker val="1"/>
        <c:smooth val="0"/>
        <c:axId val="87306624"/>
        <c:axId val="87308544"/>
      </c:lineChart>
      <c:dateAx>
        <c:axId val="87306624"/>
        <c:scaling>
          <c:orientation val="minMax"/>
        </c:scaling>
        <c:delete val="1"/>
        <c:axPos val="b"/>
        <c:numFmt formatCode="ge" sourceLinked="1"/>
        <c:majorTickMark val="none"/>
        <c:minorTickMark val="none"/>
        <c:tickLblPos val="none"/>
        <c:crossAx val="87308544"/>
        <c:crosses val="autoZero"/>
        <c:auto val="1"/>
        <c:lblOffset val="100"/>
        <c:baseTimeUnit val="years"/>
      </c:dateAx>
      <c:valAx>
        <c:axId val="873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189.35</c:v>
                </c:pt>
                <c:pt idx="1">
                  <c:v>185.59</c:v>
                </c:pt>
                <c:pt idx="2">
                  <c:v>190.17</c:v>
                </c:pt>
                <c:pt idx="3">
                  <c:v>184.22</c:v>
                </c:pt>
                <c:pt idx="4">
                  <c:v>162.4</c:v>
                </c:pt>
              </c:numCache>
            </c:numRef>
          </c:val>
          <c:extLst>
            <c:ext xmlns:c16="http://schemas.microsoft.com/office/drawing/2014/chart" uri="{C3380CC4-5D6E-409C-BE32-E72D297353CC}">
              <c16:uniqueId val="{00000000-AC26-4A68-93BD-37CC8F009206}"/>
            </c:ext>
          </c:extLst>
        </c:ser>
        <c:dLbls>
          <c:showLegendKey val="0"/>
          <c:showVal val="0"/>
          <c:showCatName val="0"/>
          <c:showSerName val="0"/>
          <c:showPercent val="0"/>
          <c:showBubbleSize val="0"/>
        </c:dLbls>
        <c:gapWidth val="150"/>
        <c:axId val="87346560"/>
        <c:axId val="87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215.28</c:v>
                </c:pt>
                <c:pt idx="4">
                  <c:v>207.96</c:v>
                </c:pt>
              </c:numCache>
            </c:numRef>
          </c:val>
          <c:smooth val="0"/>
          <c:extLst>
            <c:ext xmlns:c16="http://schemas.microsoft.com/office/drawing/2014/chart" uri="{C3380CC4-5D6E-409C-BE32-E72D297353CC}">
              <c16:uniqueId val="{00000001-AC26-4A68-93BD-37CC8F009206}"/>
            </c:ext>
          </c:extLst>
        </c:ser>
        <c:dLbls>
          <c:showLegendKey val="0"/>
          <c:showVal val="0"/>
          <c:showCatName val="0"/>
          <c:showSerName val="0"/>
          <c:showPercent val="0"/>
          <c:showBubbleSize val="0"/>
        </c:dLbls>
        <c:marker val="1"/>
        <c:smooth val="0"/>
        <c:axId val="87346560"/>
        <c:axId val="87348736"/>
      </c:lineChart>
      <c:dateAx>
        <c:axId val="87346560"/>
        <c:scaling>
          <c:orientation val="minMax"/>
        </c:scaling>
        <c:delete val="1"/>
        <c:axPos val="b"/>
        <c:numFmt formatCode="ge" sourceLinked="1"/>
        <c:majorTickMark val="none"/>
        <c:minorTickMark val="none"/>
        <c:tickLblPos val="none"/>
        <c:crossAx val="87348736"/>
        <c:crosses val="autoZero"/>
        <c:auto val="1"/>
        <c:lblOffset val="100"/>
        <c:baseTimeUnit val="years"/>
      </c:dateAx>
      <c:valAx>
        <c:axId val="87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4"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松川町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13549</v>
      </c>
      <c r="AM8" s="67"/>
      <c r="AN8" s="67"/>
      <c r="AO8" s="67"/>
      <c r="AP8" s="67"/>
      <c r="AQ8" s="67"/>
      <c r="AR8" s="67"/>
      <c r="AS8" s="67"/>
      <c r="AT8" s="66">
        <f>データ!T6</f>
        <v>72.790000000000006</v>
      </c>
      <c r="AU8" s="66"/>
      <c r="AV8" s="66"/>
      <c r="AW8" s="66"/>
      <c r="AX8" s="66"/>
      <c r="AY8" s="66"/>
      <c r="AZ8" s="66"/>
      <c r="BA8" s="66"/>
      <c r="BB8" s="66">
        <f>データ!U6</f>
        <v>186.14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41.45</v>
      </c>
      <c r="Q10" s="66"/>
      <c r="R10" s="66"/>
      <c r="S10" s="66"/>
      <c r="T10" s="66"/>
      <c r="U10" s="66"/>
      <c r="V10" s="66"/>
      <c r="W10" s="66">
        <f>データ!Q6</f>
        <v>102.44</v>
      </c>
      <c r="X10" s="66"/>
      <c r="Y10" s="66"/>
      <c r="Z10" s="66"/>
      <c r="AA10" s="66"/>
      <c r="AB10" s="66"/>
      <c r="AC10" s="66"/>
      <c r="AD10" s="67">
        <f>データ!R6</f>
        <v>2829</v>
      </c>
      <c r="AE10" s="67"/>
      <c r="AF10" s="67"/>
      <c r="AG10" s="67"/>
      <c r="AH10" s="67"/>
      <c r="AI10" s="67"/>
      <c r="AJ10" s="67"/>
      <c r="AK10" s="2"/>
      <c r="AL10" s="67">
        <f>データ!V6</f>
        <v>5594</v>
      </c>
      <c r="AM10" s="67"/>
      <c r="AN10" s="67"/>
      <c r="AO10" s="67"/>
      <c r="AP10" s="67"/>
      <c r="AQ10" s="67"/>
      <c r="AR10" s="67"/>
      <c r="AS10" s="67"/>
      <c r="AT10" s="66">
        <f>データ!W6</f>
        <v>2.0299999999999998</v>
      </c>
      <c r="AU10" s="66"/>
      <c r="AV10" s="66"/>
      <c r="AW10" s="66"/>
      <c r="AX10" s="66"/>
      <c r="AY10" s="66"/>
      <c r="AZ10" s="66"/>
      <c r="BA10" s="66"/>
      <c r="BB10" s="66">
        <f>データ!X6</f>
        <v>2755.67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204021</v>
      </c>
      <c r="D6" s="33">
        <f t="shared" si="3"/>
        <v>47</v>
      </c>
      <c r="E6" s="33">
        <f t="shared" si="3"/>
        <v>17</v>
      </c>
      <c r="F6" s="33">
        <f t="shared" si="3"/>
        <v>1</v>
      </c>
      <c r="G6" s="33">
        <f t="shared" si="3"/>
        <v>0</v>
      </c>
      <c r="H6" s="33" t="str">
        <f t="shared" si="3"/>
        <v>長野県　松川町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41.45</v>
      </c>
      <c r="Q6" s="34">
        <f t="shared" si="3"/>
        <v>102.44</v>
      </c>
      <c r="R6" s="34">
        <f t="shared" si="3"/>
        <v>2829</v>
      </c>
      <c r="S6" s="34">
        <f t="shared" si="3"/>
        <v>13549</v>
      </c>
      <c r="T6" s="34">
        <f t="shared" si="3"/>
        <v>72.790000000000006</v>
      </c>
      <c r="U6" s="34">
        <f t="shared" si="3"/>
        <v>186.14</v>
      </c>
      <c r="V6" s="34">
        <f t="shared" si="3"/>
        <v>5594</v>
      </c>
      <c r="W6" s="34">
        <f t="shared" si="3"/>
        <v>2.0299999999999998</v>
      </c>
      <c r="X6" s="34">
        <f t="shared" si="3"/>
        <v>2755.67</v>
      </c>
      <c r="Y6" s="35">
        <f>IF(Y7="",NA(),Y7)</f>
        <v>94.23</v>
      </c>
      <c r="Z6" s="35">
        <f t="shared" ref="Z6:AH6" si="4">IF(Z7="",NA(),Z7)</f>
        <v>94.87</v>
      </c>
      <c r="AA6" s="35">
        <f t="shared" si="4"/>
        <v>95.13</v>
      </c>
      <c r="AB6" s="35">
        <f t="shared" si="4"/>
        <v>96.2</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2188.41</v>
      </c>
      <c r="BK6" s="35">
        <f t="shared" si="7"/>
        <v>1574.53</v>
      </c>
      <c r="BL6" s="35">
        <f t="shared" si="7"/>
        <v>1209.95</v>
      </c>
      <c r="BM6" s="35">
        <f t="shared" si="7"/>
        <v>1136.5</v>
      </c>
      <c r="BN6" s="35">
        <f t="shared" si="7"/>
        <v>1118.56</v>
      </c>
      <c r="BO6" s="35">
        <f t="shared" si="7"/>
        <v>1111.31</v>
      </c>
      <c r="BP6" s="34" t="str">
        <f>IF(BP7="","",IF(BP7="-","【-】","【"&amp;SUBSTITUTE(TEXT(BP7,"#,##0.00"),"-","△")&amp;"】"))</f>
        <v>【728.30】</v>
      </c>
      <c r="BQ6" s="35">
        <f>IF(BQ7="",NA(),BQ7)</f>
        <v>88.7</v>
      </c>
      <c r="BR6" s="35">
        <f t="shared" ref="BR6:BZ6" si="8">IF(BR7="",NA(),BR7)</f>
        <v>90.61</v>
      </c>
      <c r="BS6" s="35">
        <f t="shared" si="8"/>
        <v>91.21</v>
      </c>
      <c r="BT6" s="35">
        <f t="shared" si="8"/>
        <v>94.2</v>
      </c>
      <c r="BU6" s="35">
        <f t="shared" si="8"/>
        <v>107.12</v>
      </c>
      <c r="BV6" s="35">
        <f t="shared" si="8"/>
        <v>57.36</v>
      </c>
      <c r="BW6" s="35">
        <f t="shared" si="8"/>
        <v>69.48</v>
      </c>
      <c r="BX6" s="35">
        <f t="shared" si="8"/>
        <v>71.650000000000006</v>
      </c>
      <c r="BY6" s="35">
        <f t="shared" si="8"/>
        <v>72.33</v>
      </c>
      <c r="BZ6" s="35">
        <f t="shared" si="8"/>
        <v>75.540000000000006</v>
      </c>
      <c r="CA6" s="34" t="str">
        <f>IF(CA7="","",IF(CA7="-","【-】","【"&amp;SUBSTITUTE(TEXT(CA7,"#,##0.00"),"-","△")&amp;"】"))</f>
        <v>【100.04】</v>
      </c>
      <c r="CB6" s="35">
        <f>IF(CB7="",NA(),CB7)</f>
        <v>189.35</v>
      </c>
      <c r="CC6" s="35">
        <f t="shared" ref="CC6:CK6" si="9">IF(CC7="",NA(),CC7)</f>
        <v>185.59</v>
      </c>
      <c r="CD6" s="35">
        <f t="shared" si="9"/>
        <v>190.17</v>
      </c>
      <c r="CE6" s="35">
        <f t="shared" si="9"/>
        <v>184.22</v>
      </c>
      <c r="CF6" s="35">
        <f t="shared" si="9"/>
        <v>162.4</v>
      </c>
      <c r="CG6" s="35">
        <f t="shared" si="9"/>
        <v>279.91000000000003</v>
      </c>
      <c r="CH6" s="35">
        <f t="shared" si="9"/>
        <v>220.67</v>
      </c>
      <c r="CI6" s="35">
        <f t="shared" si="9"/>
        <v>217.82</v>
      </c>
      <c r="CJ6" s="35">
        <f t="shared" si="9"/>
        <v>215.28</v>
      </c>
      <c r="CK6" s="35">
        <f t="shared" si="9"/>
        <v>207.96</v>
      </c>
      <c r="CL6" s="34" t="str">
        <f>IF(CL7="","",IF(CL7="-","【-】","【"&amp;SUBSTITUTE(TEXT(CL7,"#,##0.00"),"-","△")&amp;"】"))</f>
        <v>【137.82】</v>
      </c>
      <c r="CM6" s="35">
        <f>IF(CM7="",NA(),CM7)</f>
        <v>46.19</v>
      </c>
      <c r="CN6" s="35">
        <f t="shared" ref="CN6:CV6" si="10">IF(CN7="",NA(),CN7)</f>
        <v>45.93</v>
      </c>
      <c r="CO6" s="35">
        <f t="shared" si="10"/>
        <v>48.56</v>
      </c>
      <c r="CP6" s="35">
        <f t="shared" si="10"/>
        <v>48.96</v>
      </c>
      <c r="CQ6" s="35">
        <f t="shared" si="10"/>
        <v>49.44</v>
      </c>
      <c r="CR6" s="35">
        <f t="shared" si="10"/>
        <v>40.07</v>
      </c>
      <c r="CS6" s="35">
        <f t="shared" si="10"/>
        <v>55.81</v>
      </c>
      <c r="CT6" s="35">
        <f t="shared" si="10"/>
        <v>54.44</v>
      </c>
      <c r="CU6" s="35">
        <f t="shared" si="10"/>
        <v>54.67</v>
      </c>
      <c r="CV6" s="35">
        <f t="shared" si="10"/>
        <v>53.51</v>
      </c>
      <c r="CW6" s="34" t="str">
        <f>IF(CW7="","",IF(CW7="-","【-】","【"&amp;SUBSTITUTE(TEXT(CW7,"#,##0.00"),"-","△")&amp;"】"))</f>
        <v>【60.09】</v>
      </c>
      <c r="CX6" s="35">
        <f>IF(CX7="",NA(),CX7)</f>
        <v>77.59</v>
      </c>
      <c r="CY6" s="35">
        <f t="shared" ref="CY6:DG6" si="11">IF(CY7="",NA(),CY7)</f>
        <v>78.02</v>
      </c>
      <c r="CZ6" s="35">
        <f t="shared" si="11"/>
        <v>78.989999999999995</v>
      </c>
      <c r="DA6" s="35">
        <f t="shared" si="11"/>
        <v>79.319999999999993</v>
      </c>
      <c r="DB6" s="35">
        <f t="shared" si="11"/>
        <v>79.48</v>
      </c>
      <c r="DC6" s="35">
        <f t="shared" si="11"/>
        <v>66</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204021</v>
      </c>
      <c r="D7" s="37">
        <v>47</v>
      </c>
      <c r="E7" s="37">
        <v>17</v>
      </c>
      <c r="F7" s="37">
        <v>1</v>
      </c>
      <c r="G7" s="37">
        <v>0</v>
      </c>
      <c r="H7" s="37" t="s">
        <v>110</v>
      </c>
      <c r="I7" s="37" t="s">
        <v>111</v>
      </c>
      <c r="J7" s="37" t="s">
        <v>112</v>
      </c>
      <c r="K7" s="37" t="s">
        <v>113</v>
      </c>
      <c r="L7" s="37" t="s">
        <v>114</v>
      </c>
      <c r="M7" s="37"/>
      <c r="N7" s="38" t="s">
        <v>115</v>
      </c>
      <c r="O7" s="38" t="s">
        <v>116</v>
      </c>
      <c r="P7" s="38">
        <v>41.45</v>
      </c>
      <c r="Q7" s="38">
        <v>102.44</v>
      </c>
      <c r="R7" s="38">
        <v>2829</v>
      </c>
      <c r="S7" s="38">
        <v>13549</v>
      </c>
      <c r="T7" s="38">
        <v>72.790000000000006</v>
      </c>
      <c r="U7" s="38">
        <v>186.14</v>
      </c>
      <c r="V7" s="38">
        <v>5594</v>
      </c>
      <c r="W7" s="38">
        <v>2.0299999999999998</v>
      </c>
      <c r="X7" s="38">
        <v>2755.67</v>
      </c>
      <c r="Y7" s="38">
        <v>94.23</v>
      </c>
      <c r="Z7" s="38">
        <v>94.87</v>
      </c>
      <c r="AA7" s="38">
        <v>95.13</v>
      </c>
      <c r="AB7" s="38">
        <v>96.2</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2188.41</v>
      </c>
      <c r="BK7" s="38">
        <v>1574.53</v>
      </c>
      <c r="BL7" s="38">
        <v>1209.95</v>
      </c>
      <c r="BM7" s="38">
        <v>1136.5</v>
      </c>
      <c r="BN7" s="38">
        <v>1118.56</v>
      </c>
      <c r="BO7" s="38">
        <v>1111.31</v>
      </c>
      <c r="BP7" s="38">
        <v>728.3</v>
      </c>
      <c r="BQ7" s="38">
        <v>88.7</v>
      </c>
      <c r="BR7" s="38">
        <v>90.61</v>
      </c>
      <c r="BS7" s="38">
        <v>91.21</v>
      </c>
      <c r="BT7" s="38">
        <v>94.2</v>
      </c>
      <c r="BU7" s="38">
        <v>107.12</v>
      </c>
      <c r="BV7" s="38">
        <v>57.36</v>
      </c>
      <c r="BW7" s="38">
        <v>69.48</v>
      </c>
      <c r="BX7" s="38">
        <v>71.650000000000006</v>
      </c>
      <c r="BY7" s="38">
        <v>72.33</v>
      </c>
      <c r="BZ7" s="38">
        <v>75.540000000000006</v>
      </c>
      <c r="CA7" s="38">
        <v>100.04</v>
      </c>
      <c r="CB7" s="38">
        <v>189.35</v>
      </c>
      <c r="CC7" s="38">
        <v>185.59</v>
      </c>
      <c r="CD7" s="38">
        <v>190.17</v>
      </c>
      <c r="CE7" s="38">
        <v>184.22</v>
      </c>
      <c r="CF7" s="38">
        <v>162.4</v>
      </c>
      <c r="CG7" s="38">
        <v>279.91000000000003</v>
      </c>
      <c r="CH7" s="38">
        <v>220.67</v>
      </c>
      <c r="CI7" s="38">
        <v>217.82</v>
      </c>
      <c r="CJ7" s="38">
        <v>215.28</v>
      </c>
      <c r="CK7" s="38">
        <v>207.96</v>
      </c>
      <c r="CL7" s="38">
        <v>137.82</v>
      </c>
      <c r="CM7" s="38">
        <v>46.19</v>
      </c>
      <c r="CN7" s="38">
        <v>45.93</v>
      </c>
      <c r="CO7" s="38">
        <v>48.56</v>
      </c>
      <c r="CP7" s="38">
        <v>48.96</v>
      </c>
      <c r="CQ7" s="38">
        <v>49.44</v>
      </c>
      <c r="CR7" s="38">
        <v>40.07</v>
      </c>
      <c r="CS7" s="38">
        <v>55.81</v>
      </c>
      <c r="CT7" s="38">
        <v>54.44</v>
      </c>
      <c r="CU7" s="38">
        <v>54.67</v>
      </c>
      <c r="CV7" s="38">
        <v>53.51</v>
      </c>
      <c r="CW7" s="38">
        <v>60.09</v>
      </c>
      <c r="CX7" s="38">
        <v>77.59</v>
      </c>
      <c r="CY7" s="38">
        <v>78.02</v>
      </c>
      <c r="CZ7" s="38">
        <v>78.989999999999995</v>
      </c>
      <c r="DA7" s="38">
        <v>79.319999999999993</v>
      </c>
      <c r="DB7" s="38">
        <v>79.48</v>
      </c>
      <c r="DC7" s="38">
        <v>66</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2018-02-05T08:27:54Z</cp:lastPrinted>
  <dcterms:created xsi:type="dcterms:W3CDTF">2017-12-25T02:07:58Z</dcterms:created>
  <dcterms:modified xsi:type="dcterms:W3CDTF">2018-02-09T01:20:38Z</dcterms:modified>
  <cp:category/>
</cp:coreProperties>
</file>