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66中川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6" i="4"/>
  <c r="E10" i="5" l="1"/>
  <c r="C10" i="5"/>
  <c r="D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<sst xmlns="http://schemas.openxmlformats.org/spreadsheetml/2006/main" count="240" uniqueCount="125">
  <si>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</si>
  <si>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</si>
  <si>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</si>
  <si>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</si>
  <si>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</si>
  <si>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</si>
  <si>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</si>
  <si>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</si>
  <si>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</si>
  <si>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</si>
  <si>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</si>
  <si>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</si>
  <si>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</si>
  <si>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</si>
  <si>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</si>
  <si>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</si>
  <si>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</si>
  <si>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</si>
  <si>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</si>
  <si>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</si>
  <si>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</si>
  <si>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</si>
  <si>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</si>
  <si>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</si>
  <si>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</si>
  <si>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</si>
  <si>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</si>
  <si>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</si>
  <si>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</si>
  <si>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</si>
  <si>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</si>
  <si>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</si>
  <si>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</si>
  <si>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</si>
  <si>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</si>
  <si>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</si>
  <si>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</si>
  <si>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</si>
  <si>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</si>
  <si>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</si>
  <si>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</si>
  <si>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</si>
  <si>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</si>
  <si>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</si>
  <si>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</si>
  <si>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</si>
  <si>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</si>
  <si>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</si>
  <si>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</si>
  <si>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</si>
  <si>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</si>
  <si>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</si>
  <si>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</si>
  <si>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</si>
  <si>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</si>
  <si>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</si>
  <si>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</si>
  <si>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</si>
  <si>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</si>
  <si>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</si>
  <si>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</si>
  <si>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</si>
  <si>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</si>
  <si>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</si>
  <si>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</si>
  <si>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</si>
  <si>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</si>
  <si>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</si>
  <si>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</si>
  <si>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</si>
  <si>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</si>
  <si>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</si>
  <si>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</si>
  <si>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</si>
  <si>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</si>
  <si>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</si>
  <si>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</si>
  <si>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</si>
  <si>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</si>
  <si>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</si>
  <si>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</si>
  <si>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</si>
  <si>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</si>
  <si>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</si>
  <si>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</si>
  <si>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</si>
  <si>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</si>
  <si>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</si>
  <si>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</si>
  <si>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</si>
  <si>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</si>
  <si>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</si>
  <si>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</si>
  <si>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</si>
  <si>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</si>
  <si>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</si>
  <si>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</si>
  <si>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</si>
  <si>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</si>
  <si>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</si>
  <si>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</si>
  <si>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</si>
  <si>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</si>
  <si>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</si>
  <si>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</si>
  <si>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</si>
  <si>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</si>
  <si>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</si>
  <si>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</si>
  <si>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中川村</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</si>
  <si>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</si>
  <si>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</si>
  <si>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</si>
  <si>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</si>
  <si>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</si>
  <si>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</si>
  <si>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</si>
  <si>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</si>
  <si>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</si>
  <si>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</si>
  <si>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</si>
  <si>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管渠については、機能を保持しており、当面は現状の維持管理で十分と考える。</t>
  </si>
  <si>
    <t>「①収益的収支比率」は黒字に至らず改善の必要がある。「④企業債残高対事業規模比率」については償還額のピークは越えたものの今後しばらくはほぼ同程度の比率を持つ事となる。「⑤経費回収率」については、事業ごとに分析の結果は異なるが、同一の料金設定を行っているため、一概に判断すれば他団体よりは低い評価となっている。「⑥汚水処理原価」については、他団体と全国平均より高くなった。「⑦施設利用率」「⑧水洗化率」については、昨年と変化がなかった。そのため、今後のポイントの向上の要因は少なく、引き続き効率的な経営改善を行う必要に迫られている。</t>
    <rPh sb="2" eb="5">
      <t>シュウエキテキ</t>
    </rPh>
    <rPh sb="5" eb="7">
      <t>シュウシ</t>
    </rPh>
    <rPh sb="7" eb="8">
      <t>ヒ</t>
    </rPh>
    <rPh sb="8" eb="9">
      <t>リツ</t>
    </rPh>
    <rPh sb="28" eb="30">
      <t>キギョウ</t>
    </rPh>
    <rPh sb="30" eb="31">
      <t>サイ</t>
    </rPh>
    <rPh sb="31" eb="33">
      <t>ザンダカ</t>
    </rPh>
    <rPh sb="33" eb="34">
      <t>タイ</t>
    </rPh>
    <rPh sb="34" eb="36">
      <t>ジギョウ</t>
    </rPh>
    <rPh sb="36" eb="38">
      <t>キボ</t>
    </rPh>
    <rPh sb="38" eb="40">
      <t>ヒリツ</t>
    </rPh>
    <rPh sb="85" eb="87">
      <t>ケイヒ</t>
    </rPh>
    <rPh sb="87" eb="89">
      <t>カイシュウ</t>
    </rPh>
    <rPh sb="89" eb="90">
      <t>リツ</t>
    </rPh>
    <rPh sb="156" eb="158">
      <t>オスイ</t>
    </rPh>
    <rPh sb="158" eb="160">
      <t>ショリ</t>
    </rPh>
    <rPh sb="160" eb="162">
      <t>ゲンカ</t>
    </rPh>
    <rPh sb="169" eb="170">
      <t>タ</t>
    </rPh>
    <rPh sb="170" eb="172">
      <t>ダンタイ</t>
    </rPh>
    <rPh sb="173" eb="175">
      <t>ゼンコク</t>
    </rPh>
    <rPh sb="175" eb="177">
      <t>ヘイキン</t>
    </rPh>
    <rPh sb="179" eb="180">
      <t>タカ</t>
    </rPh>
    <rPh sb="187" eb="189">
      <t>シセツ</t>
    </rPh>
    <rPh sb="189" eb="192">
      <t>リヨウリツ</t>
    </rPh>
    <rPh sb="195" eb="198">
      <t>スイセンカ</t>
    </rPh>
    <rPh sb="198" eb="199">
      <t>リツ</t>
    </rPh>
    <rPh sb="206" eb="208">
      <t>サクネン</t>
    </rPh>
    <rPh sb="209" eb="211">
      <t>ヘンカ</t>
    </rPh>
    <phoneticPr fontId="7"/>
  </si>
  <si>
    <t>非設置</t>
    <rPh sb="0" eb="1">
      <t>ヒ</t>
    </rPh>
    <rPh sb="1" eb="3">
      <t>セッチ</t>
    </rPh>
    <phoneticPr fontId="4"/>
  </si>
  <si>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平成28年度から準備を始めた所である。</t>
    <rPh sb="138" eb="139">
      <t>トコロ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</si>
</sst>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0">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8-46DC-A79E-1BE1022BB665}"/>
            </c:ext>
          </c:extLst>
        </c:ser>
        <c:dLbls>
          <c:showLegendKey val="0"/>
          <c:showVal val="0"/>
          <c:showCatName val="0"/>
          <c:showSerName val="0"/>
          <c:showPercent val="0"/>
          <c:showBubbleSize val="0"/>
        </c:dLbls>
        <c:gapWidth val="150"/>
        <c:axId val="165579392"/>
        <c:axId val="165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extLst>
            <c:ext xmlns:c16="http://schemas.microsoft.com/office/drawing/2014/chart" uri="{C3380CC4-5D6E-409C-BE32-E72D297353CC}">
              <c16:uniqueId val="{00000001-FE88-46DC-A79E-1BE1022BB665}"/>
            </c:ext>
          </c:extLst>
        </c:ser>
        <c:dLbls>
          <c:showLegendKey val="0"/>
          <c:showVal val="0"/>
          <c:showCatName val="0"/>
          <c:showSerName val="0"/>
          <c:showPercent val="0"/>
          <c:showBubbleSize val="0"/>
        </c:dLbls>
        <c:marker val="1"/>
        <c:smooth val="0"/>
        <c:axId val="165579392"/>
        <c:axId val="165602048"/>
      </c:lineChart>
      <c:dateAx>
        <c:axId val="165579392"/>
        <c:scaling>
          <c:orientation val="minMax"/>
        </c:scaling>
        <c:delete val="1"/>
        <c:axPos val="b"/>
        <c:numFmt formatCode="ge" sourceLinked="1"/>
        <c:majorTickMark val="none"/>
        <c:minorTickMark val="none"/>
        <c:tickLblPos val="none"/>
        <c:crossAx val="165602048"/>
        <c:crosses val="autoZero"/>
        <c:auto val="1"/>
        <c:lblOffset val="100"/>
        <c:baseTimeUnit val="years"/>
      </c:dateAx>
      <c:valAx>
        <c:axId val="165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104.55</c:v>
                </c:pt>
                <c:pt idx="1">
                  <c:v>50</c:v>
                </c:pt>
                <c:pt idx="2">
                  <c:v>50</c:v>
                </c:pt>
                <c:pt idx="3">
                  <c:v>50</c:v>
                </c:pt>
                <c:pt idx="4">
                  <c:v>50</c:v>
                </c:pt>
              </c:numCache>
            </c:numRef>
          </c:val>
          <c:extLst>
            <c:ext xmlns:c16="http://schemas.microsoft.com/office/drawing/2014/chart" uri="{C3380CC4-5D6E-409C-BE32-E72D297353CC}">
              <c16:uniqueId val="{00000000-59E8-482D-AD01-9354F80DC925}"/>
            </c:ext>
          </c:extLst>
        </c:ser>
        <c:dLbls>
          <c:showLegendKey val="0"/>
          <c:showVal val="0"/>
          <c:showCatName val="0"/>
          <c:showSerName val="0"/>
          <c:showPercent val="0"/>
          <c:showBubbleSize val="0"/>
        </c:dLbls>
        <c:gapWidth val="150"/>
        <c:axId val="159715328"/>
        <c:axId val="1597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extLst>
            <c:ext xmlns:c16="http://schemas.microsoft.com/office/drawing/2014/chart" uri="{C3380CC4-5D6E-409C-BE32-E72D297353CC}">
              <c16:uniqueId val="{00000001-59E8-482D-AD01-9354F80DC925}"/>
            </c:ext>
          </c:extLst>
        </c:ser>
        <c:dLbls>
          <c:showLegendKey val="0"/>
          <c:showVal val="0"/>
          <c:showCatName val="0"/>
          <c:showSerName val="0"/>
          <c:showPercent val="0"/>
          <c:showBubbleSize val="0"/>
        </c:dLbls>
        <c:marker val="1"/>
        <c:smooth val="0"/>
        <c:axId val="159715328"/>
        <c:axId val="159716864"/>
      </c:lineChart>
      <c:dateAx>
        <c:axId val="159715328"/>
        <c:scaling>
          <c:orientation val="minMax"/>
        </c:scaling>
        <c:delete val="1"/>
        <c:axPos val="b"/>
        <c:numFmt formatCode="ge" sourceLinked="1"/>
        <c:majorTickMark val="none"/>
        <c:minorTickMark val="none"/>
        <c:tickLblPos val="none"/>
        <c:crossAx val="159716864"/>
        <c:crosses val="autoZero"/>
        <c:auto val="1"/>
        <c:lblOffset val="100"/>
        <c:baseTimeUnit val="years"/>
      </c:dateAx>
      <c:valAx>
        <c:axId val="1597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82.61</c:v>
                </c:pt>
                <c:pt idx="1">
                  <c:v>82.09</c:v>
                </c:pt>
                <c:pt idx="2">
                  <c:v>86.36</c:v>
                </c:pt>
                <c:pt idx="3">
                  <c:v>85.71</c:v>
                </c:pt>
                <c:pt idx="4">
                  <c:v>85.07</c:v>
                </c:pt>
              </c:numCache>
            </c:numRef>
          </c:val>
          <c:extLst>
            <c:ext xmlns:c16="http://schemas.microsoft.com/office/drawing/2014/chart" uri="{C3380CC4-5D6E-409C-BE32-E72D297353CC}">
              <c16:uniqueId val="{00000000-60F4-4FBF-BD7B-F57E1B9E67FB}"/>
            </c:ext>
          </c:extLst>
        </c:ser>
        <c:dLbls>
          <c:showLegendKey val="0"/>
          <c:showVal val="0"/>
          <c:showCatName val="0"/>
          <c:showSerName val="0"/>
          <c:showPercent val="0"/>
          <c:showBubbleSize val="0"/>
        </c:dLbls>
        <c:gapWidth val="150"/>
        <c:axId val="36973184"/>
        <c:axId val="1597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extLst>
            <c:ext xmlns:c16="http://schemas.microsoft.com/office/drawing/2014/chart" uri="{C3380CC4-5D6E-409C-BE32-E72D297353CC}">
              <c16:uniqueId val="{00000001-60F4-4FBF-BD7B-F57E1B9E67FB}"/>
            </c:ext>
          </c:extLst>
        </c:ser>
        <c:dLbls>
          <c:showLegendKey val="0"/>
          <c:showVal val="0"/>
          <c:showCatName val="0"/>
          <c:showSerName val="0"/>
          <c:showPercent val="0"/>
          <c:showBubbleSize val="0"/>
        </c:dLbls>
        <c:marker val="1"/>
        <c:smooth val="0"/>
        <c:axId val="36973184"/>
        <c:axId val="159752960"/>
      </c:lineChart>
      <c:dateAx>
        <c:axId val="36973184"/>
        <c:scaling>
          <c:orientation val="minMax"/>
        </c:scaling>
        <c:delete val="1"/>
        <c:axPos val="b"/>
        <c:numFmt formatCode="ge" sourceLinked="1"/>
        <c:majorTickMark val="none"/>
        <c:minorTickMark val="none"/>
        <c:tickLblPos val="none"/>
        <c:crossAx val="159752960"/>
        <c:crosses val="autoZero"/>
        <c:auto val="1"/>
        <c:lblOffset val="100"/>
        <c:baseTimeUnit val="years"/>
      </c:dateAx>
      <c:valAx>
        <c:axId val="159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61.73</c:v>
                </c:pt>
                <c:pt idx="1">
                  <c:v>54.96</c:v>
                </c:pt>
                <c:pt idx="2">
                  <c:v>55.6</c:v>
                </c:pt>
                <c:pt idx="3">
                  <c:v>36.53</c:v>
                </c:pt>
                <c:pt idx="4">
                  <c:v>38.78</c:v>
                </c:pt>
              </c:numCache>
            </c:numRef>
          </c:val>
          <c:extLst>
            <c:ext xmlns:c16="http://schemas.microsoft.com/office/drawing/2014/chart" uri="{C3380CC4-5D6E-409C-BE32-E72D297353CC}">
              <c16:uniqueId val="{00000000-DB59-4509-A460-FB8BADCD94D9}"/>
            </c:ext>
          </c:extLst>
        </c:ser>
        <c:dLbls>
          <c:showLegendKey val="0"/>
          <c:showVal val="0"/>
          <c:showCatName val="0"/>
          <c:showSerName val="0"/>
          <c:showPercent val="0"/>
          <c:showBubbleSize val="0"/>
        </c:dLbls>
        <c:gapWidth val="150"/>
        <c:axId val="165619968"/>
        <c:axId val="165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9-4509-A460-FB8BADCD94D9}"/>
            </c:ext>
          </c:extLst>
        </c:ser>
        <c:dLbls>
          <c:showLegendKey val="0"/>
          <c:showVal val="0"/>
          <c:showCatName val="0"/>
          <c:showSerName val="0"/>
          <c:showPercent val="0"/>
          <c:showBubbleSize val="0"/>
        </c:dLbls>
        <c:marker val="1"/>
        <c:smooth val="0"/>
        <c:axId val="165619968"/>
        <c:axId val="165626240"/>
      </c:lineChart>
      <c:dateAx>
        <c:axId val="165619968"/>
        <c:scaling>
          <c:orientation val="minMax"/>
        </c:scaling>
        <c:delete val="1"/>
        <c:axPos val="b"/>
        <c:numFmt formatCode="ge" sourceLinked="1"/>
        <c:majorTickMark val="none"/>
        <c:minorTickMark val="none"/>
        <c:tickLblPos val="none"/>
        <c:crossAx val="165626240"/>
        <c:crosses val="autoZero"/>
        <c:auto val="1"/>
        <c:lblOffset val="100"/>
        <c:baseTimeUnit val="years"/>
      </c:dateAx>
      <c:valAx>
        <c:axId val="165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0-4528-A4CA-95A7ECC156FC}"/>
            </c:ext>
          </c:extLst>
        </c:ser>
        <c:dLbls>
          <c:showLegendKey val="0"/>
          <c:showVal val="0"/>
          <c:showCatName val="0"/>
          <c:showSerName val="0"/>
          <c:showPercent val="0"/>
          <c:showBubbleSize val="0"/>
        </c:dLbls>
        <c:gapWidth val="150"/>
        <c:axId val="165660544"/>
        <c:axId val="166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0-4528-A4CA-95A7ECC156FC}"/>
            </c:ext>
          </c:extLst>
        </c:ser>
        <c:dLbls>
          <c:showLegendKey val="0"/>
          <c:showVal val="0"/>
          <c:showCatName val="0"/>
          <c:showSerName val="0"/>
          <c:showPercent val="0"/>
          <c:showBubbleSize val="0"/>
        </c:dLbls>
        <c:marker val="1"/>
        <c:smooth val="0"/>
        <c:axId val="165660544"/>
        <c:axId val="166924288"/>
      </c:lineChart>
      <c:dateAx>
        <c:axId val="165660544"/>
        <c:scaling>
          <c:orientation val="minMax"/>
        </c:scaling>
        <c:delete val="1"/>
        <c:axPos val="b"/>
        <c:numFmt formatCode="ge" sourceLinked="1"/>
        <c:majorTickMark val="none"/>
        <c:minorTickMark val="none"/>
        <c:tickLblPos val="none"/>
        <c:crossAx val="166924288"/>
        <c:crosses val="autoZero"/>
        <c:auto val="1"/>
        <c:lblOffset val="100"/>
        <c:baseTimeUnit val="years"/>
      </c:dateAx>
      <c:valAx>
        <c:axId val="1669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D-49C1-BF1E-7232D98C5F56}"/>
            </c:ext>
          </c:extLst>
        </c:ser>
        <c:dLbls>
          <c:showLegendKey val="0"/>
          <c:showVal val="0"/>
          <c:showCatName val="0"/>
          <c:showSerName val="0"/>
          <c:showPercent val="0"/>
          <c:showBubbleSize val="0"/>
        </c:dLbls>
        <c:gapWidth val="150"/>
        <c:axId val="166934016"/>
        <c:axId val="166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D-49C1-BF1E-7232D98C5F56}"/>
            </c:ext>
          </c:extLst>
        </c:ser>
        <c:dLbls>
          <c:showLegendKey val="0"/>
          <c:showVal val="0"/>
          <c:showCatName val="0"/>
          <c:showSerName val="0"/>
          <c:showPercent val="0"/>
          <c:showBubbleSize val="0"/>
        </c:dLbls>
        <c:marker val="1"/>
        <c:smooth val="0"/>
        <c:axId val="166934016"/>
        <c:axId val="166935936"/>
      </c:lineChart>
      <c:dateAx>
        <c:axId val="166934016"/>
        <c:scaling>
          <c:orientation val="minMax"/>
        </c:scaling>
        <c:delete val="1"/>
        <c:axPos val="b"/>
        <c:numFmt formatCode="ge" sourceLinked="1"/>
        <c:majorTickMark val="none"/>
        <c:minorTickMark val="none"/>
        <c:tickLblPos val="none"/>
        <c:crossAx val="166935936"/>
        <c:crosses val="autoZero"/>
        <c:auto val="1"/>
        <c:lblOffset val="100"/>
        <c:baseTimeUnit val="years"/>
      </c:dateAx>
      <c:valAx>
        <c:axId val="166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75-4EBD-A62E-0CE964802B06}"/>
            </c:ext>
          </c:extLst>
        </c:ser>
        <c:dLbls>
          <c:showLegendKey val="0"/>
          <c:showVal val="0"/>
          <c:showCatName val="0"/>
          <c:showSerName val="0"/>
          <c:showPercent val="0"/>
          <c:showBubbleSize val="0"/>
        </c:dLbls>
        <c:gapWidth val="150"/>
        <c:axId val="166985088"/>
        <c:axId val="1670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75-4EBD-A62E-0CE964802B06}"/>
            </c:ext>
          </c:extLst>
        </c:ser>
        <c:dLbls>
          <c:showLegendKey val="0"/>
          <c:showVal val="0"/>
          <c:showCatName val="0"/>
          <c:showSerName val="0"/>
          <c:showPercent val="0"/>
          <c:showBubbleSize val="0"/>
        </c:dLbls>
        <c:marker val="1"/>
        <c:smooth val="0"/>
        <c:axId val="166985088"/>
        <c:axId val="167052800"/>
      </c:lineChart>
      <c:dateAx>
        <c:axId val="166985088"/>
        <c:scaling>
          <c:orientation val="minMax"/>
        </c:scaling>
        <c:delete val="1"/>
        <c:axPos val="b"/>
        <c:numFmt formatCode="ge" sourceLinked="1"/>
        <c:majorTickMark val="none"/>
        <c:minorTickMark val="none"/>
        <c:tickLblPos val="none"/>
        <c:crossAx val="167052800"/>
        <c:crosses val="autoZero"/>
        <c:auto val="1"/>
        <c:lblOffset val="100"/>
        <c:baseTimeUnit val="years"/>
      </c:dateAx>
      <c:valAx>
        <c:axId val="1670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1-4446-8480-11FB3BA1A915}"/>
            </c:ext>
          </c:extLst>
        </c:ser>
        <c:dLbls>
          <c:showLegendKey val="0"/>
          <c:showVal val="0"/>
          <c:showCatName val="0"/>
          <c:showSerName val="0"/>
          <c:showPercent val="0"/>
          <c:showBubbleSize val="0"/>
        </c:dLbls>
        <c:gapWidth val="150"/>
        <c:axId val="167087104"/>
        <c:axId val="1670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1-4446-8480-11FB3BA1A915}"/>
            </c:ext>
          </c:extLst>
        </c:ser>
        <c:dLbls>
          <c:showLegendKey val="0"/>
          <c:showVal val="0"/>
          <c:showCatName val="0"/>
          <c:showSerName val="0"/>
          <c:showPercent val="0"/>
          <c:showBubbleSize val="0"/>
        </c:dLbls>
        <c:marker val="1"/>
        <c:smooth val="0"/>
        <c:axId val="167087104"/>
        <c:axId val="167093376"/>
      </c:lineChart>
      <c:dateAx>
        <c:axId val="167087104"/>
        <c:scaling>
          <c:orientation val="minMax"/>
        </c:scaling>
        <c:delete val="1"/>
        <c:axPos val="b"/>
        <c:numFmt formatCode="ge" sourceLinked="1"/>
        <c:majorTickMark val="none"/>
        <c:minorTickMark val="none"/>
        <c:tickLblPos val="none"/>
        <c:crossAx val="167093376"/>
        <c:crosses val="autoZero"/>
        <c:auto val="1"/>
        <c:lblOffset val="100"/>
        <c:baseTimeUnit val="years"/>
      </c:dateAx>
      <c:valAx>
        <c:axId val="1670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2890.37</c:v>
                </c:pt>
                <c:pt idx="1">
                  <c:v>2743.45</c:v>
                </c:pt>
                <c:pt idx="2">
                  <c:v>2178.36</c:v>
                </c:pt>
                <c:pt idx="3">
                  <c:v>2659.29</c:v>
                </c:pt>
                <c:pt idx="4">
                  <c:v>2309.5100000000002</c:v>
                </c:pt>
              </c:numCache>
            </c:numRef>
          </c:val>
          <c:extLst>
            <c:ext xmlns:c16="http://schemas.microsoft.com/office/drawing/2014/chart" uri="{C3380CC4-5D6E-409C-BE32-E72D297353CC}">
              <c16:uniqueId val="{00000000-F00B-477C-B4C8-8511CEC5CD57}"/>
            </c:ext>
          </c:extLst>
        </c:ser>
        <c:dLbls>
          <c:showLegendKey val="0"/>
          <c:showVal val="0"/>
          <c:showCatName val="0"/>
          <c:showSerName val="0"/>
          <c:showPercent val="0"/>
          <c:showBubbleSize val="0"/>
        </c:dLbls>
        <c:gapWidth val="150"/>
        <c:axId val="167115392"/>
        <c:axId val="167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extLst>
            <c:ext xmlns:c16="http://schemas.microsoft.com/office/drawing/2014/chart" uri="{C3380CC4-5D6E-409C-BE32-E72D297353CC}">
              <c16:uniqueId val="{00000001-F00B-477C-B4C8-8511CEC5CD57}"/>
            </c:ext>
          </c:extLst>
        </c:ser>
        <c:dLbls>
          <c:showLegendKey val="0"/>
          <c:showVal val="0"/>
          <c:showCatName val="0"/>
          <c:showSerName val="0"/>
          <c:showPercent val="0"/>
          <c:showBubbleSize val="0"/>
        </c:dLbls>
        <c:marker val="1"/>
        <c:smooth val="0"/>
        <c:axId val="167115392"/>
        <c:axId val="167142144"/>
      </c:lineChart>
      <c:dateAx>
        <c:axId val="167115392"/>
        <c:scaling>
          <c:orientation val="minMax"/>
        </c:scaling>
        <c:delete val="1"/>
        <c:axPos val="b"/>
        <c:numFmt formatCode="ge" sourceLinked="1"/>
        <c:majorTickMark val="none"/>
        <c:minorTickMark val="none"/>
        <c:tickLblPos val="none"/>
        <c:crossAx val="167142144"/>
        <c:crosses val="autoZero"/>
        <c:auto val="1"/>
        <c:lblOffset val="100"/>
        <c:baseTimeUnit val="years"/>
      </c:dateAx>
      <c:valAx>
        <c:axId val="167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37.86</c:v>
                </c:pt>
                <c:pt idx="1">
                  <c:v>27.22</c:v>
                </c:pt>
                <c:pt idx="2">
                  <c:v>50.79</c:v>
                </c:pt>
                <c:pt idx="3">
                  <c:v>42.47</c:v>
                </c:pt>
                <c:pt idx="4">
                  <c:v>39.090000000000003</c:v>
                </c:pt>
              </c:numCache>
            </c:numRef>
          </c:val>
          <c:extLst>
            <c:ext xmlns:c16="http://schemas.microsoft.com/office/drawing/2014/chart" uri="{C3380CC4-5D6E-409C-BE32-E72D297353CC}">
              <c16:uniqueId val="{00000000-BB6D-47F2-A9E9-6726CB7F21C7}"/>
            </c:ext>
          </c:extLst>
        </c:ser>
        <c:dLbls>
          <c:showLegendKey val="0"/>
          <c:showVal val="0"/>
          <c:showCatName val="0"/>
          <c:showSerName val="0"/>
          <c:showPercent val="0"/>
          <c:showBubbleSize val="0"/>
        </c:dLbls>
        <c:gapWidth val="150"/>
        <c:axId val="167162240"/>
        <c:axId val="167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extLst>
            <c:ext xmlns:c16="http://schemas.microsoft.com/office/drawing/2014/chart" uri="{C3380CC4-5D6E-409C-BE32-E72D297353CC}">
              <c16:uniqueId val="{00000001-BB6D-47F2-A9E9-6726CB7F21C7}"/>
            </c:ext>
          </c:extLst>
        </c:ser>
        <c:dLbls>
          <c:showLegendKey val="0"/>
          <c:showVal val="0"/>
          <c:showCatName val="0"/>
          <c:showSerName val="0"/>
          <c:showPercent val="0"/>
          <c:showBubbleSize val="0"/>
        </c:dLbls>
        <c:marker val="1"/>
        <c:smooth val="0"/>
        <c:axId val="167162240"/>
        <c:axId val="167164160"/>
      </c:lineChart>
      <c:dateAx>
        <c:axId val="167162240"/>
        <c:scaling>
          <c:orientation val="minMax"/>
        </c:scaling>
        <c:delete val="1"/>
        <c:axPos val="b"/>
        <c:numFmt formatCode="ge" sourceLinked="1"/>
        <c:majorTickMark val="none"/>
        <c:minorTickMark val="none"/>
        <c:tickLblPos val="none"/>
        <c:crossAx val="167164160"/>
        <c:crosses val="autoZero"/>
        <c:auto val="1"/>
        <c:lblOffset val="100"/>
        <c:baseTimeUnit val="years"/>
      </c:dateAx>
      <c:valAx>
        <c:axId val="167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562.91</c:v>
                </c:pt>
                <c:pt idx="1">
                  <c:v>776.36</c:v>
                </c:pt>
                <c:pt idx="2">
                  <c:v>474.28</c:v>
                </c:pt>
                <c:pt idx="3">
                  <c:v>680.59</c:v>
                </c:pt>
                <c:pt idx="4">
                  <c:v>792.36</c:v>
                </c:pt>
              </c:numCache>
            </c:numRef>
          </c:val>
          <c:extLst>
            <c:ext xmlns:c16="http://schemas.microsoft.com/office/drawing/2014/chart" uri="{C3380CC4-5D6E-409C-BE32-E72D297353CC}">
              <c16:uniqueId val="{00000000-E118-4F53-A98D-F7F65F253A5B}"/>
            </c:ext>
          </c:extLst>
        </c:ser>
        <c:dLbls>
          <c:showLegendKey val="0"/>
          <c:showVal val="0"/>
          <c:showCatName val="0"/>
          <c:showSerName val="0"/>
          <c:showPercent val="0"/>
          <c:showBubbleSize val="0"/>
        </c:dLbls>
        <c:gapWidth val="150"/>
        <c:axId val="167251328"/>
        <c:axId val="1672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extLst>
            <c:ext xmlns:c16="http://schemas.microsoft.com/office/drawing/2014/chart" uri="{C3380CC4-5D6E-409C-BE32-E72D297353CC}">
              <c16:uniqueId val="{00000001-E118-4F53-A98D-F7F65F253A5B}"/>
            </c:ext>
          </c:extLst>
        </c:ser>
        <c:dLbls>
          <c:showLegendKey val="0"/>
          <c:showVal val="0"/>
          <c:showCatName val="0"/>
          <c:showSerName val="0"/>
          <c:showPercent val="0"/>
          <c:showBubbleSize val="0"/>
        </c:dLbls>
        <c:marker val="1"/>
        <c:smooth val="0"/>
        <c:axId val="167251328"/>
        <c:axId val="167269888"/>
      </c:lineChart>
      <c:dateAx>
        <c:axId val="167251328"/>
        <c:scaling>
          <c:orientation val="minMax"/>
        </c:scaling>
        <c:delete val="1"/>
        <c:axPos val="b"/>
        <c:numFmt formatCode="ge" sourceLinked="1"/>
        <c:majorTickMark val="none"/>
        <c:minorTickMark val="none"/>
        <c:tickLblPos val="none"/>
        <c:crossAx val="167269888"/>
        <c:crosses val="autoZero"/>
        <c:auto val="1"/>
        <c:lblOffset val="100"/>
        <c:baseTimeUnit val="years"/>
      </c:dateAx>
      <c:valAx>
        <c:axId val="1672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9" zoomScale="90" zoomScaleNormal="9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中川村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123</v>
      </c>
      <c r="AE8" s="73"/>
      <c r="AF8" s="73"/>
      <c r="AG8" s="73"/>
      <c r="AH8" s="73"/>
      <c r="AI8" s="73"/>
      <c r="AJ8" s="73"/>
      <c r="AK8" s="4"/>
      <c r="AL8" s="67">
        <f>データ!S6</f>
        <v>5022</v>
      </c>
      <c r="AM8" s="67"/>
      <c r="AN8" s="67"/>
      <c r="AO8" s="67"/>
      <c r="AP8" s="67"/>
      <c r="AQ8" s="67"/>
      <c r="AR8" s="67"/>
      <c r="AS8" s="67"/>
      <c r="AT8" s="66">
        <f>データ!T6</f>
        <v>77.05</v>
      </c>
      <c r="AU8" s="66"/>
      <c r="AV8" s="66"/>
      <c r="AW8" s="66"/>
      <c r="AX8" s="66"/>
      <c r="AY8" s="66"/>
      <c r="AZ8" s="66"/>
      <c r="BA8" s="66"/>
      <c r="BB8" s="66">
        <f>データ!U6</f>
        <v>65.180000000000007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1.35</v>
      </c>
      <c r="Q10" s="66"/>
      <c r="R10" s="66"/>
      <c r="S10" s="66"/>
      <c r="T10" s="66"/>
      <c r="U10" s="66"/>
      <c r="V10" s="66"/>
      <c r="W10" s="66">
        <f>データ!Q6</f>
        <v>99.02</v>
      </c>
      <c r="X10" s="66"/>
      <c r="Y10" s="66"/>
      <c r="Z10" s="66"/>
      <c r="AA10" s="66"/>
      <c r="AB10" s="66"/>
      <c r="AC10" s="66"/>
      <c r="AD10" s="67">
        <f>データ!R6</f>
        <v>5184</v>
      </c>
      <c r="AE10" s="67"/>
      <c r="AF10" s="67"/>
      <c r="AG10" s="67"/>
      <c r="AH10" s="67"/>
      <c r="AI10" s="67"/>
      <c r="AJ10" s="67"/>
      <c r="AK10" s="2"/>
      <c r="AL10" s="67">
        <f>データ!V6</f>
        <v>67</v>
      </c>
      <c r="AM10" s="67"/>
      <c r="AN10" s="67"/>
      <c r="AO10" s="67"/>
      <c r="AP10" s="67"/>
      <c r="AQ10" s="67"/>
      <c r="AR10" s="67"/>
      <c r="AS10" s="67"/>
      <c r="AT10" s="66">
        <f>データ!W6</f>
        <v>0.02</v>
      </c>
      <c r="AU10" s="66"/>
      <c r="AV10" s="66"/>
      <c r="AW10" s="66"/>
      <c r="AX10" s="66"/>
      <c r="AY10" s="66"/>
      <c r="AZ10" s="66"/>
      <c r="BA10" s="66"/>
      <c r="BB10" s="66">
        <f>データ!X6</f>
        <v>3350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124</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203866</v>
      </c>
      <c r="D6" s="33">
        <f t="shared" si="3"/>
        <v>47</v>
      </c>
      <c r="E6" s="33">
        <f t="shared" si="3"/>
        <v>17</v>
      </c>
      <c r="F6" s="33">
        <f t="shared" si="3"/>
        <v>9</v>
      </c>
      <c r="G6" s="33">
        <f t="shared" si="3"/>
        <v>0</v>
      </c>
      <c r="H6" s="33" t="str">
        <f t="shared" si="3"/>
        <v>長野県　中川村</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1.35</v>
      </c>
      <c r="Q6" s="34">
        <f t="shared" si="3"/>
        <v>99.02</v>
      </c>
      <c r="R6" s="34">
        <f t="shared" si="3"/>
        <v>5184</v>
      </c>
      <c r="S6" s="34">
        <f t="shared" si="3"/>
        <v>5022</v>
      </c>
      <c r="T6" s="34">
        <f t="shared" si="3"/>
        <v>77.05</v>
      </c>
      <c r="U6" s="34">
        <f t="shared" si="3"/>
        <v>65.180000000000007</v>
      </c>
      <c r="V6" s="34">
        <f t="shared" si="3"/>
        <v>67</v>
      </c>
      <c r="W6" s="34">
        <f t="shared" si="3"/>
        <v>0.02</v>
      </c>
      <c r="X6" s="34">
        <f t="shared" si="3"/>
        <v>3350</v>
      </c>
      <c r="Y6" s="35">
        <f>IF(Y7="",NA(),Y7)</f>
        <v>61.73</v>
      </c>
      <c r="Z6" s="35">
        <f t="shared" ref="Z6:AH6" si="4">IF(Z7="",NA(),Z7)</f>
        <v>54.96</v>
      </c>
      <c r="AA6" s="35">
        <f t="shared" si="4"/>
        <v>55.6</v>
      </c>
      <c r="AB6" s="35">
        <f t="shared" si="4"/>
        <v>36.53</v>
      </c>
      <c r="AC6" s="35">
        <f t="shared" si="4"/>
        <v>38.78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2890.37</v>
      </c>
      <c r="BG6" s="35">
        <f t="shared" ref="BG6:BO6" si="7">IF(BG7="",NA(),BG7)</f>
        <v>2743.45</v>
      </c>
      <c r="BH6" s="35">
        <f t="shared" si="7"/>
        <v>2178.36</v>
      </c>
      <c r="BI6" s="35">
        <f t="shared" si="7"/>
        <v>2659.29</v>
      </c>
      <c r="BJ6" s="35">
        <f t="shared" si="7"/>
        <v>2309.5100000000002</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37.86</v>
      </c>
      <c r="BR6" s="35">
        <f t="shared" ref="BR6:BZ6" si="8">IF(BR7="",NA(),BR7)</f>
        <v>27.22</v>
      </c>
      <c r="BS6" s="35">
        <f t="shared" si="8"/>
        <v>50.79</v>
      </c>
      <c r="BT6" s="35">
        <f t="shared" si="8"/>
        <v>42.47</v>
      </c>
      <c r="BU6" s="35">
        <f t="shared" si="8"/>
        <v>39.090000000000003</v>
      </c>
      <c r="BV6" s="35">
        <f t="shared" si="8"/>
        <v>29.25</v>
      </c>
      <c r="BW6" s="35">
        <f t="shared" si="8"/>
        <v>31.04</v>
      </c>
      <c r="BX6" s="35">
        <f t="shared" si="8"/>
        <v>29.21</v>
      </c>
      <c r="BY6" s="35">
        <f t="shared" si="8"/>
        <v>26.47</v>
      </c>
      <c r="BZ6" s="35">
        <f t="shared" si="8"/>
        <v>32.14</v>
      </c>
      <c r="CA6" s="34" t="str">
        <f>IF(CA7="","",IF(CA7="-","【-】","【"&amp;SUBSTITUTE(TEXT(CA7,"#,##0.00"),"-","△")&amp;"】"))</f>
        <v>【33.55】</v>
      </c>
      <c r="CB6" s="35">
        <f>IF(CB7="",NA(),CB7)</f>
        <v>562.91</v>
      </c>
      <c r="CC6" s="35">
        <f t="shared" ref="CC6:CK6" si="9">IF(CC7="",NA(),CC7)</f>
        <v>776.36</v>
      </c>
      <c r="CD6" s="35">
        <f t="shared" si="9"/>
        <v>474.28</v>
      </c>
      <c r="CE6" s="35">
        <f t="shared" si="9"/>
        <v>680.59</v>
      </c>
      <c r="CF6" s="35">
        <f t="shared" si="9"/>
        <v>792.36</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104.55</v>
      </c>
      <c r="CN6" s="35">
        <f t="shared" ref="CN6:CV6" si="10">IF(CN7="",NA(),CN7)</f>
        <v>50</v>
      </c>
      <c r="CO6" s="35">
        <f t="shared" si="10"/>
        <v>50</v>
      </c>
      <c r="CP6" s="35">
        <f t="shared" si="10"/>
        <v>50</v>
      </c>
      <c r="CQ6" s="35">
        <f t="shared" si="10"/>
        <v>50</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82.61</v>
      </c>
      <c r="CY6" s="35">
        <f t="shared" ref="CY6:DG6" si="11">IF(CY7="",NA(),CY7)</f>
        <v>82.09</v>
      </c>
      <c r="CZ6" s="35">
        <f t="shared" si="11"/>
        <v>86.36</v>
      </c>
      <c r="DA6" s="35">
        <f t="shared" si="11"/>
        <v>85.71</v>
      </c>
      <c r="DB6" s="35">
        <f t="shared" si="11"/>
        <v>85.07</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x14ac:dyDescent="0.15">
      <c r="A7" s="28"/>
      <c r="B7" s="37">
        <v>2016</v>
      </c>
      <c r="C7" s="37">
        <v>203866</v>
      </c>
      <c r="D7" s="37">
        <v>47</v>
      </c>
      <c r="E7" s="37">
        <v>17</v>
      </c>
      <c r="F7" s="37">
        <v>9</v>
      </c>
      <c r="G7" s="37">
        <v>0</v>
      </c>
      <c r="H7" s="37" t="s">
        <v>109</v>
      </c>
      <c r="I7" s="37" t="s">
        <v>110</v>
      </c>
      <c r="J7" s="37" t="s">
        <v>111</v>
      </c>
      <c r="K7" s="37" t="s">
        <v>112</v>
      </c>
      <c r="L7" s="37" t="s">
        <v>113</v>
      </c>
      <c r="M7" s="37"/>
      <c r="N7" s="38" t="s">
        <v>114</v>
      </c>
      <c r="O7" s="38" t="s">
        <v>115</v>
      </c>
      <c r="P7" s="38">
        <v>1.35</v>
      </c>
      <c r="Q7" s="38">
        <v>99.02</v>
      </c>
      <c r="R7" s="38">
        <v>5184</v>
      </c>
      <c r="S7" s="38">
        <v>5022</v>
      </c>
      <c r="T7" s="38">
        <v>77.05</v>
      </c>
      <c r="U7" s="38">
        <v>65.180000000000007</v>
      </c>
      <c r="V7" s="38">
        <v>67</v>
      </c>
      <c r="W7" s="38">
        <v>0.02</v>
      </c>
      <c r="X7" s="38">
        <v>3350</v>
      </c>
      <c r="Y7" s="38">
        <v>61.73</v>
      </c>
      <c r="Z7" s="38">
        <v>54.96</v>
      </c>
      <c r="AA7" s="38">
        <v>55.6</v>
      </c>
      <c r="AB7" s="38">
        <v>36.53</v>
      </c>
      <c r="AC7" s="38">
        <v>38.78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2890.37</v>
      </c>
      <c r="BG7" s="38">
        <v>2743.45</v>
      </c>
      <c r="BH7" s="38">
        <v>2178.36</v>
      </c>
      <c r="BI7" s="38">
        <v>2659.29</v>
      </c>
      <c r="BJ7" s="38">
        <v>2309.5100000000002</v>
      </c>
      <c r="BK7" s="38">
        <v>3055.24</v>
      </c>
      <c r="BL7" s="38">
        <v>2574.4699999999998</v>
      </c>
      <c r="BM7" s="38">
        <v>2784</v>
      </c>
      <c r="BN7" s="38">
        <v>3188.44</v>
      </c>
      <c r="BO7" s="38">
        <v>4170.3999999999996</v>
      </c>
      <c r="BP7" s="38">
        <v>2448.19</v>
      </c>
      <c r="BQ7" s="38">
        <v>37.86</v>
      </c>
      <c r="BR7" s="38">
        <v>27.22</v>
      </c>
      <c r="BS7" s="38">
        <v>50.79</v>
      </c>
      <c r="BT7" s="38">
        <v>42.47</v>
      </c>
      <c r="BU7" s="38">
        <v>39.090000000000003</v>
      </c>
      <c r="BV7" s="38">
        <v>29.25</v>
      </c>
      <c r="BW7" s="38">
        <v>31.04</v>
      </c>
      <c r="BX7" s="38">
        <v>29.21</v>
      </c>
      <c r="BY7" s="38">
        <v>26.47</v>
      </c>
      <c r="BZ7" s="38">
        <v>32.14</v>
      </c>
      <c r="CA7" s="38">
        <v>33.549999999999997</v>
      </c>
      <c r="CB7" s="38">
        <v>562.91</v>
      </c>
      <c r="CC7" s="38">
        <v>776.36</v>
      </c>
      <c r="CD7" s="38">
        <v>474.28</v>
      </c>
      <c r="CE7" s="38">
        <v>680.59</v>
      </c>
      <c r="CF7" s="38">
        <v>792.36</v>
      </c>
      <c r="CG7" s="38">
        <v>622.30999999999995</v>
      </c>
      <c r="CH7" s="38">
        <v>589.39</v>
      </c>
      <c r="CI7" s="38">
        <v>620.01</v>
      </c>
      <c r="CJ7" s="38">
        <v>688.46</v>
      </c>
      <c r="CK7" s="38">
        <v>562.9</v>
      </c>
      <c r="CL7" s="38">
        <v>556.04</v>
      </c>
      <c r="CM7" s="38">
        <v>104.55</v>
      </c>
      <c r="CN7" s="38">
        <v>50</v>
      </c>
      <c r="CO7" s="38">
        <v>50</v>
      </c>
      <c r="CP7" s="38">
        <v>50</v>
      </c>
      <c r="CQ7" s="38">
        <v>50</v>
      </c>
      <c r="CR7" s="38">
        <v>39.119999999999997</v>
      </c>
      <c r="CS7" s="38">
        <v>41.24</v>
      </c>
      <c r="CT7" s="38">
        <v>43.1</v>
      </c>
      <c r="CU7" s="38">
        <v>40.96</v>
      </c>
      <c r="CV7" s="38">
        <v>39.450000000000003</v>
      </c>
      <c r="CW7" s="38">
        <v>37.130000000000003</v>
      </c>
      <c r="CX7" s="38">
        <v>82.61</v>
      </c>
      <c r="CY7" s="38">
        <v>82.09</v>
      </c>
      <c r="CZ7" s="38">
        <v>86.36</v>
      </c>
      <c r="DA7" s="38">
        <v>85.71</v>
      </c>
      <c r="DB7" s="38">
        <v>85.07</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2018-02-08T02:15:25Z</cp:lastPrinted>
  <dcterms:created xsi:type="dcterms:W3CDTF">2017-12-25T02:38:04Z</dcterms:created>
  <dcterms:modified xsi:type="dcterms:W3CDTF">2018-02-21T08:19:34Z</dcterms:modified>
</cp:coreProperties>
</file>