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23辰野町\"/>
    </mc:Choice>
  </mc:AlternateContent>
  <workbookProtection workbookAlgorithmName="SHA-512" workbookHashValue="jqK/+2H6pK74sPNRt/XanEHydhnkf6XzKu4NlX44eUNcJkDxcroJ2YSqabQUwvZpr33gI/xEXcVbA95dbaafYw==" workbookSaltValue="cnIyAVq0XRoRW3De/LGjQg=="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P10" i="4"/>
  <c r="AT8"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<sst xmlns="http://schemas.openxmlformats.org/spreadsheetml/2006/main" count="240" uniqueCount="126">
  <si>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</si>
  <si>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</si>
  <si>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</si>
  <si>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</si>
  <si>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</si>
  <si>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</si>
  <si>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</si>
  <si>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</si>
  <si>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</si>
  <si>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</si>
  <si>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</si>
  <si>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</si>
  <si>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</si>
  <si>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</si>
  <si>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</si>
  <si>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</si>
  <si>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</si>
  <si>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</si>
  <si>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</si>
  <si>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</si>
  <si>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</si>
  <si>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</si>
  <si>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</si>
  <si>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</si>
  <si>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</si>
  <si>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</si>
  <si>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</si>
  <si>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</si>
  <si>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</si>
  <si>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</si>
  <si>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</si>
  <si>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</si>
  <si>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</si>
  <si>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</si>
  <si>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</si>
  <si>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</si>
  <si>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</si>
  <si>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</si>
  <si>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</si>
  <si>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</si>
  <si>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</si>
  <si>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</si>
  <si>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</si>
  <si>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</si>
  <si>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</si>
  <si>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</si>
  <si>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</si>
  <si>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</si>
  <si>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</si>
  <si>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</si>
  <si>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</si>
  <si>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</si>
  <si>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</si>
  <si>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</si>
  <si>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</si>
  <si>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</si>
  <si>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</si>
  <si>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</si>
  <si>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</si>
  <si>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</si>
  <si>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</si>
  <si>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</si>
  <si>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</si>
  <si>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</si>
  <si>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</si>
  <si>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</si>
  <si>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</si>
  <si>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</si>
  <si>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</si>
  <si>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</si>
  <si>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</si>
  <si>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</si>
  <si>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</si>
  <si>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</si>
  <si>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</si>
  <si>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</si>
  <si>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</si>
  <si>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</si>
  <si>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</si>
  <si>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</si>
  <si>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</si>
  <si>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</si>
  <si>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</si>
  <si>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</si>
  <si>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</si>
  <si>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</si>
  <si>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</si>
  <si>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</si>
  <si>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</si>
  <si>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</si>
  <si>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</si>
  <si>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</si>
  <si>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</si>
  <si>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</si>
  <si>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</si>
  <si>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</si>
  <si>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</si>
  <si>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</si>
  <si>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</si>
  <si>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</si>
  <si>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</si>
  <si>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</si>
  <si>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</si>
  <si>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</si>
  <si>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</si>
  <si>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</si>
  <si>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</si>
  <si>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</si>
  <si>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</si>
  <si>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</si>
  <si>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辰野町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</si>
  <si>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</si>
  <si>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</si>
  <si>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</si>
  <si>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</si>
  <si>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</si>
  <si>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</si>
  <si>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</si>
  <si>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</si>
  <si>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</si>
  <si>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</si>
  <si>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</si>
  <si>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</si>
  <si>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単年度で起債償還金を含めた収益的収支としては、79%程度で、通常維持管理経費と起債元利償還金のすべてを賄えておらず、資本的収支を含めた現会計方式の収支でも、一般会計繰入金に大きく依存している現況です。起債残高事業規模比率は1519.57%で類似団体の平均値より高い状況で、建設費用の多くが企業債で賄われております。起債償還額が支出の多くを占めています。施設利用率は類似団体より高く健全と思われ、水洗化率は供用開始後20年経過する中で92.91%で90%を越えており類似団体の平均値より高いものの伸び悩み状態で、人口減少もあり料金収入の減少が危惧されるところです。維持管理費は汚水処理費がほとんどを占めますが、汚水処理原価は381.41円と全事業体平均値よりかなり高い状況であり、その処理費に対する料金収入比率である経費回収率は53%程度にすぎず、料金の見直しが必要な状況です。　　　　　　　　　　　　　　　　　　　　　　　　　　　　　　　　　</t>
    <rPh sb="0" eb="1">
      <t>タン</t>
    </rPh>
    <rPh sb="1" eb="3">
      <t>ネンド</t>
    </rPh>
    <rPh sb="4" eb="6">
      <t>キサイ</t>
    </rPh>
    <rPh sb="6" eb="8">
      <t>ショウカン</t>
    </rPh>
    <rPh sb="8" eb="9">
      <t>キン</t>
    </rPh>
    <rPh sb="10" eb="11">
      <t>フク</t>
    </rPh>
    <rPh sb="13" eb="16">
      <t>シュウエキテキ</t>
    </rPh>
    <rPh sb="16" eb="18">
      <t>シュウシ</t>
    </rPh>
    <rPh sb="26" eb="28">
      <t>テイド</t>
    </rPh>
    <rPh sb="30" eb="32">
      <t>ツウジョウ</t>
    </rPh>
    <rPh sb="32" eb="34">
      <t>イジ</t>
    </rPh>
    <rPh sb="34" eb="36">
      <t>カンリ</t>
    </rPh>
    <rPh sb="36" eb="38">
      <t>ケイヒ</t>
    </rPh>
    <rPh sb="39" eb="41">
      <t>キサイ</t>
    </rPh>
    <rPh sb="41" eb="43">
      <t>ガンリ</t>
    </rPh>
    <rPh sb="43" eb="46">
      <t>ショウカンキン</t>
    </rPh>
    <rPh sb="51" eb="52">
      <t>マカナ</t>
    </rPh>
    <rPh sb="58" eb="61">
      <t>シホンテキ</t>
    </rPh>
    <rPh sb="61" eb="63">
      <t>シュウシ</t>
    </rPh>
    <rPh sb="64" eb="65">
      <t>フク</t>
    </rPh>
    <rPh sb="67" eb="68">
      <t>ゲン</t>
    </rPh>
    <rPh sb="68" eb="70">
      <t>カイケイ</t>
    </rPh>
    <rPh sb="70" eb="71">
      <t>ホウ</t>
    </rPh>
    <rPh sb="71" eb="72">
      <t>シキ</t>
    </rPh>
    <rPh sb="73" eb="75">
      <t>シュウシ</t>
    </rPh>
    <rPh sb="78" eb="80">
      <t>イッパン</t>
    </rPh>
    <rPh sb="80" eb="82">
      <t>カイケイ</t>
    </rPh>
    <rPh sb="82" eb="84">
      <t>クリイレ</t>
    </rPh>
    <rPh sb="84" eb="85">
      <t>キン</t>
    </rPh>
    <rPh sb="86" eb="87">
      <t>オオ</t>
    </rPh>
    <rPh sb="89" eb="91">
      <t>イゾン</t>
    </rPh>
    <rPh sb="95" eb="97">
      <t>ゲンキョウ</t>
    </rPh>
    <rPh sb="100" eb="102">
      <t>キサイ</t>
    </rPh>
    <rPh sb="102" eb="104">
      <t>ザンダカ</t>
    </rPh>
    <rPh sb="104" eb="106">
      <t>ジギョウ</t>
    </rPh>
    <rPh sb="106" eb="108">
      <t>キボ</t>
    </rPh>
    <rPh sb="108" eb="110">
      <t>ヒリツ</t>
    </rPh>
    <rPh sb="120" eb="122">
      <t>ルイジ</t>
    </rPh>
    <rPh sb="122" eb="124">
      <t>ダンタイ</t>
    </rPh>
    <rPh sb="125" eb="127">
      <t>ヘイキン</t>
    </rPh>
    <rPh sb="127" eb="128">
      <t>アタイ</t>
    </rPh>
    <rPh sb="130" eb="131">
      <t>タカ</t>
    </rPh>
    <rPh sb="132" eb="134">
      <t>ジョウキョウ</t>
    </rPh>
    <rPh sb="136" eb="138">
      <t>ケンセツ</t>
    </rPh>
    <rPh sb="138" eb="140">
      <t>ヒヨウ</t>
    </rPh>
    <rPh sb="141" eb="142">
      <t>オオ</t>
    </rPh>
    <rPh sb="144" eb="146">
      <t>キギョウ</t>
    </rPh>
    <rPh sb="146" eb="147">
      <t>サイ</t>
    </rPh>
    <rPh sb="148" eb="149">
      <t>マカナ</t>
    </rPh>
    <rPh sb="157" eb="159">
      <t>キサイ</t>
    </rPh>
    <rPh sb="159" eb="161">
      <t>ショウカン</t>
    </rPh>
    <rPh sb="161" eb="162">
      <t>ガク</t>
    </rPh>
    <rPh sb="163" eb="165">
      <t>シシュツ</t>
    </rPh>
    <rPh sb="166" eb="167">
      <t>オオ</t>
    </rPh>
    <rPh sb="169" eb="170">
      <t>シ</t>
    </rPh>
    <rPh sb="176" eb="178">
      <t>シセツ</t>
    </rPh>
    <rPh sb="178" eb="180">
      <t>リヨウ</t>
    </rPh>
    <rPh sb="180" eb="181">
      <t>リツ</t>
    </rPh>
    <rPh sb="182" eb="184">
      <t>ルイジ</t>
    </rPh>
    <rPh sb="184" eb="186">
      <t>ダンタイ</t>
    </rPh>
    <rPh sb="188" eb="189">
      <t>タカ</t>
    </rPh>
    <rPh sb="190" eb="192">
      <t>ケンゼン</t>
    </rPh>
    <rPh sb="193" eb="194">
      <t>オモ</t>
    </rPh>
    <rPh sb="197" eb="199">
      <t>スイセン</t>
    </rPh>
    <rPh sb="199" eb="200">
      <t>カ</t>
    </rPh>
    <rPh sb="200" eb="201">
      <t>リツ</t>
    </rPh>
    <rPh sb="202" eb="204">
      <t>キョウヨウ</t>
    </rPh>
    <rPh sb="204" eb="206">
      <t>カイシ</t>
    </rPh>
    <rPh sb="206" eb="207">
      <t>ゴ</t>
    </rPh>
    <rPh sb="209" eb="210">
      <t>ネン</t>
    </rPh>
    <rPh sb="210" eb="212">
      <t>ケイカ</t>
    </rPh>
    <rPh sb="214" eb="215">
      <t>ナカ</t>
    </rPh>
    <rPh sb="227" eb="228">
      <t>コ</t>
    </rPh>
    <rPh sb="232" eb="234">
      <t>ルイジ</t>
    </rPh>
    <rPh sb="234" eb="236">
      <t>ダンタイ</t>
    </rPh>
    <rPh sb="237" eb="239">
      <t>ヘイキン</t>
    </rPh>
    <rPh sb="239" eb="240">
      <t>アタイ</t>
    </rPh>
    <rPh sb="242" eb="243">
      <t>タカ</t>
    </rPh>
    <rPh sb="247" eb="248">
      <t>ノ</t>
    </rPh>
    <rPh sb="249" eb="250">
      <t>ナヤ</t>
    </rPh>
    <rPh sb="251" eb="253">
      <t>ジョウタイ</t>
    </rPh>
    <rPh sb="255" eb="257">
      <t>ジンコウ</t>
    </rPh>
    <rPh sb="257" eb="259">
      <t>ゲンショウ</t>
    </rPh>
    <rPh sb="262" eb="264">
      <t>リョウキン</t>
    </rPh>
    <rPh sb="264" eb="266">
      <t>シュウニュウ</t>
    </rPh>
    <rPh sb="267" eb="269">
      <t>ゲンショウ</t>
    </rPh>
    <rPh sb="270" eb="272">
      <t>キグ</t>
    </rPh>
    <rPh sb="281" eb="283">
      <t>イジ</t>
    </rPh>
    <rPh sb="283" eb="285">
      <t>カンリ</t>
    </rPh>
    <rPh sb="285" eb="286">
      <t>ヒ</t>
    </rPh>
    <rPh sb="287" eb="289">
      <t>オスイ</t>
    </rPh>
    <rPh sb="289" eb="291">
      <t>ショリ</t>
    </rPh>
    <rPh sb="291" eb="292">
      <t>ヒ</t>
    </rPh>
    <rPh sb="298" eb="299">
      <t>シ</t>
    </rPh>
    <rPh sb="304" eb="306">
      <t>オスイ</t>
    </rPh>
    <rPh sb="306" eb="308">
      <t>ショリ</t>
    </rPh>
    <rPh sb="308" eb="310">
      <t>ゲンカ</t>
    </rPh>
    <rPh sb="317" eb="318">
      <t>エン</t>
    </rPh>
    <rPh sb="323" eb="325">
      <t>ヘイキン</t>
    </rPh>
    <rPh sb="325" eb="326">
      <t>アタイ</t>
    </rPh>
    <rPh sb="331" eb="332">
      <t>タカ</t>
    </rPh>
    <rPh sb="333" eb="335">
      <t>ジョウキョウ</t>
    </rPh>
    <rPh sb="341" eb="343">
      <t>ショリ</t>
    </rPh>
    <rPh sb="343" eb="344">
      <t>ヒ</t>
    </rPh>
    <rPh sb="345" eb="346">
      <t>タイ</t>
    </rPh>
    <rPh sb="348" eb="350">
      <t>リョウキン</t>
    </rPh>
    <rPh sb="350" eb="352">
      <t>シュウニュウ</t>
    </rPh>
    <rPh sb="352" eb="354">
      <t>ヒリツ</t>
    </rPh>
    <rPh sb="357" eb="359">
      <t>ケイヒ</t>
    </rPh>
    <rPh sb="359" eb="361">
      <t>カイシュウ</t>
    </rPh>
    <rPh sb="361" eb="362">
      <t>リツ</t>
    </rPh>
    <rPh sb="366" eb="368">
      <t>テイド</t>
    </rPh>
    <phoneticPr fontId="7"/>
  </si>
  <si>
    <t>水処理施設供用開始から20年経過しており、長寿命化や耐震化事業を進めています。また管渠につきましても管渠調査を計画的かつ効率的に実施しており、老朽化度などの把握を重点的に行っている段階ですが、管渠改善は、必要な箇所の耐震化工事に着手しており平成30年度に完了予定です。</t>
    <rPh sb="0" eb="1">
      <t>スイ</t>
    </rPh>
    <rPh sb="1" eb="3">
      <t>ショリ</t>
    </rPh>
    <rPh sb="3" eb="5">
      <t>シセツ</t>
    </rPh>
    <rPh sb="5" eb="7">
      <t>キョウヨウ</t>
    </rPh>
    <rPh sb="7" eb="9">
      <t>カイシ</t>
    </rPh>
    <rPh sb="13" eb="14">
      <t>ネン</t>
    </rPh>
    <rPh sb="14" eb="16">
      <t>ケイカ</t>
    </rPh>
    <rPh sb="21" eb="22">
      <t>チョウ</t>
    </rPh>
    <rPh sb="22" eb="25">
      <t>ジュミョウカ</t>
    </rPh>
    <rPh sb="26" eb="29">
      <t>タイシンカ</t>
    </rPh>
    <rPh sb="29" eb="31">
      <t>ジギョウ</t>
    </rPh>
    <rPh sb="32" eb="33">
      <t>スス</t>
    </rPh>
    <rPh sb="41" eb="42">
      <t>カン</t>
    </rPh>
    <rPh sb="42" eb="43">
      <t>キョ</t>
    </rPh>
    <rPh sb="50" eb="52">
      <t>カンキョ</t>
    </rPh>
    <rPh sb="52" eb="54">
      <t>チョウサ</t>
    </rPh>
    <rPh sb="55" eb="58">
      <t>ケイカクテキ</t>
    </rPh>
    <rPh sb="60" eb="63">
      <t>コウリツテキ</t>
    </rPh>
    <rPh sb="64" eb="66">
      <t>ジッシ</t>
    </rPh>
    <rPh sb="71" eb="74">
      <t>ロウキュウカ</t>
    </rPh>
    <rPh sb="74" eb="75">
      <t>ド</t>
    </rPh>
    <rPh sb="78" eb="80">
      <t>ハアク</t>
    </rPh>
    <rPh sb="81" eb="84">
      <t>ジュウテンテキ</t>
    </rPh>
    <rPh sb="85" eb="86">
      <t>オコナ</t>
    </rPh>
    <rPh sb="90" eb="92">
      <t>ダンカイ</t>
    </rPh>
    <rPh sb="96" eb="97">
      <t>カン</t>
    </rPh>
    <rPh sb="97" eb="98">
      <t>キョ</t>
    </rPh>
    <rPh sb="98" eb="100">
      <t>カイゼン</t>
    </rPh>
    <rPh sb="102" eb="104">
      <t>ヒツヨウ</t>
    </rPh>
    <rPh sb="105" eb="107">
      <t>カショ</t>
    </rPh>
    <rPh sb="108" eb="111">
      <t>タイシンカ</t>
    </rPh>
    <rPh sb="111" eb="113">
      <t>コウジ</t>
    </rPh>
    <rPh sb="114" eb="116">
      <t>チャクシュ</t>
    </rPh>
    <rPh sb="120" eb="122">
      <t>ヘイセイ</t>
    </rPh>
    <rPh sb="124" eb="126">
      <t>ネンド</t>
    </rPh>
    <rPh sb="127" eb="129">
      <t>カンリョウ</t>
    </rPh>
    <rPh sb="129" eb="131">
      <t>ヨテイ</t>
    </rPh>
    <phoneticPr fontId="7"/>
  </si>
  <si>
    <t>今後も長寿命化事業や耐震化事業により、重要な水処理施設の老朽化対策を進め、管渠につきましても調査点検を計画的に行い、施設管渠とも更新年度や事業費を平準化できるよう事業を計画的に実施します。またその事業を持続的に実施するため、ストックマネジメント計画の策定とその計画的実施、平成28年度に策定した経営戦略のローリングと定期的な見直しを行っていきます。また地方公営企業法の適用を平成32年4月とし、健全な経営を目指します。</t>
    <rPh sb="0" eb="2">
      <t>コンゴ</t>
    </rPh>
    <rPh sb="3" eb="4">
      <t>チョウ</t>
    </rPh>
    <rPh sb="4" eb="7">
      <t>ジュミョウカ</t>
    </rPh>
    <rPh sb="7" eb="9">
      <t>ジギョウ</t>
    </rPh>
    <rPh sb="10" eb="13">
      <t>タイシンカ</t>
    </rPh>
    <rPh sb="13" eb="15">
      <t>ジギョウ</t>
    </rPh>
    <rPh sb="19" eb="21">
      <t>ジュウヨウ</t>
    </rPh>
    <rPh sb="22" eb="23">
      <t>スイ</t>
    </rPh>
    <rPh sb="23" eb="25">
      <t>ショリ</t>
    </rPh>
    <rPh sb="25" eb="27">
      <t>シセツ</t>
    </rPh>
    <rPh sb="28" eb="31">
      <t>ロウキュウカ</t>
    </rPh>
    <rPh sb="31" eb="33">
      <t>タイサク</t>
    </rPh>
    <rPh sb="34" eb="35">
      <t>スス</t>
    </rPh>
    <rPh sb="37" eb="38">
      <t>カン</t>
    </rPh>
    <rPh sb="38" eb="39">
      <t>キョ</t>
    </rPh>
    <rPh sb="46" eb="48">
      <t>チョウサ</t>
    </rPh>
    <rPh sb="48" eb="50">
      <t>テンケン</t>
    </rPh>
    <rPh sb="51" eb="54">
      <t>ケイカクテキ</t>
    </rPh>
    <rPh sb="55" eb="56">
      <t>オコナ</t>
    </rPh>
    <rPh sb="58" eb="60">
      <t>シセツ</t>
    </rPh>
    <rPh sb="60" eb="61">
      <t>カン</t>
    </rPh>
    <rPh sb="61" eb="62">
      <t>キョ</t>
    </rPh>
    <rPh sb="64" eb="66">
      <t>コウシン</t>
    </rPh>
    <rPh sb="66" eb="68">
      <t>ネンド</t>
    </rPh>
    <rPh sb="69" eb="72">
      <t>ジギョウヒ</t>
    </rPh>
    <rPh sb="73" eb="76">
      <t>ヘイジュンカ</t>
    </rPh>
    <rPh sb="81" eb="83">
      <t>ジギョウ</t>
    </rPh>
    <rPh sb="84" eb="87">
      <t>ケイカクテキ</t>
    </rPh>
    <rPh sb="88" eb="90">
      <t>ジッシ</t>
    </rPh>
    <rPh sb="98" eb="100">
      <t>ジギョウ</t>
    </rPh>
    <rPh sb="101" eb="104">
      <t>ジゾクテキ</t>
    </rPh>
    <rPh sb="105" eb="107">
      <t>ジッシ</t>
    </rPh>
    <rPh sb="122" eb="124">
      <t>ケイカク</t>
    </rPh>
    <rPh sb="125" eb="127">
      <t>サクテイ</t>
    </rPh>
    <rPh sb="130" eb="133">
      <t>ケイカクテキ</t>
    </rPh>
    <rPh sb="133" eb="135">
      <t>ジッシ</t>
    </rPh>
    <rPh sb="136" eb="138">
      <t>ヘイセイ</t>
    </rPh>
    <rPh sb="140" eb="142">
      <t>ネンド</t>
    </rPh>
    <rPh sb="143" eb="145">
      <t>サクテイ</t>
    </rPh>
    <rPh sb="147" eb="149">
      <t>ケイエイ</t>
    </rPh>
    <rPh sb="149" eb="151">
      <t>センリャク</t>
    </rPh>
    <rPh sb="158" eb="160">
      <t>テイキ</t>
    </rPh>
    <rPh sb="160" eb="161">
      <t>テキ</t>
    </rPh>
    <rPh sb="162" eb="164">
      <t>ミナオ</t>
    </rPh>
    <rPh sb="166" eb="167">
      <t>オコナ</t>
    </rPh>
    <rPh sb="187" eb="189">
      <t>ヘイセイ</t>
    </rPh>
    <rPh sb="191" eb="192">
      <t>ネン</t>
    </rPh>
    <rPh sb="193" eb="194">
      <t>ガツ</t>
    </rPh>
    <rPh sb="197" eb="199">
      <t>ケンゼン</t>
    </rPh>
    <rPh sb="200" eb="202">
      <t>ケイエイ</t>
    </rPh>
    <rPh sb="203" eb="205">
      <t>メザ</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</si>
</sst>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0.02</c:v>
                </c:pt>
                <c:pt idx="4" formatCode="#,##0.00;&quot;△&quot;#,##0.00;&quot;-&quot;">
                  <c:v>0.02</c:v>
                </c:pt>
              </c:numCache>
            </c:numRef>
          </c:val>
          <c:extLst>
            <c:ext xmlns:c16="http://schemas.microsoft.com/office/drawing/2014/chart" uri="{C3380CC4-5D6E-409C-BE32-E72D297353CC}">
              <c16:uniqueId val="{00000000-6A0F-4D1B-9581-AE85FEDAA3E9}"/>
            </c:ext>
          </c:extLst>
        </c:ser>
        <c:dLbls>
          <c:showLegendKey val="0"/>
          <c:showVal val="0"/>
          <c:showCatName val="0"/>
          <c:showSerName val="0"/>
          <c:showPercent val="0"/>
          <c:showBubbleSize val="0"/>
        </c:dLbls>
        <c:gapWidth val="150"/>
        <c:axId val="113695360"/>
        <c:axId val="1136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6A0F-4D1B-9581-AE85FEDAA3E9}"/>
            </c:ext>
          </c:extLst>
        </c:ser>
        <c:dLbls>
          <c:showLegendKey val="0"/>
          <c:showVal val="0"/>
          <c:showCatName val="0"/>
          <c:showSerName val="0"/>
          <c:showPercent val="0"/>
          <c:showBubbleSize val="0"/>
        </c:dLbls>
        <c:marker val="1"/>
        <c:smooth val="0"/>
        <c:axId val="113695360"/>
        <c:axId val="113697536"/>
      </c:lineChart>
      <c:dateAx>
        <c:axId val="113695360"/>
        <c:scaling>
          <c:orientation val="minMax"/>
        </c:scaling>
        <c:delete val="1"/>
        <c:axPos val="b"/>
        <c:numFmt formatCode="ge" sourceLinked="1"/>
        <c:majorTickMark val="none"/>
        <c:minorTickMark val="none"/>
        <c:tickLblPos val="none"/>
        <c:crossAx val="113697536"/>
        <c:crosses val="autoZero"/>
        <c:auto val="1"/>
        <c:lblOffset val="100"/>
        <c:baseTimeUnit val="years"/>
      </c:dateAx>
      <c:valAx>
        <c:axId val="1136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63.22</c:v>
                </c:pt>
                <c:pt idx="1">
                  <c:v>62.68</c:v>
                </c:pt>
                <c:pt idx="2">
                  <c:v>73.98</c:v>
                </c:pt>
                <c:pt idx="3">
                  <c:v>75.790000000000006</c:v>
                </c:pt>
                <c:pt idx="4">
                  <c:v>74.64</c:v>
                </c:pt>
              </c:numCache>
            </c:numRef>
          </c:val>
          <c:extLst>
            <c:ext xmlns:c16="http://schemas.microsoft.com/office/drawing/2014/chart" uri="{C3380CC4-5D6E-409C-BE32-E72D297353CC}">
              <c16:uniqueId val="{00000000-2FE3-46A6-8734-05E3B0644216}"/>
            </c:ext>
          </c:extLst>
        </c:ser>
        <c:dLbls>
          <c:showLegendKey val="0"/>
          <c:showVal val="0"/>
          <c:showCatName val="0"/>
          <c:showSerName val="0"/>
          <c:showPercent val="0"/>
          <c:showBubbleSize val="0"/>
        </c:dLbls>
        <c:gapWidth val="150"/>
        <c:axId val="117902336"/>
        <c:axId val="1179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2FE3-46A6-8734-05E3B0644216}"/>
            </c:ext>
          </c:extLst>
        </c:ser>
        <c:dLbls>
          <c:showLegendKey val="0"/>
          <c:showVal val="0"/>
          <c:showCatName val="0"/>
          <c:showSerName val="0"/>
          <c:showPercent val="0"/>
          <c:showBubbleSize val="0"/>
        </c:dLbls>
        <c:marker val="1"/>
        <c:smooth val="0"/>
        <c:axId val="117902336"/>
        <c:axId val="117912704"/>
      </c:lineChart>
      <c:dateAx>
        <c:axId val="117902336"/>
        <c:scaling>
          <c:orientation val="minMax"/>
        </c:scaling>
        <c:delete val="1"/>
        <c:axPos val="b"/>
        <c:numFmt formatCode="ge" sourceLinked="1"/>
        <c:majorTickMark val="none"/>
        <c:minorTickMark val="none"/>
        <c:tickLblPos val="none"/>
        <c:crossAx val="117912704"/>
        <c:crosses val="autoZero"/>
        <c:auto val="1"/>
        <c:lblOffset val="100"/>
        <c:baseTimeUnit val="years"/>
      </c:dateAx>
      <c:valAx>
        <c:axId val="117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90.59</c:v>
                </c:pt>
                <c:pt idx="1">
                  <c:v>92.59</c:v>
                </c:pt>
                <c:pt idx="2">
                  <c:v>92.65</c:v>
                </c:pt>
                <c:pt idx="3">
                  <c:v>92.24</c:v>
                </c:pt>
                <c:pt idx="4">
                  <c:v>92.91</c:v>
                </c:pt>
              </c:numCache>
            </c:numRef>
          </c:val>
          <c:extLst>
            <c:ext xmlns:c16="http://schemas.microsoft.com/office/drawing/2014/chart" uri="{C3380CC4-5D6E-409C-BE32-E72D297353CC}">
              <c16:uniqueId val="{00000000-7EAE-48F2-A18B-4C084E45E828}"/>
            </c:ext>
          </c:extLst>
        </c:ser>
        <c:dLbls>
          <c:showLegendKey val="0"/>
          <c:showVal val="0"/>
          <c:showCatName val="0"/>
          <c:showSerName val="0"/>
          <c:showPercent val="0"/>
          <c:showBubbleSize val="0"/>
        </c:dLbls>
        <c:gapWidth val="150"/>
        <c:axId val="117930624"/>
        <c:axId val="1179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7EAE-48F2-A18B-4C084E45E828}"/>
            </c:ext>
          </c:extLst>
        </c:ser>
        <c:dLbls>
          <c:showLegendKey val="0"/>
          <c:showVal val="0"/>
          <c:showCatName val="0"/>
          <c:showSerName val="0"/>
          <c:showPercent val="0"/>
          <c:showBubbleSize val="0"/>
        </c:dLbls>
        <c:marker val="1"/>
        <c:smooth val="0"/>
        <c:axId val="117930624"/>
        <c:axId val="117961472"/>
      </c:lineChart>
      <c:dateAx>
        <c:axId val="117930624"/>
        <c:scaling>
          <c:orientation val="minMax"/>
        </c:scaling>
        <c:delete val="1"/>
        <c:axPos val="b"/>
        <c:numFmt formatCode="ge" sourceLinked="1"/>
        <c:majorTickMark val="none"/>
        <c:minorTickMark val="none"/>
        <c:tickLblPos val="none"/>
        <c:crossAx val="117961472"/>
        <c:crosses val="autoZero"/>
        <c:auto val="1"/>
        <c:lblOffset val="100"/>
        <c:baseTimeUnit val="years"/>
      </c:dateAx>
      <c:valAx>
        <c:axId val="1179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74.75</c:v>
                </c:pt>
                <c:pt idx="1">
                  <c:v>77.83</c:v>
                </c:pt>
                <c:pt idx="2">
                  <c:v>78.290000000000006</c:v>
                </c:pt>
                <c:pt idx="3">
                  <c:v>79.48</c:v>
                </c:pt>
                <c:pt idx="4">
                  <c:v>79.010000000000005</c:v>
                </c:pt>
              </c:numCache>
            </c:numRef>
          </c:val>
          <c:extLst>
            <c:ext xmlns:c16="http://schemas.microsoft.com/office/drawing/2014/chart" uri="{C3380CC4-5D6E-409C-BE32-E72D297353CC}">
              <c16:uniqueId val="{00000000-E7B4-4D2B-B27F-7913AFAA5C13}"/>
            </c:ext>
          </c:extLst>
        </c:ser>
        <c:dLbls>
          <c:showLegendKey val="0"/>
          <c:showVal val="0"/>
          <c:showCatName val="0"/>
          <c:showSerName val="0"/>
          <c:showPercent val="0"/>
          <c:showBubbleSize val="0"/>
        </c:dLbls>
        <c:gapWidth val="150"/>
        <c:axId val="113596672"/>
        <c:axId val="1136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4-4D2B-B27F-7913AFAA5C13}"/>
            </c:ext>
          </c:extLst>
        </c:ser>
        <c:dLbls>
          <c:showLegendKey val="0"/>
          <c:showVal val="0"/>
          <c:showCatName val="0"/>
          <c:showSerName val="0"/>
          <c:showPercent val="0"/>
          <c:showBubbleSize val="0"/>
        </c:dLbls>
        <c:marker val="1"/>
        <c:smooth val="0"/>
        <c:axId val="113596672"/>
        <c:axId val="113607040"/>
      </c:lineChart>
      <c:dateAx>
        <c:axId val="113596672"/>
        <c:scaling>
          <c:orientation val="minMax"/>
        </c:scaling>
        <c:delete val="1"/>
        <c:axPos val="b"/>
        <c:numFmt formatCode="ge" sourceLinked="1"/>
        <c:majorTickMark val="none"/>
        <c:minorTickMark val="none"/>
        <c:tickLblPos val="none"/>
        <c:crossAx val="113607040"/>
        <c:crosses val="autoZero"/>
        <c:auto val="1"/>
        <c:lblOffset val="100"/>
        <c:baseTimeUnit val="years"/>
      </c:dateAx>
      <c:valAx>
        <c:axId val="113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E-4EEA-8D4D-11667F002FD5}"/>
            </c:ext>
          </c:extLst>
        </c:ser>
        <c:dLbls>
          <c:showLegendKey val="0"/>
          <c:showVal val="0"/>
          <c:showCatName val="0"/>
          <c:showSerName val="0"/>
          <c:showPercent val="0"/>
          <c:showBubbleSize val="0"/>
        </c:dLbls>
        <c:gapWidth val="150"/>
        <c:axId val="116524928"/>
        <c:axId val="1165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E-4EEA-8D4D-11667F002FD5}"/>
            </c:ext>
          </c:extLst>
        </c:ser>
        <c:dLbls>
          <c:showLegendKey val="0"/>
          <c:showVal val="0"/>
          <c:showCatName val="0"/>
          <c:showSerName val="0"/>
          <c:showPercent val="0"/>
          <c:showBubbleSize val="0"/>
        </c:dLbls>
        <c:marker val="1"/>
        <c:smooth val="0"/>
        <c:axId val="116524928"/>
        <c:axId val="116535296"/>
      </c:lineChart>
      <c:dateAx>
        <c:axId val="116524928"/>
        <c:scaling>
          <c:orientation val="minMax"/>
        </c:scaling>
        <c:delete val="1"/>
        <c:axPos val="b"/>
        <c:numFmt formatCode="ge" sourceLinked="1"/>
        <c:majorTickMark val="none"/>
        <c:minorTickMark val="none"/>
        <c:tickLblPos val="none"/>
        <c:crossAx val="116535296"/>
        <c:crosses val="autoZero"/>
        <c:auto val="1"/>
        <c:lblOffset val="100"/>
        <c:baseTimeUnit val="years"/>
      </c:dateAx>
      <c:valAx>
        <c:axId val="1165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A5-4303-BE73-3547AE81B619}"/>
            </c:ext>
          </c:extLst>
        </c:ser>
        <c:dLbls>
          <c:showLegendKey val="0"/>
          <c:showVal val="0"/>
          <c:showCatName val="0"/>
          <c:showSerName val="0"/>
          <c:showPercent val="0"/>
          <c:showBubbleSize val="0"/>
        </c:dLbls>
        <c:gapWidth val="150"/>
        <c:axId val="116550656"/>
        <c:axId val="1165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A5-4303-BE73-3547AE81B619}"/>
            </c:ext>
          </c:extLst>
        </c:ser>
        <c:dLbls>
          <c:showLegendKey val="0"/>
          <c:showVal val="0"/>
          <c:showCatName val="0"/>
          <c:showSerName val="0"/>
          <c:showPercent val="0"/>
          <c:showBubbleSize val="0"/>
        </c:dLbls>
        <c:marker val="1"/>
        <c:smooth val="0"/>
        <c:axId val="116550656"/>
        <c:axId val="116569216"/>
      </c:lineChart>
      <c:dateAx>
        <c:axId val="116550656"/>
        <c:scaling>
          <c:orientation val="minMax"/>
        </c:scaling>
        <c:delete val="1"/>
        <c:axPos val="b"/>
        <c:numFmt formatCode="ge" sourceLinked="1"/>
        <c:majorTickMark val="none"/>
        <c:minorTickMark val="none"/>
        <c:tickLblPos val="none"/>
        <c:crossAx val="116569216"/>
        <c:crosses val="autoZero"/>
        <c:auto val="1"/>
        <c:lblOffset val="100"/>
        <c:baseTimeUnit val="years"/>
      </c:dateAx>
      <c:valAx>
        <c:axId val="1165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C-4A58-A002-FA8864F8473D}"/>
            </c:ext>
          </c:extLst>
        </c:ser>
        <c:dLbls>
          <c:showLegendKey val="0"/>
          <c:showVal val="0"/>
          <c:showCatName val="0"/>
          <c:showSerName val="0"/>
          <c:showPercent val="0"/>
          <c:showBubbleSize val="0"/>
        </c:dLbls>
        <c:gapWidth val="150"/>
        <c:axId val="117644672"/>
        <c:axId val="117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C-4A58-A002-FA8864F8473D}"/>
            </c:ext>
          </c:extLst>
        </c:ser>
        <c:dLbls>
          <c:showLegendKey val="0"/>
          <c:showVal val="0"/>
          <c:showCatName val="0"/>
          <c:showSerName val="0"/>
          <c:showPercent val="0"/>
          <c:showBubbleSize val="0"/>
        </c:dLbls>
        <c:marker val="1"/>
        <c:smooth val="0"/>
        <c:axId val="117644672"/>
        <c:axId val="117675520"/>
      </c:lineChart>
      <c:dateAx>
        <c:axId val="117644672"/>
        <c:scaling>
          <c:orientation val="minMax"/>
        </c:scaling>
        <c:delete val="1"/>
        <c:axPos val="b"/>
        <c:numFmt formatCode="ge" sourceLinked="1"/>
        <c:majorTickMark val="none"/>
        <c:minorTickMark val="none"/>
        <c:tickLblPos val="none"/>
        <c:crossAx val="117675520"/>
        <c:crosses val="autoZero"/>
        <c:auto val="1"/>
        <c:lblOffset val="100"/>
        <c:baseTimeUnit val="years"/>
      </c:dateAx>
      <c:valAx>
        <c:axId val="117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F8-4BEC-8833-5D61C97F191B}"/>
            </c:ext>
          </c:extLst>
        </c:ser>
        <c:dLbls>
          <c:showLegendKey val="0"/>
          <c:showVal val="0"/>
          <c:showCatName val="0"/>
          <c:showSerName val="0"/>
          <c:showPercent val="0"/>
          <c:showBubbleSize val="0"/>
        </c:dLbls>
        <c:gapWidth val="150"/>
        <c:axId val="117703808"/>
        <c:axId val="1177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8-4BEC-8833-5D61C97F191B}"/>
            </c:ext>
          </c:extLst>
        </c:ser>
        <c:dLbls>
          <c:showLegendKey val="0"/>
          <c:showVal val="0"/>
          <c:showCatName val="0"/>
          <c:showSerName val="0"/>
          <c:showPercent val="0"/>
          <c:showBubbleSize val="0"/>
        </c:dLbls>
        <c:marker val="1"/>
        <c:smooth val="0"/>
        <c:axId val="117703808"/>
        <c:axId val="117705728"/>
      </c:lineChart>
      <c:dateAx>
        <c:axId val="117703808"/>
        <c:scaling>
          <c:orientation val="minMax"/>
        </c:scaling>
        <c:delete val="1"/>
        <c:axPos val="b"/>
        <c:numFmt formatCode="ge" sourceLinked="1"/>
        <c:majorTickMark val="none"/>
        <c:minorTickMark val="none"/>
        <c:tickLblPos val="none"/>
        <c:crossAx val="117705728"/>
        <c:crosses val="autoZero"/>
        <c:auto val="1"/>
        <c:lblOffset val="100"/>
        <c:baseTimeUnit val="years"/>
      </c:dateAx>
      <c:valAx>
        <c:axId val="1177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1782.19</c:v>
                </c:pt>
                <c:pt idx="1">
                  <c:v>1937.65</c:v>
                </c:pt>
                <c:pt idx="2">
                  <c:v>1867.26</c:v>
                </c:pt>
                <c:pt idx="3">
                  <c:v>1175.75</c:v>
                </c:pt>
                <c:pt idx="4">
                  <c:v>1519.57</c:v>
                </c:pt>
              </c:numCache>
            </c:numRef>
          </c:val>
          <c:extLst>
            <c:ext xmlns:c16="http://schemas.microsoft.com/office/drawing/2014/chart" uri="{C3380CC4-5D6E-409C-BE32-E72D297353CC}">
              <c16:uniqueId val="{00000000-7BF4-41B8-B025-E8C174805C5F}"/>
            </c:ext>
          </c:extLst>
        </c:ser>
        <c:dLbls>
          <c:showLegendKey val="0"/>
          <c:showVal val="0"/>
          <c:showCatName val="0"/>
          <c:showSerName val="0"/>
          <c:showPercent val="0"/>
          <c:showBubbleSize val="0"/>
        </c:dLbls>
        <c:gapWidth val="150"/>
        <c:axId val="117748480"/>
        <c:axId val="117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7BF4-41B8-B025-E8C174805C5F}"/>
            </c:ext>
          </c:extLst>
        </c:ser>
        <c:dLbls>
          <c:showLegendKey val="0"/>
          <c:showVal val="0"/>
          <c:showCatName val="0"/>
          <c:showSerName val="0"/>
          <c:showPercent val="0"/>
          <c:showBubbleSize val="0"/>
        </c:dLbls>
        <c:marker val="1"/>
        <c:smooth val="0"/>
        <c:axId val="117748480"/>
        <c:axId val="117750400"/>
      </c:lineChart>
      <c:dateAx>
        <c:axId val="117748480"/>
        <c:scaling>
          <c:orientation val="minMax"/>
        </c:scaling>
        <c:delete val="1"/>
        <c:axPos val="b"/>
        <c:numFmt formatCode="ge" sourceLinked="1"/>
        <c:majorTickMark val="none"/>
        <c:minorTickMark val="none"/>
        <c:tickLblPos val="none"/>
        <c:crossAx val="117750400"/>
        <c:crosses val="autoZero"/>
        <c:auto val="1"/>
        <c:lblOffset val="100"/>
        <c:baseTimeUnit val="years"/>
      </c:dateAx>
      <c:valAx>
        <c:axId val="117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45.98</c:v>
                </c:pt>
                <c:pt idx="1">
                  <c:v>52.52</c:v>
                </c:pt>
                <c:pt idx="2">
                  <c:v>53.56</c:v>
                </c:pt>
                <c:pt idx="3">
                  <c:v>52.17</c:v>
                </c:pt>
                <c:pt idx="4">
                  <c:v>53.68</c:v>
                </c:pt>
              </c:numCache>
            </c:numRef>
          </c:val>
          <c:extLst>
            <c:ext xmlns:c16="http://schemas.microsoft.com/office/drawing/2014/chart" uri="{C3380CC4-5D6E-409C-BE32-E72D297353CC}">
              <c16:uniqueId val="{00000000-8E0A-450D-B090-5787816AEAA8}"/>
            </c:ext>
          </c:extLst>
        </c:ser>
        <c:dLbls>
          <c:showLegendKey val="0"/>
          <c:showVal val="0"/>
          <c:showCatName val="0"/>
          <c:showSerName val="0"/>
          <c:showPercent val="0"/>
          <c:showBubbleSize val="0"/>
        </c:dLbls>
        <c:gapWidth val="150"/>
        <c:axId val="117846400"/>
        <c:axId val="1178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8E0A-450D-B090-5787816AEAA8}"/>
            </c:ext>
          </c:extLst>
        </c:ser>
        <c:dLbls>
          <c:showLegendKey val="0"/>
          <c:showVal val="0"/>
          <c:showCatName val="0"/>
          <c:showSerName val="0"/>
          <c:showPercent val="0"/>
          <c:showBubbleSize val="0"/>
        </c:dLbls>
        <c:marker val="1"/>
        <c:smooth val="0"/>
        <c:axId val="117846400"/>
        <c:axId val="117848320"/>
      </c:lineChart>
      <c:dateAx>
        <c:axId val="117846400"/>
        <c:scaling>
          <c:orientation val="minMax"/>
        </c:scaling>
        <c:delete val="1"/>
        <c:axPos val="b"/>
        <c:numFmt formatCode="ge" sourceLinked="1"/>
        <c:majorTickMark val="none"/>
        <c:minorTickMark val="none"/>
        <c:tickLblPos val="none"/>
        <c:crossAx val="117848320"/>
        <c:crosses val="autoZero"/>
        <c:auto val="1"/>
        <c:lblOffset val="100"/>
        <c:baseTimeUnit val="years"/>
      </c:dateAx>
      <c:valAx>
        <c:axId val="117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426.66</c:v>
                </c:pt>
                <c:pt idx="1">
                  <c:v>374.13</c:v>
                </c:pt>
                <c:pt idx="2">
                  <c:v>377.8</c:v>
                </c:pt>
                <c:pt idx="3">
                  <c:v>392.75</c:v>
                </c:pt>
                <c:pt idx="4">
                  <c:v>381.41</c:v>
                </c:pt>
              </c:numCache>
            </c:numRef>
          </c:val>
          <c:extLst>
            <c:ext xmlns:c16="http://schemas.microsoft.com/office/drawing/2014/chart" uri="{C3380CC4-5D6E-409C-BE32-E72D297353CC}">
              <c16:uniqueId val="{00000000-ED42-4E8E-ABF1-6CDF42080B3A}"/>
            </c:ext>
          </c:extLst>
        </c:ser>
        <c:dLbls>
          <c:showLegendKey val="0"/>
          <c:showVal val="0"/>
          <c:showCatName val="0"/>
          <c:showSerName val="0"/>
          <c:showPercent val="0"/>
          <c:showBubbleSize val="0"/>
        </c:dLbls>
        <c:gapWidth val="150"/>
        <c:axId val="117861760"/>
        <c:axId val="1178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ED42-4E8E-ABF1-6CDF42080B3A}"/>
            </c:ext>
          </c:extLst>
        </c:ser>
        <c:dLbls>
          <c:showLegendKey val="0"/>
          <c:showVal val="0"/>
          <c:showCatName val="0"/>
          <c:showSerName val="0"/>
          <c:showPercent val="0"/>
          <c:showBubbleSize val="0"/>
        </c:dLbls>
        <c:marker val="1"/>
        <c:smooth val="0"/>
        <c:axId val="117861760"/>
        <c:axId val="117884416"/>
      </c:lineChart>
      <c:dateAx>
        <c:axId val="117861760"/>
        <c:scaling>
          <c:orientation val="minMax"/>
        </c:scaling>
        <c:delete val="1"/>
        <c:axPos val="b"/>
        <c:numFmt formatCode="ge" sourceLinked="1"/>
        <c:majorTickMark val="none"/>
        <c:minorTickMark val="none"/>
        <c:tickLblPos val="none"/>
        <c:crossAx val="117884416"/>
        <c:crosses val="autoZero"/>
        <c:auto val="1"/>
        <c:lblOffset val="100"/>
        <c:baseTimeUnit val="years"/>
      </c:dateAx>
      <c:valAx>
        <c:axId val="1178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9"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辰野町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20056</v>
      </c>
      <c r="AM8" s="67"/>
      <c r="AN8" s="67"/>
      <c r="AO8" s="67"/>
      <c r="AP8" s="67"/>
      <c r="AQ8" s="67"/>
      <c r="AR8" s="67"/>
      <c r="AS8" s="67"/>
      <c r="AT8" s="66">
        <f>データ!T6</f>
        <v>169.2</v>
      </c>
      <c r="AU8" s="66"/>
      <c r="AV8" s="66"/>
      <c r="AW8" s="66"/>
      <c r="AX8" s="66"/>
      <c r="AY8" s="66"/>
      <c r="AZ8" s="66"/>
      <c r="BA8" s="66"/>
      <c r="BB8" s="66">
        <f>データ!U6</f>
        <v>118.53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21.23</v>
      </c>
      <c r="Q10" s="66"/>
      <c r="R10" s="66"/>
      <c r="S10" s="66"/>
      <c r="T10" s="66"/>
      <c r="U10" s="66"/>
      <c r="V10" s="66"/>
      <c r="W10" s="66">
        <f>データ!Q6</f>
        <v>92.66</v>
      </c>
      <c r="X10" s="66"/>
      <c r="Y10" s="66"/>
      <c r="Z10" s="66"/>
      <c r="AA10" s="66"/>
      <c r="AB10" s="66"/>
      <c r="AC10" s="66"/>
      <c r="AD10" s="67">
        <f>データ!R6</f>
        <v>3823</v>
      </c>
      <c r="AE10" s="67"/>
      <c r="AF10" s="67"/>
      <c r="AG10" s="67"/>
      <c r="AH10" s="67"/>
      <c r="AI10" s="67"/>
      <c r="AJ10" s="67"/>
      <c r="AK10" s="2"/>
      <c r="AL10" s="67">
        <f>データ!V6</f>
        <v>4093</v>
      </c>
      <c r="AM10" s="67"/>
      <c r="AN10" s="67"/>
      <c r="AO10" s="67"/>
      <c r="AP10" s="67"/>
      <c r="AQ10" s="67"/>
      <c r="AR10" s="67"/>
      <c r="AS10" s="67"/>
      <c r="AT10" s="66">
        <f>データ!W6</f>
        <v>1.81</v>
      </c>
      <c r="AU10" s="66"/>
      <c r="AV10" s="66"/>
      <c r="AW10" s="66"/>
      <c r="AX10" s="66"/>
      <c r="AY10" s="66"/>
      <c r="AZ10" s="66"/>
      <c r="BA10" s="66"/>
      <c r="BB10" s="66">
        <f>データ!X6</f>
        <v>2261.33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qG0SdgdXJNgUpFuqg61OnSpRCC5PAzVOnJixzk3BGrs3Qi+eWokUt85uhI0/Y8oxJ1FeI8WnCSL26KTvr846ig==" saltValue="xbmfpALpnAZTLvCFM+z43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203823</v>
      </c>
      <c r="D6" s="33">
        <f t="shared" si="3"/>
        <v>47</v>
      </c>
      <c r="E6" s="33">
        <f t="shared" si="3"/>
        <v>17</v>
      </c>
      <c r="F6" s="33">
        <f t="shared" si="3"/>
        <v>4</v>
      </c>
      <c r="G6" s="33">
        <f t="shared" si="3"/>
        <v>0</v>
      </c>
      <c r="H6" s="33" t="str">
        <f t="shared" si="3"/>
        <v>長野県　辰野町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21.23</v>
      </c>
      <c r="Q6" s="34">
        <f t="shared" si="3"/>
        <v>92.66</v>
      </c>
      <c r="R6" s="34">
        <f t="shared" si="3"/>
        <v>3823</v>
      </c>
      <c r="S6" s="34">
        <f t="shared" si="3"/>
        <v>20056</v>
      </c>
      <c r="T6" s="34">
        <f t="shared" si="3"/>
        <v>169.2</v>
      </c>
      <c r="U6" s="34">
        <f t="shared" si="3"/>
        <v>118.53</v>
      </c>
      <c r="V6" s="34">
        <f t="shared" si="3"/>
        <v>4093</v>
      </c>
      <c r="W6" s="34">
        <f t="shared" si="3"/>
        <v>1.81</v>
      </c>
      <c r="X6" s="34">
        <f t="shared" si="3"/>
        <v>2261.33</v>
      </c>
      <c r="Y6" s="35">
        <f>IF(Y7="",NA(),Y7)</f>
        <v>74.75</v>
      </c>
      <c r="Z6" s="35">
        <f t="shared" ref="Z6:AH6" si="4">IF(Z7="",NA(),Z7)</f>
        <v>77.83</v>
      </c>
      <c r="AA6" s="35">
        <f t="shared" si="4"/>
        <v>78.290000000000006</v>
      </c>
      <c r="AB6" s="35">
        <f t="shared" si="4"/>
        <v>79.48</v>
      </c>
      <c r="AC6" s="35">
        <f t="shared" si="4"/>
        <v>79.010000000000005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1782.19</v>
      </c>
      <c r="BG6" s="35">
        <f t="shared" ref="BG6:BO6" si="7">IF(BG7="",NA(),BG7)</f>
        <v>1937.65</v>
      </c>
      <c r="BH6" s="35">
        <f t="shared" si="7"/>
        <v>1867.26</v>
      </c>
      <c r="BI6" s="35">
        <f t="shared" si="7"/>
        <v>1175.75</v>
      </c>
      <c r="BJ6" s="35">
        <f t="shared" si="7"/>
        <v>1519.57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45.98</v>
      </c>
      <c r="BR6" s="35">
        <f t="shared" ref="BR6:BZ6" si="8">IF(BR7="",NA(),BR7)</f>
        <v>52.52</v>
      </c>
      <c r="BS6" s="35">
        <f t="shared" si="8"/>
        <v>53.56</v>
      </c>
      <c r="BT6" s="35">
        <f t="shared" si="8"/>
        <v>52.17</v>
      </c>
      <c r="BU6" s="35">
        <f t="shared" si="8"/>
        <v>53.68</v>
      </c>
      <c r="BV6" s="35">
        <f t="shared" si="8"/>
        <v>62.83</v>
      </c>
      <c r="BW6" s="35">
        <f t="shared" si="8"/>
        <v>64.63</v>
      </c>
      <c r="BX6" s="35">
        <f t="shared" si="8"/>
        <v>66.56</v>
      </c>
      <c r="BY6" s="35">
        <f t="shared" si="8"/>
        <v>66.22</v>
      </c>
      <c r="BZ6" s="35">
        <f t="shared" si="8"/>
        <v>69.87</v>
      </c>
      <c r="CA6" s="34" t="str">
        <f>IF(CA7="","",IF(CA7="-","【-】","【"&amp;SUBSTITUTE(TEXT(CA7,"#,##0.00"),"-","△")&amp;"】"))</f>
        <v>【69.80】</v>
      </c>
      <c r="CB6" s="35">
        <f>IF(CB7="",NA(),CB7)</f>
        <v>426.66</v>
      </c>
      <c r="CC6" s="35">
        <f t="shared" ref="CC6:CK6" si="9">IF(CC7="",NA(),CC7)</f>
        <v>374.13</v>
      </c>
      <c r="CD6" s="35">
        <f t="shared" si="9"/>
        <v>377.8</v>
      </c>
      <c r="CE6" s="35">
        <f t="shared" si="9"/>
        <v>392.75</v>
      </c>
      <c r="CF6" s="35">
        <f t="shared" si="9"/>
        <v>381.41</v>
      </c>
      <c r="CG6" s="35">
        <f t="shared" si="9"/>
        <v>250.43</v>
      </c>
      <c r="CH6" s="35">
        <f t="shared" si="9"/>
        <v>245.75</v>
      </c>
      <c r="CI6" s="35">
        <f t="shared" si="9"/>
        <v>244.29</v>
      </c>
      <c r="CJ6" s="35">
        <f t="shared" si="9"/>
        <v>246.72</v>
      </c>
      <c r="CK6" s="35">
        <f t="shared" si="9"/>
        <v>234.96</v>
      </c>
      <c r="CL6" s="34" t="str">
        <f>IF(CL7="","",IF(CL7="-","【-】","【"&amp;SUBSTITUTE(TEXT(CL7,"#,##0.00"),"-","△")&amp;"】"))</f>
        <v>【232.54】</v>
      </c>
      <c r="CM6" s="35">
        <f>IF(CM7="",NA(),CM7)</f>
        <v>63.22</v>
      </c>
      <c r="CN6" s="35">
        <f t="shared" ref="CN6:CV6" si="10">IF(CN7="",NA(),CN7)</f>
        <v>62.68</v>
      </c>
      <c r="CO6" s="35">
        <f t="shared" si="10"/>
        <v>73.98</v>
      </c>
      <c r="CP6" s="35">
        <f t="shared" si="10"/>
        <v>75.790000000000006</v>
      </c>
      <c r="CQ6" s="35">
        <f t="shared" si="10"/>
        <v>74.64</v>
      </c>
      <c r="CR6" s="35">
        <f t="shared" si="10"/>
        <v>42.31</v>
      </c>
      <c r="CS6" s="35">
        <f t="shared" si="10"/>
        <v>43.65</v>
      </c>
      <c r="CT6" s="35">
        <f t="shared" si="10"/>
        <v>43.58</v>
      </c>
      <c r="CU6" s="35">
        <f t="shared" si="10"/>
        <v>41.35</v>
      </c>
      <c r="CV6" s="35">
        <f t="shared" si="10"/>
        <v>42.9</v>
      </c>
      <c r="CW6" s="34" t="str">
        <f>IF(CW7="","",IF(CW7="-","【-】","【"&amp;SUBSTITUTE(TEXT(CW7,"#,##0.00"),"-","△")&amp;"】"))</f>
        <v>【42.17】</v>
      </c>
      <c r="CX6" s="35">
        <f>IF(CX7="",NA(),CX7)</f>
        <v>90.59</v>
      </c>
      <c r="CY6" s="35">
        <f t="shared" ref="CY6:DG6" si="11">IF(CY7="",NA(),CY7)</f>
        <v>92.59</v>
      </c>
      <c r="CZ6" s="35">
        <f t="shared" si="11"/>
        <v>92.65</v>
      </c>
      <c r="DA6" s="35">
        <f t="shared" si="11"/>
        <v>92.24</v>
      </c>
      <c r="DB6" s="35">
        <f t="shared" si="11"/>
        <v>92.91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0.02</v>
      </c>
      <c r="EI6" s="35">
        <f t="shared" si="14"/>
        <v>0.02</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203823</v>
      </c>
      <c r="D7" s="37">
        <v>47</v>
      </c>
      <c r="E7" s="37">
        <v>17</v>
      </c>
      <c r="F7" s="37">
        <v>4</v>
      </c>
      <c r="G7" s="37">
        <v>0</v>
      </c>
      <c r="H7" s="37" t="s">
        <v>110</v>
      </c>
      <c r="I7" s="37" t="s">
        <v>111</v>
      </c>
      <c r="J7" s="37" t="s">
        <v>112</v>
      </c>
      <c r="K7" s="37" t="s">
        <v>113</v>
      </c>
      <c r="L7" s="37" t="s">
        <v>114</v>
      </c>
      <c r="M7" s="37"/>
      <c r="N7" s="38" t="s">
        <v>115</v>
      </c>
      <c r="O7" s="38" t="s">
        <v>116</v>
      </c>
      <c r="P7" s="38">
        <v>21.23</v>
      </c>
      <c r="Q7" s="38">
        <v>92.66</v>
      </c>
      <c r="R7" s="38">
        <v>3823</v>
      </c>
      <c r="S7" s="38">
        <v>20056</v>
      </c>
      <c r="T7" s="38">
        <v>169.2</v>
      </c>
      <c r="U7" s="38">
        <v>118.53</v>
      </c>
      <c r="V7" s="38">
        <v>4093</v>
      </c>
      <c r="W7" s="38">
        <v>1.81</v>
      </c>
      <c r="X7" s="38">
        <v>2261.33</v>
      </c>
      <c r="Y7" s="38">
        <v>74.75</v>
      </c>
      <c r="Z7" s="38">
        <v>77.83</v>
      </c>
      <c r="AA7" s="38">
        <v>78.290000000000006</v>
      </c>
      <c r="AB7" s="38">
        <v>79.48</v>
      </c>
      <c r="AC7" s="38">
        <v>79.010000000000005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1782.19</v>
      </c>
      <c r="BG7" s="38">
        <v>1937.65</v>
      </c>
      <c r="BH7" s="38">
        <v>1867.26</v>
      </c>
      <c r="BI7" s="38">
        <v>1175.75</v>
      </c>
      <c r="BJ7" s="38">
        <v>1519.57</v>
      </c>
      <c r="BK7" s="38">
        <v>1622.51</v>
      </c>
      <c r="BL7" s="38">
        <v>1569.13</v>
      </c>
      <c r="BM7" s="38">
        <v>1436</v>
      </c>
      <c r="BN7" s="38">
        <v>1434.89</v>
      </c>
      <c r="BO7" s="38">
        <v>1298.9100000000001</v>
      </c>
      <c r="BP7" s="38">
        <v>1348.09</v>
      </c>
      <c r="BQ7" s="38">
        <v>45.98</v>
      </c>
      <c r="BR7" s="38">
        <v>52.52</v>
      </c>
      <c r="BS7" s="38">
        <v>53.56</v>
      </c>
      <c r="BT7" s="38">
        <v>52.17</v>
      </c>
      <c r="BU7" s="38">
        <v>53.68</v>
      </c>
      <c r="BV7" s="38">
        <v>62.83</v>
      </c>
      <c r="BW7" s="38">
        <v>64.63</v>
      </c>
      <c r="BX7" s="38">
        <v>66.56</v>
      </c>
      <c r="BY7" s="38">
        <v>66.22</v>
      </c>
      <c r="BZ7" s="38">
        <v>69.87</v>
      </c>
      <c r="CA7" s="38">
        <v>69.8</v>
      </c>
      <c r="CB7" s="38">
        <v>426.66</v>
      </c>
      <c r="CC7" s="38">
        <v>374.13</v>
      </c>
      <c r="CD7" s="38">
        <v>377.8</v>
      </c>
      <c r="CE7" s="38">
        <v>392.75</v>
      </c>
      <c r="CF7" s="38">
        <v>381.41</v>
      </c>
      <c r="CG7" s="38">
        <v>250.43</v>
      </c>
      <c r="CH7" s="38">
        <v>245.75</v>
      </c>
      <c r="CI7" s="38">
        <v>244.29</v>
      </c>
      <c r="CJ7" s="38">
        <v>246.72</v>
      </c>
      <c r="CK7" s="38">
        <v>234.96</v>
      </c>
      <c r="CL7" s="38">
        <v>232.54</v>
      </c>
      <c r="CM7" s="38">
        <v>63.22</v>
      </c>
      <c r="CN7" s="38">
        <v>62.68</v>
      </c>
      <c r="CO7" s="38">
        <v>73.98</v>
      </c>
      <c r="CP7" s="38">
        <v>75.790000000000006</v>
      </c>
      <c r="CQ7" s="38">
        <v>74.64</v>
      </c>
      <c r="CR7" s="38">
        <v>42.31</v>
      </c>
      <c r="CS7" s="38">
        <v>43.65</v>
      </c>
      <c r="CT7" s="38">
        <v>43.58</v>
      </c>
      <c r="CU7" s="38">
        <v>41.35</v>
      </c>
      <c r="CV7" s="38">
        <v>42.9</v>
      </c>
      <c r="CW7" s="38">
        <v>42.17</v>
      </c>
      <c r="CX7" s="38">
        <v>90.59</v>
      </c>
      <c r="CY7" s="38">
        <v>92.59</v>
      </c>
      <c r="CZ7" s="38">
        <v>92.65</v>
      </c>
      <c r="DA7" s="38">
        <v>92.24</v>
      </c>
      <c r="DB7" s="38">
        <v>92.91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0.02</v>
      </c>
      <c r="EI7" s="38">
        <v>0.02</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2018-02-21T00:41:44Z</cp:lastPrinted>
  <dcterms:created xsi:type="dcterms:W3CDTF">2017-12-25T02:19:16Z</dcterms:created>
  <dcterms:modified xsi:type="dcterms:W3CDTF">2018-02-21T00:41:46Z</dcterms:modified>
  <cp:category/>
</cp:coreProperties>
</file>