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S215\Desktop\"/>
    </mc:Choice>
  </mc:AlternateContent>
  <workbookProtection workbookPassword="B319" lockStructure="1"/>
  <bookViews>
    <workbookView xWindow="0" yWindow="0" windowWidth="15345" windowHeight="60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<sst xmlns="http://schemas.openxmlformats.org/spreadsheetml/2006/main" count="240" uniqueCount="125">
  <si>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</si>
  <si>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</si>
  <si>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</si>
  <si>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</si>
  <si>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</si>
  <si>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</si>
  <si>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</si>
  <si>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</si>
  <si>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</si>
  <si>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</si>
  <si>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</si>
  <si>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</si>
  <si>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</si>
  <si>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</si>
  <si>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</si>
  <si>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</si>
  <si>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</si>
  <si>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</si>
  <si>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</si>
  <si>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</si>
  <si>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</si>
  <si>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</si>
  <si>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</si>
  <si>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</si>
  <si>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</si>
  <si>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</si>
  <si>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</si>
  <si>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</si>
  <si>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</si>
  <si>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</si>
  <si>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</si>
  <si>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</si>
  <si>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</si>
  <si>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</si>
  <si>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</si>
  <si>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</si>
  <si>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</si>
  <si>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</si>
  <si>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</si>
  <si>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</si>
  <si>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</si>
  <si>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</si>
  <si>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</si>
  <si>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</si>
  <si>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</si>
  <si>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</si>
  <si>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</si>
  <si>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</si>
  <si>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</si>
  <si>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</si>
  <si>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</si>
  <si>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</si>
  <si>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</si>
  <si>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</si>
  <si>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</si>
  <si>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</si>
  <si>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</si>
  <si>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</si>
  <si>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</si>
  <si>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</si>
  <si>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</si>
  <si>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</si>
  <si>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</si>
  <si>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</si>
  <si>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</si>
  <si>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</si>
  <si>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</si>
  <si>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</si>
  <si>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</si>
  <si>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</si>
  <si>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</si>
  <si>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</si>
  <si>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</si>
  <si>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</si>
  <si>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</si>
  <si>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</si>
  <si>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</si>
  <si>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</si>
  <si>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</si>
  <si>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</si>
  <si>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</si>
  <si>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</si>
  <si>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</si>
  <si>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</si>
  <si>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</si>
  <si>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</si>
  <si>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</si>
  <si>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</si>
  <si>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</si>
  <si>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</si>
  <si>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</si>
  <si>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</si>
  <si>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</si>
  <si>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</si>
  <si>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</si>
  <si>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</si>
  <si>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</si>
  <si>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</si>
  <si>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</si>
  <si>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</si>
  <si>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</si>
  <si>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</si>
  <si>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</si>
  <si>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</si>
  <si>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</si>
  <si>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</si>
  <si>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</si>
  <si>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</si>
  <si>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</si>
  <si>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立科町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</si>
  <si>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</si>
  <si>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</si>
  <si>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</si>
  <si>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</si>
  <si>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</si>
  <si>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</si>
  <si>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</si>
  <si>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</si>
  <si>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</si>
  <si>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</si>
  <si>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</si>
  <si>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</si>
  <si>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事業は4地区で構成され、平成5年から11年までに供用開始した。現状では管路施設・各処理施設については良好であるが、必要に応じて修繕・改築を行なっていく。</t>
    <rPh sb="0" eb="2">
      <t>ジギョウ</t>
    </rPh>
    <rPh sb="4" eb="6">
      <t>チク</t>
    </rPh>
    <rPh sb="7" eb="9">
      <t>コウセイ</t>
    </rPh>
    <rPh sb="12" eb="14">
      <t>ヘイセイ</t>
    </rPh>
    <rPh sb="15" eb="16">
      <t>ネン</t>
    </rPh>
    <rPh sb="20" eb="21">
      <t>ネン</t>
    </rPh>
    <rPh sb="24" eb="26">
      <t>キョウヨウ</t>
    </rPh>
    <rPh sb="26" eb="28">
      <t>カイシ</t>
    </rPh>
    <rPh sb="31" eb="33">
      <t>ゲンジョウ</t>
    </rPh>
    <rPh sb="35" eb="37">
      <t>カンロ</t>
    </rPh>
    <rPh sb="37" eb="39">
      <t>シセツ</t>
    </rPh>
    <rPh sb="40" eb="41">
      <t>カク</t>
    </rPh>
    <rPh sb="41" eb="43">
      <t>ショリ</t>
    </rPh>
    <rPh sb="43" eb="45">
      <t>シセツ</t>
    </rPh>
    <rPh sb="50" eb="52">
      <t>リョウコウ</t>
    </rPh>
    <rPh sb="57" eb="59">
      <t>ヒツヨウ</t>
    </rPh>
    <rPh sb="60" eb="61">
      <t>オウ</t>
    </rPh>
    <rPh sb="63" eb="65">
      <t>シュウゼン</t>
    </rPh>
    <rPh sb="66" eb="68">
      <t>カイチク</t>
    </rPh>
    <rPh sb="69" eb="70">
      <t>オコ</t>
    </rPh>
    <phoneticPr fontId="4"/>
  </si>
  <si>
    <t>①④収益的収支率が100％を下回っている状況にある。地方債償還金の比率が大きいが、企業債残高対事業規模比率は年々減少傾向にあるため、今後は単年度収支については改善が見込まれる。　　　　　　　　　　　　　　　　　　⑤経費回収率は平均より高い水準ではあるが100％を下回っており、過去と比較しても減少傾向であり使用料では全て賄えていない状況。年々減少している人口が影響しており、それに伴い有収水量の減少で汚水処理原価の増加が懸念される。　　　　　　　　　　　　　　　　　　　　　　　⑦施設利用率は類似団体と比較しても平均値であるが、今後人口の減少による施設の遊休状態が起こり得ることを考えると統廃合の検討も行っていく必要性がある。　　　　　　　　　　　　　　　　　　　　⑧水洗化率は高い水準であるが、今後も水洗化率向上の取組を進めていきます。</t>
    <rPh sb="2" eb="5">
      <t>シュウエキテキ</t>
    </rPh>
    <rPh sb="5" eb="7">
      <t>シュウシ</t>
    </rPh>
    <rPh sb="7" eb="8">
      <t>リツ</t>
    </rPh>
    <rPh sb="14" eb="16">
      <t>シタマワ</t>
    </rPh>
    <rPh sb="20" eb="22">
      <t>ジョウキョウ</t>
    </rPh>
    <rPh sb="26" eb="29">
      <t>チホウサイ</t>
    </rPh>
    <rPh sb="29" eb="31">
      <t>ショウカン</t>
    </rPh>
    <rPh sb="31" eb="32">
      <t>キン</t>
    </rPh>
    <rPh sb="33" eb="35">
      <t>ヒリツ</t>
    </rPh>
    <rPh sb="36" eb="37">
      <t>オオ</t>
    </rPh>
    <rPh sb="41" eb="43">
      <t>キギョウ</t>
    </rPh>
    <rPh sb="43" eb="44">
      <t>サイ</t>
    </rPh>
    <rPh sb="44" eb="46">
      <t>ザンダカ</t>
    </rPh>
    <rPh sb="46" eb="47">
      <t>タイ</t>
    </rPh>
    <rPh sb="47" eb="49">
      <t>ジギョウ</t>
    </rPh>
    <rPh sb="49" eb="51">
      <t>キボ</t>
    </rPh>
    <rPh sb="51" eb="53">
      <t>ヒリツ</t>
    </rPh>
    <rPh sb="54" eb="56">
      <t>ネンネン</t>
    </rPh>
    <rPh sb="56" eb="58">
      <t>ゲンショウ</t>
    </rPh>
    <rPh sb="58" eb="60">
      <t>ケイコウ</t>
    </rPh>
    <rPh sb="66" eb="68">
      <t>コンゴ</t>
    </rPh>
    <rPh sb="69" eb="72">
      <t>タンネンド</t>
    </rPh>
    <rPh sb="72" eb="74">
      <t>シュウシ</t>
    </rPh>
    <rPh sb="79" eb="81">
      <t>カイゼン</t>
    </rPh>
    <rPh sb="82" eb="84">
      <t>ミコ</t>
    </rPh>
    <rPh sb="107" eb="109">
      <t>ケイヒ</t>
    </rPh>
    <rPh sb="109" eb="111">
      <t>カイシュウ</t>
    </rPh>
    <rPh sb="111" eb="112">
      <t>リツ</t>
    </rPh>
    <rPh sb="113" eb="115">
      <t>ヘイキン</t>
    </rPh>
    <rPh sb="117" eb="118">
      <t>タカ</t>
    </rPh>
    <rPh sb="119" eb="121">
      <t>スイジュン</t>
    </rPh>
    <rPh sb="131" eb="133">
      <t>シタマワ</t>
    </rPh>
    <rPh sb="138" eb="140">
      <t>カコ</t>
    </rPh>
    <rPh sb="141" eb="143">
      <t>ヒカク</t>
    </rPh>
    <rPh sb="146" eb="148">
      <t>ゲンショウ</t>
    </rPh>
    <rPh sb="148" eb="150">
      <t>ケイコウ</t>
    </rPh>
    <rPh sb="153" eb="156">
      <t>シヨウリョウ</t>
    </rPh>
    <rPh sb="158" eb="159">
      <t>スベ</t>
    </rPh>
    <rPh sb="160" eb="161">
      <t>マカナ</t>
    </rPh>
    <rPh sb="166" eb="168">
      <t>ジョウキョウ</t>
    </rPh>
    <rPh sb="169" eb="171">
      <t>ネンネン</t>
    </rPh>
    <rPh sb="171" eb="173">
      <t>ゲンショウ</t>
    </rPh>
    <rPh sb="177" eb="179">
      <t>ジンコウ</t>
    </rPh>
    <rPh sb="180" eb="182">
      <t>エイキョウ</t>
    </rPh>
    <rPh sb="190" eb="191">
      <t>トモナ</t>
    </rPh>
    <rPh sb="192" eb="194">
      <t>ユウシュウ</t>
    </rPh>
    <rPh sb="194" eb="195">
      <t>スイ</t>
    </rPh>
    <rPh sb="195" eb="196">
      <t>リョウ</t>
    </rPh>
    <rPh sb="197" eb="199">
      <t>ゲンショウ</t>
    </rPh>
    <rPh sb="200" eb="202">
      <t>オスイ</t>
    </rPh>
    <rPh sb="202" eb="204">
      <t>ショリ</t>
    </rPh>
    <rPh sb="204" eb="206">
      <t>ゲンカ</t>
    </rPh>
    <rPh sb="207" eb="209">
      <t>ゾウカ</t>
    </rPh>
    <rPh sb="210" eb="212">
      <t>ケネン</t>
    </rPh>
    <rPh sb="240" eb="242">
      <t>シセツ</t>
    </rPh>
    <rPh sb="242" eb="245">
      <t>リヨウリツ</t>
    </rPh>
    <rPh sb="246" eb="248">
      <t>ルイジ</t>
    </rPh>
    <rPh sb="248" eb="250">
      <t>ダンタイ</t>
    </rPh>
    <rPh sb="251" eb="253">
      <t>ヒカク</t>
    </rPh>
    <rPh sb="256" eb="259">
      <t>ヘイキンチ</t>
    </rPh>
    <rPh sb="264" eb="266">
      <t>コンゴ</t>
    </rPh>
    <rPh sb="266" eb="268">
      <t>ジンコウ</t>
    </rPh>
    <rPh sb="269" eb="271">
      <t>ゲンショウ</t>
    </rPh>
    <rPh sb="274" eb="276">
      <t>シセツ</t>
    </rPh>
    <rPh sb="277" eb="279">
      <t>ユウキュウ</t>
    </rPh>
    <rPh sb="279" eb="281">
      <t>ジョウタイ</t>
    </rPh>
    <rPh sb="282" eb="283">
      <t>オ</t>
    </rPh>
    <rPh sb="285" eb="286">
      <t>エ</t>
    </rPh>
    <rPh sb="290" eb="291">
      <t>カンガ</t>
    </rPh>
    <rPh sb="294" eb="297">
      <t>トウハイゴウ</t>
    </rPh>
    <rPh sb="298" eb="300">
      <t>ケントウ</t>
    </rPh>
    <rPh sb="301" eb="302">
      <t>オコナ</t>
    </rPh>
    <rPh sb="306" eb="309">
      <t>ヒツヨウセイ</t>
    </rPh>
    <rPh sb="334" eb="337">
      <t>スイセンカ</t>
    </rPh>
    <rPh sb="337" eb="338">
      <t>リツ</t>
    </rPh>
    <rPh sb="339" eb="340">
      <t>タカ</t>
    </rPh>
    <rPh sb="341" eb="343">
      <t>スイジュン</t>
    </rPh>
    <rPh sb="348" eb="350">
      <t>コンゴ</t>
    </rPh>
    <rPh sb="351" eb="354">
      <t>スイセンカ</t>
    </rPh>
    <rPh sb="354" eb="355">
      <t>リツ</t>
    </rPh>
    <rPh sb="355" eb="357">
      <t>コウジョウ</t>
    </rPh>
    <rPh sb="358" eb="360">
      <t>トリクミ</t>
    </rPh>
    <rPh sb="361" eb="362">
      <t>スス</t>
    </rPh>
    <phoneticPr fontId="4"/>
  </si>
  <si>
    <t>今後、人口減少等により汚水量の減少が見込まれる。水洗化率の向上や適正な使用料の設定による料金収入の確保とともに、維持管理費の更なる経費節減に努め、経営の健全化を図る必要がある。</t>
    <rPh sb="0" eb="2">
      <t>コンゴ</t>
    </rPh>
    <rPh sb="3" eb="5">
      <t>ジンコウ</t>
    </rPh>
    <rPh sb="5" eb="7">
      <t>ゲンショウ</t>
    </rPh>
    <rPh sb="7" eb="8">
      <t>トウ</t>
    </rPh>
    <rPh sb="11" eb="13">
      <t>オスイ</t>
    </rPh>
    <rPh sb="13" eb="14">
      <t>リョウ</t>
    </rPh>
    <rPh sb="15" eb="17">
      <t>ゲンショウ</t>
    </rPh>
    <rPh sb="18" eb="20">
      <t>ミコ</t>
    </rPh>
    <rPh sb="24" eb="27">
      <t>スイセンカ</t>
    </rPh>
    <rPh sb="27" eb="28">
      <t>リツ</t>
    </rPh>
    <rPh sb="29" eb="31">
      <t>コウジョウ</t>
    </rPh>
    <rPh sb="32" eb="34">
      <t>テキセイ</t>
    </rPh>
    <rPh sb="35" eb="38">
      <t>シヨウリョウ</t>
    </rPh>
    <rPh sb="39" eb="41">
      <t>セッテイ</t>
    </rPh>
    <rPh sb="44" eb="46">
      <t>リョウキン</t>
    </rPh>
    <rPh sb="46" eb="48">
      <t>シュウニュウ</t>
    </rPh>
    <rPh sb="49" eb="51">
      <t>カクホ</t>
    </rPh>
    <rPh sb="56" eb="58">
      <t>イジ</t>
    </rPh>
    <rPh sb="58" eb="61">
      <t>カンリヒ</t>
    </rPh>
    <rPh sb="62" eb="63">
      <t>サラ</t>
    </rPh>
    <rPh sb="65" eb="67">
      <t>ケイヒ</t>
    </rPh>
    <rPh sb="67" eb="69">
      <t>セツゲン</t>
    </rPh>
    <rPh sb="70" eb="71">
      <t>ツト</t>
    </rPh>
    <rPh sb="73" eb="75">
      <t>ケイエイ</t>
    </rPh>
    <rPh sb="76" eb="79">
      <t>ケンゼンカ</t>
    </rPh>
    <rPh sb="80" eb="81">
      <t>ハカ</t>
    </rPh>
    <rPh sb="82" eb="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</si>
</sst>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0.04</c:v>
                </c:pt>
                <c:pt idx="4">
                  <c:v>0</c:v>
                </c:pt>
              </c:numCache>
            </c:numRef>
          </c:val>
        </c:ser>
        <c:dLbls>
          <c:showLegendKey val="0"/>
          <c:showVal val="0"/>
          <c:showCatName val="0"/>
          <c:showSerName val="0"/>
          <c:showPercent val="0"/>
          <c:showBubbleSize val="0"/>
        </c:dLbls>
        <c:gapWidth val="150"/>
        <c:axId val="296268008"/>
        <c:axId val="29626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96268008"/>
        <c:axId val="296266312"/>
      </c:lineChart>
      <c:dateAx>
        <c:axId val="296268008"/>
        <c:scaling>
          <c:orientation val="minMax"/>
        </c:scaling>
        <c:delete val="1"/>
        <c:axPos val="b"/>
        <c:numFmt formatCode="ge" sourceLinked="1"/>
        <c:majorTickMark val="none"/>
        <c:minorTickMark val="none"/>
        <c:tickLblPos val="none"/>
        <c:crossAx val="296266312"/>
        <c:crosses val="autoZero"/>
        <c:auto val="1"/>
        <c:lblOffset val="100"/>
        <c:baseTimeUnit val="years"/>
      </c:dateAx>
      <c:valAx>
        <c:axId val="29626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6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46.94</c:v>
                </c:pt>
                <c:pt idx="1">
                  <c:v>52.06</c:v>
                </c:pt>
                <c:pt idx="2">
                  <c:v>48.4</c:v>
                </c:pt>
                <c:pt idx="3">
                  <c:v>51.46</c:v>
                </c:pt>
                <c:pt idx="4">
                  <c:v>60.85</c:v>
                </c:pt>
              </c:numCache>
            </c:numRef>
          </c:val>
        </c:ser>
        <c:dLbls>
          <c:showLegendKey val="0"/>
          <c:showVal val="0"/>
          <c:showCatName val="0"/>
          <c:showSerName val="0"/>
          <c:showPercent val="0"/>
          <c:showBubbleSize val="0"/>
        </c:dLbls>
        <c:gapWidth val="150"/>
        <c:axId val="229319128"/>
        <c:axId val="2293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29319128"/>
        <c:axId val="229324640"/>
      </c:lineChart>
      <c:dateAx>
        <c:axId val="229319128"/>
        <c:scaling>
          <c:orientation val="minMax"/>
        </c:scaling>
        <c:delete val="1"/>
        <c:axPos val="b"/>
        <c:numFmt formatCode="ge" sourceLinked="1"/>
        <c:majorTickMark val="none"/>
        <c:minorTickMark val="none"/>
        <c:tickLblPos val="none"/>
        <c:crossAx val="229324640"/>
        <c:crosses val="autoZero"/>
        <c:auto val="1"/>
        <c:lblOffset val="100"/>
        <c:baseTimeUnit val="years"/>
      </c:dateAx>
      <c:valAx>
        <c:axId val="2293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1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91.76</c:v>
                </c:pt>
                <c:pt idx="1">
                  <c:v>93.14</c:v>
                </c:pt>
                <c:pt idx="2">
                  <c:v>93.36</c:v>
                </c:pt>
                <c:pt idx="3">
                  <c:v>94.66</c:v>
                </c:pt>
                <c:pt idx="4">
                  <c:v>93.66</c:v>
                </c:pt>
              </c:numCache>
            </c:numRef>
          </c:val>
        </c:ser>
        <c:dLbls>
          <c:showLegendKey val="0"/>
          <c:showVal val="0"/>
          <c:showCatName val="0"/>
          <c:showSerName val="0"/>
          <c:showPercent val="0"/>
          <c:showBubbleSize val="0"/>
        </c:dLbls>
        <c:gapWidth val="150"/>
        <c:axId val="229321248"/>
        <c:axId val="22932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29321248"/>
        <c:axId val="229323792"/>
      </c:lineChart>
      <c:dateAx>
        <c:axId val="229321248"/>
        <c:scaling>
          <c:orientation val="minMax"/>
        </c:scaling>
        <c:delete val="1"/>
        <c:axPos val="b"/>
        <c:numFmt formatCode="ge" sourceLinked="1"/>
        <c:majorTickMark val="none"/>
        <c:minorTickMark val="none"/>
        <c:tickLblPos val="none"/>
        <c:crossAx val="229323792"/>
        <c:crosses val="autoZero"/>
        <c:auto val="1"/>
        <c:lblOffset val="100"/>
        <c:baseTimeUnit val="years"/>
      </c:dateAx>
      <c:valAx>
        <c:axId val="22932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94.81</c:v>
                </c:pt>
                <c:pt idx="1">
                  <c:v>95.49</c:v>
                </c:pt>
                <c:pt idx="2">
                  <c:v>95.84</c:v>
                </c:pt>
                <c:pt idx="3">
                  <c:v>94.15</c:v>
                </c:pt>
                <c:pt idx="4">
                  <c:v>96.44</c:v>
                </c:pt>
              </c:numCache>
            </c:numRef>
          </c:val>
        </c:ser>
        <c:dLbls>
          <c:showLegendKey val="0"/>
          <c:showVal val="0"/>
          <c:showCatName val="0"/>
          <c:showSerName val="0"/>
          <c:showPercent val="0"/>
          <c:showBubbleSize val="0"/>
        </c:dLbls>
        <c:gapWidth val="150"/>
        <c:axId val="296269704"/>
        <c:axId val="29627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269704"/>
        <c:axId val="296270128"/>
      </c:lineChart>
      <c:dateAx>
        <c:axId val="296269704"/>
        <c:scaling>
          <c:orientation val="minMax"/>
        </c:scaling>
        <c:delete val="1"/>
        <c:axPos val="b"/>
        <c:numFmt formatCode="ge" sourceLinked="1"/>
        <c:majorTickMark val="none"/>
        <c:minorTickMark val="none"/>
        <c:tickLblPos val="none"/>
        <c:crossAx val="296270128"/>
        <c:crosses val="autoZero"/>
        <c:auto val="1"/>
        <c:lblOffset val="100"/>
        <c:baseTimeUnit val="years"/>
      </c:dateAx>
      <c:valAx>
        <c:axId val="29627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6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268856"/>
        <c:axId val="2962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268856"/>
        <c:axId val="296267584"/>
      </c:lineChart>
      <c:dateAx>
        <c:axId val="296268856"/>
        <c:scaling>
          <c:orientation val="minMax"/>
        </c:scaling>
        <c:delete val="1"/>
        <c:axPos val="b"/>
        <c:numFmt formatCode="ge" sourceLinked="1"/>
        <c:majorTickMark val="none"/>
        <c:minorTickMark val="none"/>
        <c:tickLblPos val="none"/>
        <c:crossAx val="296267584"/>
        <c:crosses val="autoZero"/>
        <c:auto val="1"/>
        <c:lblOffset val="100"/>
        <c:baseTimeUnit val="years"/>
      </c:dateAx>
      <c:valAx>
        <c:axId val="2962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6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262496"/>
        <c:axId val="29625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262496"/>
        <c:axId val="296256984"/>
      </c:lineChart>
      <c:dateAx>
        <c:axId val="296262496"/>
        <c:scaling>
          <c:orientation val="minMax"/>
        </c:scaling>
        <c:delete val="1"/>
        <c:axPos val="b"/>
        <c:numFmt formatCode="ge" sourceLinked="1"/>
        <c:majorTickMark val="none"/>
        <c:minorTickMark val="none"/>
        <c:tickLblPos val="none"/>
        <c:crossAx val="296256984"/>
        <c:crosses val="autoZero"/>
        <c:auto val="1"/>
        <c:lblOffset val="100"/>
        <c:baseTimeUnit val="years"/>
      </c:dateAx>
      <c:valAx>
        <c:axId val="29625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259104"/>
        <c:axId val="29625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259104"/>
        <c:axId val="296259528"/>
      </c:lineChart>
      <c:dateAx>
        <c:axId val="296259104"/>
        <c:scaling>
          <c:orientation val="minMax"/>
        </c:scaling>
        <c:delete val="1"/>
        <c:axPos val="b"/>
        <c:numFmt formatCode="ge" sourceLinked="1"/>
        <c:majorTickMark val="none"/>
        <c:minorTickMark val="none"/>
        <c:tickLblPos val="none"/>
        <c:crossAx val="296259528"/>
        <c:crosses val="autoZero"/>
        <c:auto val="1"/>
        <c:lblOffset val="100"/>
        <c:baseTimeUnit val="years"/>
      </c:dateAx>
      <c:valAx>
        <c:axId val="29625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262072"/>
        <c:axId val="29626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262072"/>
        <c:axId val="296261224"/>
      </c:lineChart>
      <c:dateAx>
        <c:axId val="296262072"/>
        <c:scaling>
          <c:orientation val="minMax"/>
        </c:scaling>
        <c:delete val="1"/>
        <c:axPos val="b"/>
        <c:numFmt formatCode="ge" sourceLinked="1"/>
        <c:majorTickMark val="none"/>
        <c:minorTickMark val="none"/>
        <c:tickLblPos val="none"/>
        <c:crossAx val="296261224"/>
        <c:crosses val="autoZero"/>
        <c:auto val="1"/>
        <c:lblOffset val="100"/>
        <c:baseTimeUnit val="years"/>
      </c:dateAx>
      <c:valAx>
        <c:axId val="29626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6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2075</c:v>
                </c:pt>
                <c:pt idx="1">
                  <c:v>1776.71</c:v>
                </c:pt>
                <c:pt idx="2">
                  <c:v>1609.02</c:v>
                </c:pt>
                <c:pt idx="3">
                  <c:v>1466.16</c:v>
                </c:pt>
                <c:pt idx="4">
                  <c:v>1476.03</c:v>
                </c:pt>
              </c:numCache>
            </c:numRef>
          </c:val>
        </c:ser>
        <c:dLbls>
          <c:showLegendKey val="0"/>
          <c:showVal val="0"/>
          <c:showCatName val="0"/>
          <c:showSerName val="0"/>
          <c:showPercent val="0"/>
          <c:showBubbleSize val="0"/>
        </c:dLbls>
        <c:gapWidth val="150"/>
        <c:axId val="296270976"/>
        <c:axId val="29627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96270976"/>
        <c:axId val="296271400"/>
      </c:lineChart>
      <c:dateAx>
        <c:axId val="296270976"/>
        <c:scaling>
          <c:orientation val="minMax"/>
        </c:scaling>
        <c:delete val="1"/>
        <c:axPos val="b"/>
        <c:numFmt formatCode="ge" sourceLinked="1"/>
        <c:majorTickMark val="none"/>
        <c:minorTickMark val="none"/>
        <c:tickLblPos val="none"/>
        <c:crossAx val="296271400"/>
        <c:crosses val="autoZero"/>
        <c:auto val="1"/>
        <c:lblOffset val="100"/>
        <c:baseTimeUnit val="years"/>
      </c:dateAx>
      <c:valAx>
        <c:axId val="29627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2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96.52</c:v>
                </c:pt>
                <c:pt idx="1">
                  <c:v>92.13</c:v>
                </c:pt>
                <c:pt idx="2">
                  <c:v>93.41</c:v>
                </c:pt>
                <c:pt idx="3">
                  <c:v>88.71</c:v>
                </c:pt>
                <c:pt idx="4">
                  <c:v>89.27</c:v>
                </c:pt>
              </c:numCache>
            </c:numRef>
          </c:val>
        </c:ser>
        <c:dLbls>
          <c:showLegendKey val="0"/>
          <c:showVal val="0"/>
          <c:showCatName val="0"/>
          <c:showSerName val="0"/>
          <c:showPercent val="0"/>
          <c:showBubbleSize val="0"/>
        </c:dLbls>
        <c:gapWidth val="150"/>
        <c:axId val="229321672"/>
        <c:axId val="22932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29321672"/>
        <c:axId val="229320824"/>
      </c:lineChart>
      <c:dateAx>
        <c:axId val="229321672"/>
        <c:scaling>
          <c:orientation val="minMax"/>
        </c:scaling>
        <c:delete val="1"/>
        <c:axPos val="b"/>
        <c:numFmt formatCode="ge" sourceLinked="1"/>
        <c:majorTickMark val="none"/>
        <c:minorTickMark val="none"/>
        <c:tickLblPos val="none"/>
        <c:crossAx val="229320824"/>
        <c:crosses val="autoZero"/>
        <c:auto val="1"/>
        <c:lblOffset val="100"/>
        <c:baseTimeUnit val="years"/>
      </c:dateAx>
      <c:valAx>
        <c:axId val="22932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2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217.36</c:v>
                </c:pt>
                <c:pt idx="1">
                  <c:v>229.76</c:v>
                </c:pt>
                <c:pt idx="2">
                  <c:v>233.62</c:v>
                </c:pt>
                <c:pt idx="3">
                  <c:v>248.14</c:v>
                </c:pt>
                <c:pt idx="4">
                  <c:v>245.27</c:v>
                </c:pt>
              </c:numCache>
            </c:numRef>
          </c:val>
        </c:ser>
        <c:dLbls>
          <c:showLegendKey val="0"/>
          <c:showVal val="0"/>
          <c:showCatName val="0"/>
          <c:showSerName val="0"/>
          <c:showPercent val="0"/>
          <c:showBubbleSize val="0"/>
        </c:dLbls>
        <c:gapWidth val="150"/>
        <c:axId val="67523888"/>
        <c:axId val="675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67523888"/>
        <c:axId val="67524736"/>
      </c:lineChart>
      <c:dateAx>
        <c:axId val="67523888"/>
        <c:scaling>
          <c:orientation val="minMax"/>
        </c:scaling>
        <c:delete val="1"/>
        <c:axPos val="b"/>
        <c:numFmt formatCode="ge" sourceLinked="1"/>
        <c:majorTickMark val="none"/>
        <c:minorTickMark val="none"/>
        <c:tickLblPos val="none"/>
        <c:crossAx val="67524736"/>
        <c:crosses val="autoZero"/>
        <c:auto val="1"/>
        <c:lblOffset val="100"/>
        <c:baseTimeUnit val="years"/>
      </c:dateAx>
      <c:valAx>
        <c:axId val="675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2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46" zoomScale="75" zoomScaleNormal="7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立科町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7538</v>
      </c>
      <c r="AM8" s="50"/>
      <c r="AN8" s="50"/>
      <c r="AO8" s="50"/>
      <c r="AP8" s="50"/>
      <c r="AQ8" s="50"/>
      <c r="AR8" s="50"/>
      <c r="AS8" s="50"/>
      <c r="AT8" s="45">
        <f>データ!T6</f>
        <v>66.87</v>
      </c>
      <c r="AU8" s="45"/>
      <c r="AV8" s="45"/>
      <c r="AW8" s="45"/>
      <c r="AX8" s="45"/>
      <c r="AY8" s="45"/>
      <c r="AZ8" s="45"/>
      <c r="BA8" s="45"/>
      <c r="BB8" s="45">
        <f>データ!U6</f>
        <v>112.73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44.56</v>
      </c>
      <c r="Q10" s="45"/>
      <c r="R10" s="45"/>
      <c r="S10" s="45"/>
      <c r="T10" s="45"/>
      <c r="U10" s="45"/>
      <c r="V10" s="45"/>
      <c r="W10" s="45">
        <f>データ!Q6</f>
        <v>94.24</v>
      </c>
      <c r="X10" s="45"/>
      <c r="Y10" s="45"/>
      <c r="Z10" s="45"/>
      <c r="AA10" s="45"/>
      <c r="AB10" s="45"/>
      <c r="AC10" s="45"/>
      <c r="AD10" s="50">
        <f>データ!R6</f>
        <v>4210</v>
      </c>
      <c r="AE10" s="50"/>
      <c r="AF10" s="50"/>
      <c r="AG10" s="50"/>
      <c r="AH10" s="50"/>
      <c r="AI10" s="50"/>
      <c r="AJ10" s="50"/>
      <c r="AK10" s="2"/>
      <c r="AL10" s="50">
        <f>データ!V6</f>
        <v>3344</v>
      </c>
      <c r="AM10" s="50"/>
      <c r="AN10" s="50"/>
      <c r="AO10" s="50"/>
      <c r="AP10" s="50"/>
      <c r="AQ10" s="50"/>
      <c r="AR10" s="50"/>
      <c r="AS10" s="50"/>
      <c r="AT10" s="45">
        <f>データ!W6</f>
        <v>1.77</v>
      </c>
      <c r="AU10" s="45"/>
      <c r="AV10" s="45"/>
      <c r="AW10" s="45"/>
      <c r="AX10" s="45"/>
      <c r="AY10" s="45"/>
      <c r="AZ10" s="45"/>
      <c r="BA10" s="45"/>
      <c r="BB10" s="45">
        <f>データ!X6</f>
        <v>1889.27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203246</v>
      </c>
      <c r="D6" s="33">
        <f t="shared" si="3"/>
        <v>47</v>
      </c>
      <c r="E6" s="33">
        <f t="shared" si="3"/>
        <v>17</v>
      </c>
      <c r="F6" s="33">
        <f t="shared" si="3"/>
        <v>5</v>
      </c>
      <c r="G6" s="33">
        <f t="shared" si="3"/>
        <v>0</v>
      </c>
      <c r="H6" s="33" t="str">
        <f t="shared" si="3"/>
        <v>長野県　立科町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44.56</v>
      </c>
      <c r="Q6" s="34">
        <f t="shared" si="3"/>
        <v>94.24</v>
      </c>
      <c r="R6" s="34">
        <f t="shared" si="3"/>
        <v>4210</v>
      </c>
      <c r="S6" s="34">
        <f t="shared" si="3"/>
        <v>7538</v>
      </c>
      <c r="T6" s="34">
        <f t="shared" si="3"/>
        <v>66.87</v>
      </c>
      <c r="U6" s="34">
        <f t="shared" si="3"/>
        <v>112.73</v>
      </c>
      <c r="V6" s="34">
        <f t="shared" si="3"/>
        <v>3344</v>
      </c>
      <c r="W6" s="34">
        <f t="shared" si="3"/>
        <v>1.77</v>
      </c>
      <c r="X6" s="34">
        <f t="shared" si="3"/>
        <v>1889.27</v>
      </c>
      <c r="Y6" s="35">
        <f>IF(Y7="",NA(),Y7)</f>
        <v>94.81</v>
      </c>
      <c r="Z6" s="35">
        <f t="shared" ref="Z6:AH6" si="4">IF(Z7="",NA(),Z7)</f>
        <v>95.49</v>
      </c>
      <c r="AA6" s="35">
        <f t="shared" si="4"/>
        <v>95.84</v>
      </c>
      <c r="AB6" s="35">
        <f t="shared" si="4"/>
        <v>94.15</v>
      </c>
      <c r="AC6" s="35">
        <f t="shared" si="4"/>
        <v>96.44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2075</v>
      </c>
      <c r="BG6" s="35">
        <f t="shared" ref="BG6:BO6" si="7">IF(BG7="",NA(),BG7)</f>
        <v>1776.71</v>
      </c>
      <c r="BH6" s="35">
        <f t="shared" si="7"/>
        <v>1609.02</v>
      </c>
      <c r="BI6" s="35">
        <f t="shared" si="7"/>
        <v>1466.16</v>
      </c>
      <c r="BJ6" s="35">
        <f t="shared" si="7"/>
        <v>1476.03</v>
      </c>
      <c r="BK6" s="35">
        <f t="shared" si="7"/>
        <v>1197.82</v>
      </c>
      <c r="BL6" s="35">
        <f t="shared" si="7"/>
        <v>1126.77</v>
      </c>
      <c r="BM6" s="35">
        <f t="shared" si="7"/>
        <v>1044.8</v>
      </c>
      <c r="BN6" s="35">
        <f t="shared" si="7"/>
        <v>1081.8</v>
      </c>
      <c r="BO6" s="35">
        <f t="shared" si="7"/>
        <v>974.93</v>
      </c>
      <c r="BP6" s="34" t="str">
        <f>IF(BP7="","",IF(BP7="-","【-】","【"&amp;SUBSTITUTE(TEXT(BP7,"#,##0.00"),"-","△")&amp;"】"))</f>
        <v>【914.53】</v>
      </c>
      <c r="BQ6" s="35">
        <f>IF(BQ7="",NA(),BQ7)</f>
        <v>96.52</v>
      </c>
      <c r="BR6" s="35">
        <f t="shared" ref="BR6:BZ6" si="8">IF(BR7="",NA(),BR7)</f>
        <v>92.13</v>
      </c>
      <c r="BS6" s="35">
        <f t="shared" si="8"/>
        <v>93.41</v>
      </c>
      <c r="BT6" s="35">
        <f t="shared" si="8"/>
        <v>88.71</v>
      </c>
      <c r="BU6" s="35">
        <f t="shared" si="8"/>
        <v>89.27</v>
      </c>
      <c r="BV6" s="35">
        <f t="shared" si="8"/>
        <v>51.03</v>
      </c>
      <c r="BW6" s="35">
        <f t="shared" si="8"/>
        <v>50.9</v>
      </c>
      <c r="BX6" s="35">
        <f t="shared" si="8"/>
        <v>50.82</v>
      </c>
      <c r="BY6" s="35">
        <f t="shared" si="8"/>
        <v>52.19</v>
      </c>
      <c r="BZ6" s="35">
        <f t="shared" si="8"/>
        <v>55.32</v>
      </c>
      <c r="CA6" s="34" t="str">
        <f>IF(CA7="","",IF(CA7="-","【-】","【"&amp;SUBSTITUTE(TEXT(CA7,"#,##0.00"),"-","△")&amp;"】"))</f>
        <v>【55.73】</v>
      </c>
      <c r="CB6" s="35">
        <f>IF(CB7="",NA(),CB7)</f>
        <v>217.36</v>
      </c>
      <c r="CC6" s="35">
        <f t="shared" ref="CC6:CK6" si="9">IF(CC7="",NA(),CC7)</f>
        <v>229.76</v>
      </c>
      <c r="CD6" s="35">
        <f t="shared" si="9"/>
        <v>233.62</v>
      </c>
      <c r="CE6" s="35">
        <f t="shared" si="9"/>
        <v>248.14</v>
      </c>
      <c r="CF6" s="35">
        <f t="shared" si="9"/>
        <v>245.27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46.94</v>
      </c>
      <c r="CN6" s="35">
        <f t="shared" ref="CN6:CV6" si="10">IF(CN7="",NA(),CN7)</f>
        <v>52.06</v>
      </c>
      <c r="CO6" s="35">
        <f t="shared" si="10"/>
        <v>48.4</v>
      </c>
      <c r="CP6" s="35">
        <f t="shared" si="10"/>
        <v>51.46</v>
      </c>
      <c r="CQ6" s="35">
        <f t="shared" si="10"/>
        <v>60.85</v>
      </c>
      <c r="CR6" s="35">
        <f t="shared" si="10"/>
        <v>54.74</v>
      </c>
      <c r="CS6" s="35">
        <f t="shared" si="10"/>
        <v>53.78</v>
      </c>
      <c r="CT6" s="35">
        <f t="shared" si="10"/>
        <v>53.24</v>
      </c>
      <c r="CU6" s="35">
        <f t="shared" si="10"/>
        <v>52.31</v>
      </c>
      <c r="CV6" s="35">
        <f t="shared" si="10"/>
        <v>60.65</v>
      </c>
      <c r="CW6" s="34" t="str">
        <f>IF(CW7="","",IF(CW7="-","【-】","【"&amp;SUBSTITUTE(TEXT(CW7,"#,##0.00"),"-","△")&amp;"】"))</f>
        <v>【59.15】</v>
      </c>
      <c r="CX6" s="35">
        <f>IF(CX7="",NA(),CX7)</f>
        <v>91.76</v>
      </c>
      <c r="CY6" s="35">
        <f t="shared" ref="CY6:DG6" si="11">IF(CY7="",NA(),CY7)</f>
        <v>93.14</v>
      </c>
      <c r="CZ6" s="35">
        <f t="shared" si="11"/>
        <v>93.36</v>
      </c>
      <c r="DA6" s="35">
        <f t="shared" si="11"/>
        <v>94.66</v>
      </c>
      <c r="DB6" s="35">
        <f t="shared" si="11"/>
        <v>93.66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0.04</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203246</v>
      </c>
      <c r="D7" s="37">
        <v>47</v>
      </c>
      <c r="E7" s="37">
        <v>17</v>
      </c>
      <c r="F7" s="37">
        <v>5</v>
      </c>
      <c r="G7" s="37">
        <v>0</v>
      </c>
      <c r="H7" s="37" t="s">
        <v>109</v>
      </c>
      <c r="I7" s="37" t="s">
        <v>110</v>
      </c>
      <c r="J7" s="37" t="s">
        <v>111</v>
      </c>
      <c r="K7" s="37" t="s">
        <v>112</v>
      </c>
      <c r="L7" s="37" t="s">
        <v>113</v>
      </c>
      <c r="M7" s="37"/>
      <c r="N7" s="38" t="s">
        <v>114</v>
      </c>
      <c r="O7" s="38" t="s">
        <v>115</v>
      </c>
      <c r="P7" s="38">
        <v>44.56</v>
      </c>
      <c r="Q7" s="38">
        <v>94.24</v>
      </c>
      <c r="R7" s="38">
        <v>4210</v>
      </c>
      <c r="S7" s="38">
        <v>7538</v>
      </c>
      <c r="T7" s="38">
        <v>66.87</v>
      </c>
      <c r="U7" s="38">
        <v>112.73</v>
      </c>
      <c r="V7" s="38">
        <v>3344</v>
      </c>
      <c r="W7" s="38">
        <v>1.77</v>
      </c>
      <c r="X7" s="38">
        <v>1889.27</v>
      </c>
      <c r="Y7" s="38">
        <v>94.81</v>
      </c>
      <c r="Z7" s="38">
        <v>95.49</v>
      </c>
      <c r="AA7" s="38">
        <v>95.84</v>
      </c>
      <c r="AB7" s="38">
        <v>94.15</v>
      </c>
      <c r="AC7" s="38">
        <v>96.44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2075</v>
      </c>
      <c r="BG7" s="38">
        <v>1776.71</v>
      </c>
      <c r="BH7" s="38">
        <v>1609.02</v>
      </c>
      <c r="BI7" s="38">
        <v>1466.16</v>
      </c>
      <c r="BJ7" s="38">
        <v>1476.03</v>
      </c>
      <c r="BK7" s="38">
        <v>1197.82</v>
      </c>
      <c r="BL7" s="38">
        <v>1126.77</v>
      </c>
      <c r="BM7" s="38">
        <v>1044.8</v>
      </c>
      <c r="BN7" s="38">
        <v>1081.8</v>
      </c>
      <c r="BO7" s="38">
        <v>974.93</v>
      </c>
      <c r="BP7" s="38">
        <v>914.53</v>
      </c>
      <c r="BQ7" s="38">
        <v>96.52</v>
      </c>
      <c r="BR7" s="38">
        <v>92.13</v>
      </c>
      <c r="BS7" s="38">
        <v>93.41</v>
      </c>
      <c r="BT7" s="38">
        <v>88.71</v>
      </c>
      <c r="BU7" s="38">
        <v>89.27</v>
      </c>
      <c r="BV7" s="38">
        <v>51.03</v>
      </c>
      <c r="BW7" s="38">
        <v>50.9</v>
      </c>
      <c r="BX7" s="38">
        <v>50.82</v>
      </c>
      <c r="BY7" s="38">
        <v>52.19</v>
      </c>
      <c r="BZ7" s="38">
        <v>55.32</v>
      </c>
      <c r="CA7" s="38">
        <v>55.73</v>
      </c>
      <c r="CB7" s="38">
        <v>217.36</v>
      </c>
      <c r="CC7" s="38">
        <v>229.76</v>
      </c>
      <c r="CD7" s="38">
        <v>233.62</v>
      </c>
      <c r="CE7" s="38">
        <v>248.14</v>
      </c>
      <c r="CF7" s="38">
        <v>245.27</v>
      </c>
      <c r="CG7" s="38">
        <v>289.60000000000002</v>
      </c>
      <c r="CH7" s="38">
        <v>293.27</v>
      </c>
      <c r="CI7" s="38">
        <v>300.52</v>
      </c>
      <c r="CJ7" s="38">
        <v>296.14</v>
      </c>
      <c r="CK7" s="38">
        <v>283.17</v>
      </c>
      <c r="CL7" s="38">
        <v>276.77999999999997</v>
      </c>
      <c r="CM7" s="38">
        <v>46.94</v>
      </c>
      <c r="CN7" s="38">
        <v>52.06</v>
      </c>
      <c r="CO7" s="38">
        <v>48.4</v>
      </c>
      <c r="CP7" s="38">
        <v>51.46</v>
      </c>
      <c r="CQ7" s="38">
        <v>60.85</v>
      </c>
      <c r="CR7" s="38">
        <v>54.74</v>
      </c>
      <c r="CS7" s="38">
        <v>53.78</v>
      </c>
      <c r="CT7" s="38">
        <v>53.24</v>
      </c>
      <c r="CU7" s="38">
        <v>52.31</v>
      </c>
      <c r="CV7" s="38">
        <v>60.65</v>
      </c>
      <c r="CW7" s="38">
        <v>59.15</v>
      </c>
      <c r="CX7" s="38">
        <v>91.76</v>
      </c>
      <c r="CY7" s="38">
        <v>93.14</v>
      </c>
      <c r="CZ7" s="38">
        <v>93.36</v>
      </c>
      <c r="DA7" s="38">
        <v>94.66</v>
      </c>
      <c r="DB7" s="38">
        <v>93.66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0.04</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2017-12-25T02:28:51Z</dcterms:created>
  <dcterms:modified xsi:type="dcterms:W3CDTF">2018-01-31T10:40:17Z</dcterms:modified>
  <cp:category/>
</cp:coreProperties>
</file>