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QPKL+aJVp4FeeEsjluJQrQBdL7vd6sP6LV3DU2PotvjgsbH5UMHHS9DQSM22zS1sqef2MtYjYDmbFNV7WDAXMQ==" workbookSaltValue="AlDo1MjoK1faulhF3h+H/w==" workbookSpinCount="100000" lockStructure="1"/>
  <bookViews>
    <workbookView xWindow="240" yWindow="60" windowWidth="14940" windowHeight="7875"/>
  </bookViews>
  <sheets>
    <sheet name="法非適用_下水道事業" sheetId="4" r:id="rId1"/>
    <sheet name="データ" sheetId="5" state="hidden" r:id="rId2"/>
  </sheets>
  <calcPr calcId="145621" iterate="1" iterateCount="1" iterateDelta="0"/>
</workbook>
</file>

<file path=xl/calcChain.xml><?xml version="1.0" encoding="utf-8"?>
<calcChain xmlns="http://schemas.openxmlformats.org/spreadsheetml/2006/main">
  <c r="BJ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<sst xmlns="http://schemas.openxmlformats.org/spreadsheetml/2006/main" count="240" uniqueCount="126">
  <si>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</si>
  <si>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</si>
  <si>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</si>
  <si>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</si>
  <si>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</si>
  <si>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</si>
  <si>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</si>
  <si>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</si>
  <si>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</si>
  <si>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</si>
  <si>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</si>
  <si>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</si>
  <si>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</si>
  <si>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</si>
  <si>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</si>
  <si>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</si>
  <si>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</si>
  <si>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</si>
  <si>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</si>
  <si>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</si>
  <si>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</si>
  <si>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</si>
  <si>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</si>
  <si>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</si>
  <si>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</si>
  <si>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</si>
  <si>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</si>
  <si>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</si>
  <si>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</si>
  <si>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</si>
  <si>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</si>
  <si>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</si>
  <si>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</si>
  <si>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</si>
  <si>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</si>
  <si>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</si>
  <si>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</si>
  <si>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</si>
  <si>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</si>
  <si>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</si>
  <si>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</si>
  <si>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</si>
  <si>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</si>
  <si>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</si>
  <si>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</si>
  <si>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</si>
  <si>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</si>
  <si>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</si>
  <si>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</si>
  <si>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</si>
  <si>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</si>
  <si>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</si>
  <si>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</si>
  <si>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</si>
  <si>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</si>
  <si>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</si>
  <si>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</si>
  <si>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</si>
  <si>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</si>
  <si>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</si>
  <si>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</si>
  <si>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</si>
  <si>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</si>
  <si>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</si>
  <si>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</si>
  <si>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</si>
  <si>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</si>
  <si>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</si>
  <si>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</si>
  <si>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</si>
  <si>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</si>
  <si>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</si>
  <si>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</si>
  <si>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</si>
  <si>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</si>
  <si>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</si>
  <si>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</si>
  <si>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</si>
  <si>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</si>
  <si>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</si>
  <si>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</si>
  <si>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</si>
  <si>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</si>
  <si>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</si>
  <si>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</si>
  <si>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</si>
  <si>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</si>
  <si>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</si>
  <si>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</si>
  <si>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</si>
  <si>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</si>
  <si>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</si>
  <si>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</si>
  <si>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</si>
  <si>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</si>
  <si>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</si>
  <si>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</si>
  <si>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</si>
  <si>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</si>
  <si>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</si>
  <si>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</si>
  <si>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</si>
  <si>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</si>
  <si>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</si>
  <si>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</si>
  <si>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</si>
  <si>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</si>
  <si>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</si>
  <si>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</si>
  <si>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</si>
  <si>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御代田町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</si>
  <si>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</si>
  <si>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</si>
  <si>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</si>
  <si>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</si>
  <si>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</si>
  <si>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</si>
  <si>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</si>
  <si>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</si>
  <si>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</si>
  <si>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</si>
  <si>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</si>
  <si>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</si>
  <si>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農業集落排水施設については、供用開始から19年以上が経過していますが、定期的な点検作業と状況に応じた修繕を実施することで施設の延命化を図っています。今後も計画的に改築更新を実施していく必要があります。</t>
    <phoneticPr fontId="4"/>
  </si>
  <si>
    <t>　農業集落排水事業を今後継続的に実施するためには、維持管理費の削減、改築更新の計画的な実施による支出の平準化、適正な料金設定など総合的に取り組み、経営の健全化・効率化を目指す必要があります。</t>
    <phoneticPr fontId="4"/>
  </si>
  <si>
    <t>①　収益的収支比率
　過去5年間では90％台で推移しています。今後、地方債の償還が進むことで改善が見込まれます。
④　企業債残高対象事業規模比率
　企業債の償還金を一般会計からの繰入金ですべて賄っているため、数値は0となっています。
⑤　経費回収率
　経年比較、類似団体の平均値との比較でも、高い水準で推移してきました。事業規模が小さいため、大きな修繕工事等が発生すると数値に大きく反映します。
⑥　汚水処理原価
　経年比較では変動があるため、今後、維持管理費を抑制していく必要があります。
⑦　施設利用率
　流入汚水量の減少に伴い、施設利用率は年々減少傾向にあります。
⑧　水洗化率
　水洗化率（接続率）90％台で推移し、高水準を維持しています。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</si>
</sst>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358208"/>
        <c:axId val="753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75358208"/>
        <c:axId val="75360896"/>
      </c:lineChart>
      <c:dateAx>
        <c:axId val="75358208"/>
        <c:scaling>
          <c:orientation val="minMax"/>
        </c:scaling>
        <c:delete val="1"/>
        <c:axPos val="b"/>
        <c:numFmt formatCode="ge" sourceLinked="1"/>
        <c:majorTickMark val="none"/>
        <c:minorTickMark val="none"/>
        <c:tickLblPos val="none"/>
        <c:crossAx val="75360896"/>
        <c:crosses val="autoZero"/>
        <c:auto val="1"/>
        <c:lblOffset val="100"/>
        <c:baseTimeUnit val="years"/>
      </c:dateAx>
      <c:valAx>
        <c:axId val="753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51.49</c:v>
                </c:pt>
                <c:pt idx="1">
                  <c:v>48.51</c:v>
                </c:pt>
                <c:pt idx="2">
                  <c:v>47.23</c:v>
                </c:pt>
                <c:pt idx="3">
                  <c:v>45.96</c:v>
                </c:pt>
                <c:pt idx="4">
                  <c:v>45.11</c:v>
                </c:pt>
              </c:numCache>
            </c:numRef>
          </c:val>
        </c:ser>
        <c:dLbls>
          <c:showLegendKey val="0"/>
          <c:showVal val="0"/>
          <c:showCatName val="0"/>
          <c:showSerName val="0"/>
          <c:showPercent val="0"/>
          <c:showBubbleSize val="0"/>
        </c:dLbls>
        <c:gapWidth val="150"/>
        <c:axId val="114383104"/>
        <c:axId val="1143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4383104"/>
        <c:axId val="114389376"/>
      </c:lineChart>
      <c:dateAx>
        <c:axId val="114383104"/>
        <c:scaling>
          <c:orientation val="minMax"/>
        </c:scaling>
        <c:delete val="1"/>
        <c:axPos val="b"/>
        <c:numFmt formatCode="ge" sourceLinked="1"/>
        <c:majorTickMark val="none"/>
        <c:minorTickMark val="none"/>
        <c:tickLblPos val="none"/>
        <c:crossAx val="114389376"/>
        <c:crosses val="autoZero"/>
        <c:auto val="1"/>
        <c:lblOffset val="100"/>
        <c:baseTimeUnit val="years"/>
      </c:dateAx>
      <c:valAx>
        <c:axId val="1143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95.04</c:v>
                </c:pt>
                <c:pt idx="1">
                  <c:v>95.14</c:v>
                </c:pt>
                <c:pt idx="2">
                  <c:v>99.04</c:v>
                </c:pt>
                <c:pt idx="3">
                  <c:v>95.5</c:v>
                </c:pt>
                <c:pt idx="4">
                  <c:v>95.11</c:v>
                </c:pt>
              </c:numCache>
            </c:numRef>
          </c:val>
        </c:ser>
        <c:dLbls>
          <c:showLegendKey val="0"/>
          <c:showVal val="0"/>
          <c:showCatName val="0"/>
          <c:showSerName val="0"/>
          <c:showPercent val="0"/>
          <c:showBubbleSize val="0"/>
        </c:dLbls>
        <c:gapWidth val="150"/>
        <c:axId val="114407296"/>
        <c:axId val="1144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4407296"/>
        <c:axId val="114417664"/>
      </c:lineChart>
      <c:dateAx>
        <c:axId val="114407296"/>
        <c:scaling>
          <c:orientation val="minMax"/>
        </c:scaling>
        <c:delete val="1"/>
        <c:axPos val="b"/>
        <c:numFmt formatCode="ge" sourceLinked="1"/>
        <c:majorTickMark val="none"/>
        <c:minorTickMark val="none"/>
        <c:tickLblPos val="none"/>
        <c:crossAx val="114417664"/>
        <c:crosses val="autoZero"/>
        <c:auto val="1"/>
        <c:lblOffset val="100"/>
        <c:baseTimeUnit val="years"/>
      </c:dateAx>
      <c:valAx>
        <c:axId val="1144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99.53</c:v>
                </c:pt>
                <c:pt idx="1">
                  <c:v>97.56</c:v>
                </c:pt>
                <c:pt idx="2">
                  <c:v>97.92</c:v>
                </c:pt>
                <c:pt idx="3">
                  <c:v>98.97</c:v>
                </c:pt>
                <c:pt idx="4">
                  <c:v>97.31</c:v>
                </c:pt>
              </c:numCache>
            </c:numRef>
          </c:val>
        </c:ser>
        <c:dLbls>
          <c:showLegendKey val="0"/>
          <c:showVal val="0"/>
          <c:showCatName val="0"/>
          <c:showSerName val="0"/>
          <c:showPercent val="0"/>
          <c:showBubbleSize val="0"/>
        </c:dLbls>
        <c:gapWidth val="150"/>
        <c:axId val="77239040"/>
        <c:axId val="77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39040"/>
        <c:axId val="77240960"/>
      </c:lineChart>
      <c:dateAx>
        <c:axId val="77239040"/>
        <c:scaling>
          <c:orientation val="minMax"/>
        </c:scaling>
        <c:delete val="1"/>
        <c:axPos val="b"/>
        <c:numFmt formatCode="ge" sourceLinked="1"/>
        <c:majorTickMark val="none"/>
        <c:minorTickMark val="none"/>
        <c:tickLblPos val="none"/>
        <c:crossAx val="77240960"/>
        <c:crosses val="autoZero"/>
        <c:auto val="1"/>
        <c:lblOffset val="100"/>
        <c:baseTimeUnit val="years"/>
      </c:dateAx>
      <c:valAx>
        <c:axId val="77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59136"/>
        <c:axId val="772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59136"/>
        <c:axId val="77261056"/>
      </c:lineChart>
      <c:dateAx>
        <c:axId val="77259136"/>
        <c:scaling>
          <c:orientation val="minMax"/>
        </c:scaling>
        <c:delete val="1"/>
        <c:axPos val="b"/>
        <c:numFmt formatCode="ge" sourceLinked="1"/>
        <c:majorTickMark val="none"/>
        <c:minorTickMark val="none"/>
        <c:tickLblPos val="none"/>
        <c:crossAx val="77261056"/>
        <c:crosses val="autoZero"/>
        <c:auto val="1"/>
        <c:lblOffset val="100"/>
        <c:baseTimeUnit val="years"/>
      </c:dateAx>
      <c:valAx>
        <c:axId val="772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852800"/>
        <c:axId val="918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852800"/>
        <c:axId val="91854720"/>
      </c:lineChart>
      <c:dateAx>
        <c:axId val="91852800"/>
        <c:scaling>
          <c:orientation val="minMax"/>
        </c:scaling>
        <c:delete val="1"/>
        <c:axPos val="b"/>
        <c:numFmt formatCode="ge" sourceLinked="1"/>
        <c:majorTickMark val="none"/>
        <c:minorTickMark val="none"/>
        <c:tickLblPos val="none"/>
        <c:crossAx val="91854720"/>
        <c:crosses val="autoZero"/>
        <c:auto val="1"/>
        <c:lblOffset val="100"/>
        <c:baseTimeUnit val="years"/>
      </c:dateAx>
      <c:valAx>
        <c:axId val="9185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462592"/>
        <c:axId val="1004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462592"/>
        <c:axId val="100464512"/>
      </c:lineChart>
      <c:dateAx>
        <c:axId val="100462592"/>
        <c:scaling>
          <c:orientation val="minMax"/>
        </c:scaling>
        <c:delete val="1"/>
        <c:axPos val="b"/>
        <c:numFmt formatCode="ge" sourceLinked="1"/>
        <c:majorTickMark val="none"/>
        <c:minorTickMark val="none"/>
        <c:tickLblPos val="none"/>
        <c:crossAx val="100464512"/>
        <c:crosses val="autoZero"/>
        <c:auto val="1"/>
        <c:lblOffset val="100"/>
        <c:baseTimeUnit val="years"/>
      </c:dateAx>
      <c:valAx>
        <c:axId val="1004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134976"/>
        <c:axId val="1071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134976"/>
        <c:axId val="107136896"/>
      </c:lineChart>
      <c:dateAx>
        <c:axId val="107134976"/>
        <c:scaling>
          <c:orientation val="minMax"/>
        </c:scaling>
        <c:delete val="1"/>
        <c:axPos val="b"/>
        <c:numFmt formatCode="ge" sourceLinked="1"/>
        <c:majorTickMark val="none"/>
        <c:minorTickMark val="none"/>
        <c:tickLblPos val="none"/>
        <c:crossAx val="107136896"/>
        <c:crosses val="autoZero"/>
        <c:auto val="1"/>
        <c:lblOffset val="100"/>
        <c:baseTimeUnit val="years"/>
      </c:dateAx>
      <c:valAx>
        <c:axId val="1071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146624"/>
        <c:axId val="1143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7146624"/>
        <c:axId val="114304512"/>
      </c:lineChart>
      <c:dateAx>
        <c:axId val="107146624"/>
        <c:scaling>
          <c:orientation val="minMax"/>
        </c:scaling>
        <c:delete val="1"/>
        <c:axPos val="b"/>
        <c:numFmt formatCode="ge" sourceLinked="1"/>
        <c:majorTickMark val="none"/>
        <c:minorTickMark val="none"/>
        <c:tickLblPos val="none"/>
        <c:crossAx val="114304512"/>
        <c:crosses val="autoZero"/>
        <c:auto val="1"/>
        <c:lblOffset val="100"/>
        <c:baseTimeUnit val="years"/>
      </c:dateAx>
      <c:valAx>
        <c:axId val="1143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98.45</c:v>
                </c:pt>
                <c:pt idx="1">
                  <c:v>93.04</c:v>
                </c:pt>
                <c:pt idx="2">
                  <c:v>97.69</c:v>
                </c:pt>
                <c:pt idx="3">
                  <c:v>60.43</c:v>
                </c:pt>
                <c:pt idx="4">
                  <c:v>90.96</c:v>
                </c:pt>
              </c:numCache>
            </c:numRef>
          </c:val>
        </c:ser>
        <c:dLbls>
          <c:showLegendKey val="0"/>
          <c:showVal val="0"/>
          <c:showCatName val="0"/>
          <c:showSerName val="0"/>
          <c:showPercent val="0"/>
          <c:showBubbleSize val="0"/>
        </c:dLbls>
        <c:gapWidth val="150"/>
        <c:axId val="114318336"/>
        <c:axId val="114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4318336"/>
        <c:axId val="114336896"/>
      </c:lineChart>
      <c:dateAx>
        <c:axId val="114318336"/>
        <c:scaling>
          <c:orientation val="minMax"/>
        </c:scaling>
        <c:delete val="1"/>
        <c:axPos val="b"/>
        <c:numFmt formatCode="ge" sourceLinked="1"/>
        <c:majorTickMark val="none"/>
        <c:minorTickMark val="none"/>
        <c:tickLblPos val="none"/>
        <c:crossAx val="114336896"/>
        <c:crosses val="autoZero"/>
        <c:auto val="1"/>
        <c:lblOffset val="100"/>
        <c:baseTimeUnit val="years"/>
      </c:dateAx>
      <c:valAx>
        <c:axId val="114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221.35</c:v>
                </c:pt>
                <c:pt idx="1">
                  <c:v>235.46</c:v>
                </c:pt>
                <c:pt idx="2">
                  <c:v>229.02</c:v>
                </c:pt>
                <c:pt idx="3">
                  <c:v>379.85</c:v>
                </c:pt>
                <c:pt idx="4">
                  <c:v>251.02</c:v>
                </c:pt>
              </c:numCache>
            </c:numRef>
          </c:val>
        </c:ser>
        <c:dLbls>
          <c:showLegendKey val="0"/>
          <c:showVal val="0"/>
          <c:showCatName val="0"/>
          <c:showSerName val="0"/>
          <c:showPercent val="0"/>
          <c:showBubbleSize val="0"/>
        </c:dLbls>
        <c:gapWidth val="150"/>
        <c:axId val="114363008"/>
        <c:axId val="1143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4363008"/>
        <c:axId val="114365184"/>
      </c:lineChart>
      <c:dateAx>
        <c:axId val="114363008"/>
        <c:scaling>
          <c:orientation val="minMax"/>
        </c:scaling>
        <c:delete val="1"/>
        <c:axPos val="b"/>
        <c:numFmt formatCode="ge" sourceLinked="1"/>
        <c:majorTickMark val="none"/>
        <c:minorTickMark val="none"/>
        <c:tickLblPos val="none"/>
        <c:crossAx val="114365184"/>
        <c:crosses val="autoZero"/>
        <c:auto val="1"/>
        <c:lblOffset val="100"/>
        <c:baseTimeUnit val="years"/>
      </c:dateAx>
      <c:valAx>
        <c:axId val="1143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BK16" sqref="BK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御代田町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15505</v>
      </c>
      <c r="AM8" s="67"/>
      <c r="AN8" s="67"/>
      <c r="AO8" s="67"/>
      <c r="AP8" s="67"/>
      <c r="AQ8" s="67"/>
      <c r="AR8" s="67"/>
      <c r="AS8" s="67"/>
      <c r="AT8" s="66">
        <f>データ!T6</f>
        <v>58.79</v>
      </c>
      <c r="AU8" s="66"/>
      <c r="AV8" s="66"/>
      <c r="AW8" s="66"/>
      <c r="AX8" s="66"/>
      <c r="AY8" s="66"/>
      <c r="AZ8" s="66"/>
      <c r="BA8" s="66"/>
      <c r="BB8" s="66">
        <f>データ!U6</f>
        <v>263.74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v>
      </c>
      <c r="Q10" s="66"/>
      <c r="R10" s="66"/>
      <c r="S10" s="66"/>
      <c r="T10" s="66"/>
      <c r="U10" s="66"/>
      <c r="V10" s="66"/>
      <c r="W10" s="66">
        <f>データ!Q6</f>
        <v>96.52</v>
      </c>
      <c r="X10" s="66"/>
      <c r="Y10" s="66"/>
      <c r="Z10" s="66"/>
      <c r="AA10" s="66"/>
      <c r="AB10" s="66"/>
      <c r="AC10" s="66"/>
      <c r="AD10" s="67">
        <f>データ!R6</f>
        <v>4536</v>
      </c>
      <c r="AE10" s="67"/>
      <c r="AF10" s="67"/>
      <c r="AG10" s="67"/>
      <c r="AH10" s="67"/>
      <c r="AI10" s="67"/>
      <c r="AJ10" s="67"/>
      <c r="AK10" s="2"/>
      <c r="AL10" s="67">
        <f>データ!V6</f>
        <v>511</v>
      </c>
      <c r="AM10" s="67"/>
      <c r="AN10" s="67"/>
      <c r="AO10" s="67"/>
      <c r="AP10" s="67"/>
      <c r="AQ10" s="67"/>
      <c r="AR10" s="67"/>
      <c r="AS10" s="67"/>
      <c r="AT10" s="66">
        <f>データ!W6</f>
        <v>0.17</v>
      </c>
      <c r="AU10" s="66"/>
      <c r="AV10" s="66"/>
      <c r="AW10" s="66"/>
      <c r="AX10" s="66"/>
      <c r="AY10" s="66"/>
      <c r="AZ10" s="66"/>
      <c r="BA10" s="66"/>
      <c r="BB10" s="66">
        <f>データ!X6</f>
        <v>3005.88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v2z5Qv6WF8hA0wU9yH0Lmaknmugubu6xqYHlQJaeI36fONtte/UeZ92WQtg2f8Jcxlt/x26G+aXn9qLwKrJUHg==" saltValue="IAk0dXkwJg/HiOvJz7MM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I6" sqref="BI6:BJ6"/>
    </sheetView>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203238</v>
      </c>
      <c r="D6" s="33">
        <f t="shared" si="3"/>
        <v>47</v>
      </c>
      <c r="E6" s="33">
        <f t="shared" si="3"/>
        <v>17</v>
      </c>
      <c r="F6" s="33">
        <f t="shared" si="3"/>
        <v>5</v>
      </c>
      <c r="G6" s="33">
        <f t="shared" si="3"/>
        <v>0</v>
      </c>
      <c r="H6" s="33" t="str">
        <f t="shared" si="3"/>
        <v>長野県　御代田町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v>
      </c>
      <c r="Q6" s="34">
        <f t="shared" si="3"/>
        <v>96.52</v>
      </c>
      <c r="R6" s="34">
        <f t="shared" si="3"/>
        <v>4536</v>
      </c>
      <c r="S6" s="34">
        <f t="shared" si="3"/>
        <v>15505</v>
      </c>
      <c r="T6" s="34">
        <f t="shared" si="3"/>
        <v>58.79</v>
      </c>
      <c r="U6" s="34">
        <f t="shared" si="3"/>
        <v>263.74</v>
      </c>
      <c r="V6" s="34">
        <f t="shared" si="3"/>
        <v>511</v>
      </c>
      <c r="W6" s="34">
        <f t="shared" si="3"/>
        <v>0.17</v>
      </c>
      <c r="X6" s="34">
        <f t="shared" si="3"/>
        <v>3005.88</v>
      </c>
      <c r="Y6" s="35">
        <f>IF(Y7="",NA(),Y7)</f>
        <v>99.53</v>
      </c>
      <c r="Z6" s="35">
        <f t="shared" ref="Z6:AH6" si="4">IF(Z7="",NA(),Z7)</f>
        <v>97.56</v>
      </c>
      <c r="AA6" s="35">
        <f t="shared" si="4"/>
        <v>97.92</v>
      </c>
      <c r="AB6" s="35">
        <f t="shared" si="4"/>
        <v>98.97</v>
      </c>
      <c r="AC6" s="35">
        <f t="shared" si="4"/>
        <v>97.31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98.45</v>
      </c>
      <c r="BR6" s="35">
        <f t="shared" ref="BR6:BZ6" si="8">IF(BR7="",NA(),BR7)</f>
        <v>93.04</v>
      </c>
      <c r="BS6" s="35">
        <f t="shared" si="8"/>
        <v>97.69</v>
      </c>
      <c r="BT6" s="35">
        <f t="shared" si="8"/>
        <v>60.43</v>
      </c>
      <c r="BU6" s="35">
        <f t="shared" si="8"/>
        <v>90.96</v>
      </c>
      <c r="BV6" s="35">
        <f t="shared" si="8"/>
        <v>51.03</v>
      </c>
      <c r="BW6" s="35">
        <f t="shared" si="8"/>
        <v>50.9</v>
      </c>
      <c r="BX6" s="35">
        <f t="shared" si="8"/>
        <v>50.82</v>
      </c>
      <c r="BY6" s="35">
        <f t="shared" si="8"/>
        <v>52.19</v>
      </c>
      <c r="BZ6" s="35">
        <f t="shared" si="8"/>
        <v>55.32</v>
      </c>
      <c r="CA6" s="34" t="str">
        <f>IF(CA7="","",IF(CA7="-","【-】","【"&amp;SUBSTITUTE(TEXT(CA7,"#,##0.00"),"-","△")&amp;"】"))</f>
        <v>【55.73】</v>
      </c>
      <c r="CB6" s="35">
        <f>IF(CB7="",NA(),CB7)</f>
        <v>221.35</v>
      </c>
      <c r="CC6" s="35">
        <f t="shared" ref="CC6:CK6" si="9">IF(CC7="",NA(),CC7)</f>
        <v>235.46</v>
      </c>
      <c r="CD6" s="35">
        <f t="shared" si="9"/>
        <v>229.02</v>
      </c>
      <c r="CE6" s="35">
        <f t="shared" si="9"/>
        <v>379.85</v>
      </c>
      <c r="CF6" s="35">
        <f t="shared" si="9"/>
        <v>251.02</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51.49</v>
      </c>
      <c r="CN6" s="35">
        <f t="shared" ref="CN6:CV6" si="10">IF(CN7="",NA(),CN7)</f>
        <v>48.51</v>
      </c>
      <c r="CO6" s="35">
        <f t="shared" si="10"/>
        <v>47.23</v>
      </c>
      <c r="CP6" s="35">
        <f t="shared" si="10"/>
        <v>45.96</v>
      </c>
      <c r="CQ6" s="35">
        <f t="shared" si="10"/>
        <v>45.11</v>
      </c>
      <c r="CR6" s="35">
        <f t="shared" si="10"/>
        <v>54.74</v>
      </c>
      <c r="CS6" s="35">
        <f t="shared" si="10"/>
        <v>53.78</v>
      </c>
      <c r="CT6" s="35">
        <f t="shared" si="10"/>
        <v>53.24</v>
      </c>
      <c r="CU6" s="35">
        <f t="shared" si="10"/>
        <v>52.31</v>
      </c>
      <c r="CV6" s="35">
        <f t="shared" si="10"/>
        <v>60.65</v>
      </c>
      <c r="CW6" s="34" t="str">
        <f>IF(CW7="","",IF(CW7="-","【-】","【"&amp;SUBSTITUTE(TEXT(CW7,"#,##0.00"),"-","△")&amp;"】"))</f>
        <v>【59.15】</v>
      </c>
      <c r="CX6" s="35">
        <f>IF(CX7="",NA(),CX7)</f>
        <v>95.04</v>
      </c>
      <c r="CY6" s="35">
        <f t="shared" ref="CY6:DG6" si="11">IF(CY7="",NA(),CY7)</f>
        <v>95.14</v>
      </c>
      <c r="CZ6" s="35">
        <f t="shared" si="11"/>
        <v>99.04</v>
      </c>
      <c r="DA6" s="35">
        <f t="shared" si="11"/>
        <v>95.5</v>
      </c>
      <c r="DB6" s="35">
        <f t="shared" si="11"/>
        <v>95.11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203238</v>
      </c>
      <c r="D7" s="37">
        <v>47</v>
      </c>
      <c r="E7" s="37">
        <v>17</v>
      </c>
      <c r="F7" s="37">
        <v>5</v>
      </c>
      <c r="G7" s="37">
        <v>0</v>
      </c>
      <c r="H7" s="37" t="s">
        <v>110</v>
      </c>
      <c r="I7" s="37" t="s">
        <v>111</v>
      </c>
      <c r="J7" s="37" t="s">
        <v>112</v>
      </c>
      <c r="K7" s="37" t="s">
        <v>113</v>
      </c>
      <c r="L7" s="37" t="s">
        <v>114</v>
      </c>
      <c r="M7" s="37"/>
      <c r="N7" s="38" t="s">
        <v>115</v>
      </c>
      <c r="O7" s="38" t="s">
        <v>116</v>
      </c>
      <c r="P7" s="38">
        <v>3.3</v>
      </c>
      <c r="Q7" s="38">
        <v>96.52</v>
      </c>
      <c r="R7" s="38">
        <v>4536</v>
      </c>
      <c r="S7" s="38">
        <v>15505</v>
      </c>
      <c r="T7" s="38">
        <v>58.79</v>
      </c>
      <c r="U7" s="38">
        <v>263.74</v>
      </c>
      <c r="V7" s="38">
        <v>511</v>
      </c>
      <c r="W7" s="38">
        <v>0.17</v>
      </c>
      <c r="X7" s="38">
        <v>3005.88</v>
      </c>
      <c r="Y7" s="38">
        <v>99.53</v>
      </c>
      <c r="Z7" s="38">
        <v>97.56</v>
      </c>
      <c r="AA7" s="38">
        <v>97.92</v>
      </c>
      <c r="AB7" s="38">
        <v>98.97</v>
      </c>
      <c r="AC7" s="38">
        <v>97.31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98.45</v>
      </c>
      <c r="BR7" s="38">
        <v>93.04</v>
      </c>
      <c r="BS7" s="38">
        <v>97.69</v>
      </c>
      <c r="BT7" s="38">
        <v>60.43</v>
      </c>
      <c r="BU7" s="38">
        <v>90.96</v>
      </c>
      <c r="BV7" s="38">
        <v>51.03</v>
      </c>
      <c r="BW7" s="38">
        <v>50.9</v>
      </c>
      <c r="BX7" s="38">
        <v>50.82</v>
      </c>
      <c r="BY7" s="38">
        <v>52.19</v>
      </c>
      <c r="BZ7" s="38">
        <v>55.32</v>
      </c>
      <c r="CA7" s="38">
        <v>55.73</v>
      </c>
      <c r="CB7" s="38">
        <v>221.35</v>
      </c>
      <c r="CC7" s="38">
        <v>235.46</v>
      </c>
      <c r="CD7" s="38">
        <v>229.02</v>
      </c>
      <c r="CE7" s="38">
        <v>379.85</v>
      </c>
      <c r="CF7" s="38">
        <v>251.02</v>
      </c>
      <c r="CG7" s="38">
        <v>289.60000000000002</v>
      </c>
      <c r="CH7" s="38">
        <v>293.27</v>
      </c>
      <c r="CI7" s="38">
        <v>300.52</v>
      </c>
      <c r="CJ7" s="38">
        <v>296.14</v>
      </c>
      <c r="CK7" s="38">
        <v>283.17</v>
      </c>
      <c r="CL7" s="38">
        <v>276.77999999999997</v>
      </c>
      <c r="CM7" s="38">
        <v>51.49</v>
      </c>
      <c r="CN7" s="38">
        <v>48.51</v>
      </c>
      <c r="CO7" s="38">
        <v>47.23</v>
      </c>
      <c r="CP7" s="38">
        <v>45.96</v>
      </c>
      <c r="CQ7" s="38">
        <v>45.11</v>
      </c>
      <c r="CR7" s="38">
        <v>54.74</v>
      </c>
      <c r="CS7" s="38">
        <v>53.78</v>
      </c>
      <c r="CT7" s="38">
        <v>53.24</v>
      </c>
      <c r="CU7" s="38">
        <v>52.31</v>
      </c>
      <c r="CV7" s="38">
        <v>60.65</v>
      </c>
      <c r="CW7" s="38">
        <v>59.15</v>
      </c>
      <c r="CX7" s="38">
        <v>95.04</v>
      </c>
      <c r="CY7" s="38">
        <v>95.14</v>
      </c>
      <c r="CZ7" s="38">
        <v>99.04</v>
      </c>
      <c r="DA7" s="38">
        <v>95.5</v>
      </c>
      <c r="DB7" s="38">
        <v>95.11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長野県</cp:lastModifiedBy>
  <cp:lastPrinted>2018-02-26T06:17:02Z</cp:lastPrinted>
  <dcterms:created xsi:type="dcterms:W3CDTF">2017-12-25T02:28:50Z</dcterms:created>
  <dcterms:modified xsi:type="dcterms:W3CDTF">2018-02-26T06:17:05Z</dcterms:modified>
  <cp:category/>
</cp:coreProperties>
</file>