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isaku\share\企画振興\財政\02 各種調査\13 公営企業 経営比較分析\H29\市町村回答\202207安曇野市\"/>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6" i="4"/>
  <c r="M86" i="4"/>
  <c r="L86" i="4"/>
  <c r="K86" i="4"/>
  <c r="J86" i="4"/>
  <c r="I86" i="4"/>
  <c r="H86" i="4"/>
  <c r="F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<sst xmlns="http://schemas.openxmlformats.org/spreadsheetml/2006/main" count="323" uniqueCount="123">
  <si>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</si>
  <si>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</si>
  <si>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</si>
  <si>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</si>
  <si>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</si>
  <si>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</si>
  <si>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</si>
  <si>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</si>
  <si>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</si>
  <si>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</si>
  <si>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</si>
  <si>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</si>
  <si>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</si>
  <si>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</si>
  <si>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</si>
  <si>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</si>
  <si>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</si>
  <si>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</si>
  <si>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</si>
  <si>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</si>
  <si>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</si>
  <si>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</si>
  <si>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</si>
  <si>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</si>
  <si>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</si>
  <si>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</si>
  <si>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</si>
  <si>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</si>
  <si>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</si>
  <si>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</si>
  <si>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</si>
  <si>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</si>
  <si>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</si>
  <si>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</si>
  <si>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</si>
  <si>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</si>
  <si>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</si>
  <si>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</si>
  <si>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</si>
  <si>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</si>
  <si>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</si>
  <si>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</si>
  <si>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</si>
  <si>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</si>
  <si>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</si>
  <si>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</si>
  <si>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</si>
  <si>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</si>
  <si>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</si>
  <si>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</si>
  <si>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</si>
  <si>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</si>
  <si>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</si>
  <si>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</si>
  <si>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</si>
  <si>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</si>
  <si>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</si>
  <si>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</si>
  <si>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</si>
  <si>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</si>
  <si>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</si>
  <si>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</si>
  <si>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</si>
  <si>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</si>
  <si>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</si>
  <si>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</si>
  <si>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</si>
  <si>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</si>
  <si>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</si>
  <si>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</si>
  <si>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</si>
  <si>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</si>
  <si>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</si>
  <si>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</si>
  <si>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</si>
  <si>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</si>
  <si>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</si>
  <si>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</si>
  <si>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</si>
  <si>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</si>
  <si>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</si>
  <si>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</si>
  <si>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</si>
  <si>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</si>
  <si>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</si>
  <si>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</si>
  <si>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</si>
  <si>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</si>
  <si>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</si>
  <si>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</si>
  <si>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</si>
  <si>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</si>
  <si>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</si>
  <si>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</si>
  <si>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</si>
  <si>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</si>
  <si>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</si>
  <si>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</si>
  <si>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</si>
  <si>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</si>
  <si>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</si>
  <si>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</si>
  <si>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</si>
  <si>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</si>
  <si>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</si>
  <si>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</si>
  <si>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</si>
  <si>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</si>
  <si>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安曇野市</t>
  </si>
  <si>
    <t>法適用</t>
  </si>
  <si>
    <t>下水道事業</t>
  </si>
  <si>
    <t>公共下水道</t>
  </si>
  <si>
    <t>Bd2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</si>
  <si>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</si>
  <si>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</si>
  <si>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</si>
  <si>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</si>
  <si>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</si>
  <si>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</si>
  <si>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</si>
  <si>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安曇野市下水道事業は、平成28年度から地方公営企業法適用事業へ移行した。
　経常収支比率は類似団体と比較しても良好な数値であり、健全な経営状況にあるといえる。
　一方で、経費回収率は低く、使用料収入だけでは汚水処理費を賄えていない状況である。一般会計からの繰入金で収入不足を補っている。
　また、汚水処理原価も類似団体より高くなっている状況から、水洗化を促進し、有収水量を増加させることも行わなければならない。
　よって今後の対策として、水洗化率の向上による使用料収入の増加につなげ、さらなる経営の健全化を図っていく。</t>
    <rPh sb="1" eb="5">
      <t>アヅミノシ</t>
    </rPh>
    <rPh sb="5" eb="8">
      <t>ゲスイドウ</t>
    </rPh>
    <rPh sb="8" eb="10">
      <t>ジギョウ</t>
    </rPh>
    <rPh sb="12" eb="14">
      <t>ヘイセイ</t>
    </rPh>
    <rPh sb="16" eb="18">
      <t>ネンド</t>
    </rPh>
    <rPh sb="20" eb="22">
      <t>チホウ</t>
    </rPh>
    <rPh sb="22" eb="24">
      <t>コウエイ</t>
    </rPh>
    <rPh sb="24" eb="26">
      <t>キギョウ</t>
    </rPh>
    <rPh sb="26" eb="27">
      <t>ホウ</t>
    </rPh>
    <rPh sb="27" eb="29">
      <t>テキヨウ</t>
    </rPh>
    <rPh sb="29" eb="31">
      <t>ジギョウ</t>
    </rPh>
    <rPh sb="32" eb="34">
      <t>イコウ</t>
    </rPh>
    <rPh sb="39" eb="41">
      <t>ケイジョウ</t>
    </rPh>
    <rPh sb="41" eb="43">
      <t>シュウシ</t>
    </rPh>
    <rPh sb="43" eb="45">
      <t>ヒリツ</t>
    </rPh>
    <rPh sb="46" eb="48">
      <t>ルイジ</t>
    </rPh>
    <rPh sb="48" eb="50">
      <t>ダンタイ</t>
    </rPh>
    <rPh sb="51" eb="53">
      <t>ヒカク</t>
    </rPh>
    <rPh sb="56" eb="58">
      <t>リョウコウ</t>
    </rPh>
    <rPh sb="59" eb="61">
      <t>スウチ</t>
    </rPh>
    <rPh sb="65" eb="67">
      <t>ケンゼン</t>
    </rPh>
    <rPh sb="68" eb="70">
      <t>ケイエイ</t>
    </rPh>
    <rPh sb="70" eb="72">
      <t>ジョウキョウ</t>
    </rPh>
    <rPh sb="82" eb="84">
      <t>イッポウ</t>
    </rPh>
    <rPh sb="86" eb="88">
      <t>ケイヒ</t>
    </rPh>
    <rPh sb="88" eb="90">
      <t>カイシュウ</t>
    </rPh>
    <rPh sb="90" eb="91">
      <t>リツ</t>
    </rPh>
    <rPh sb="92" eb="93">
      <t>ヒク</t>
    </rPh>
    <rPh sb="95" eb="98">
      <t>シヨウリョウ</t>
    </rPh>
    <rPh sb="98" eb="100">
      <t>シュウニュウ</t>
    </rPh>
    <rPh sb="104" eb="106">
      <t>オスイ</t>
    </rPh>
    <rPh sb="106" eb="108">
      <t>ショリ</t>
    </rPh>
    <rPh sb="108" eb="109">
      <t>ヒ</t>
    </rPh>
    <rPh sb="110" eb="111">
      <t>マカナ</t>
    </rPh>
    <rPh sb="116" eb="118">
      <t>ジョウキョウ</t>
    </rPh>
    <rPh sb="122" eb="124">
      <t>イッパン</t>
    </rPh>
    <rPh sb="124" eb="126">
      <t>カイケイ</t>
    </rPh>
    <rPh sb="129" eb="131">
      <t>クリイレ</t>
    </rPh>
    <rPh sb="131" eb="132">
      <t>キン</t>
    </rPh>
    <rPh sb="133" eb="135">
      <t>シュウニュウ</t>
    </rPh>
    <rPh sb="135" eb="137">
      <t>ブソク</t>
    </rPh>
    <rPh sb="138" eb="139">
      <t>オギナ</t>
    </rPh>
    <rPh sb="149" eb="151">
      <t>オスイ</t>
    </rPh>
    <rPh sb="151" eb="153">
      <t>ショリ</t>
    </rPh>
    <rPh sb="153" eb="155">
      <t>ゲンカ</t>
    </rPh>
    <rPh sb="156" eb="158">
      <t>ルイジ</t>
    </rPh>
    <rPh sb="158" eb="160">
      <t>ダンタイ</t>
    </rPh>
    <rPh sb="162" eb="163">
      <t>タカ</t>
    </rPh>
    <rPh sb="169" eb="171">
      <t>ジョウキョウ</t>
    </rPh>
    <rPh sb="174" eb="177">
      <t>スイセンカ</t>
    </rPh>
    <rPh sb="178" eb="180">
      <t>ソクシン</t>
    </rPh>
    <rPh sb="182" eb="184">
      <t>ユウシュウ</t>
    </rPh>
    <rPh sb="184" eb="186">
      <t>スイリョウ</t>
    </rPh>
    <rPh sb="187" eb="189">
      <t>ゾウカ</t>
    </rPh>
    <rPh sb="195" eb="196">
      <t>オコナ</t>
    </rPh>
    <rPh sb="211" eb="213">
      <t>コンゴ</t>
    </rPh>
    <rPh sb="214" eb="216">
      <t>タイサク</t>
    </rPh>
    <rPh sb="220" eb="223">
      <t>スイセンカ</t>
    </rPh>
    <rPh sb="223" eb="224">
      <t>リツ</t>
    </rPh>
    <rPh sb="225" eb="227">
      <t>コウジョウ</t>
    </rPh>
    <rPh sb="236" eb="238">
      <t>ゾウカ</t>
    </rPh>
    <rPh sb="254" eb="255">
      <t>ハカ</t>
    </rPh>
    <phoneticPr fontId="4"/>
  </si>
  <si>
    <t>　平成28年度に中長期的な経営の基本方針となる「安曇野市下水道事業経営戦略」を策定した。
　今後はこの計画に基づき、事業を遂行していき、水洗化率の向上、施設の長寿命化のために適正な維持管理を確実に行っていき、健全で持続可能な経営を図っていく。</t>
    <rPh sb="1" eb="3">
      <t>ヘイセイ</t>
    </rPh>
    <rPh sb="5" eb="7">
      <t>ネンド</t>
    </rPh>
    <rPh sb="8" eb="12">
      <t>チュウチョウキテキ</t>
    </rPh>
    <rPh sb="13" eb="15">
      <t>ケイエイ</t>
    </rPh>
    <rPh sb="16" eb="18">
      <t>キホン</t>
    </rPh>
    <rPh sb="18" eb="20">
      <t>ホウシン</t>
    </rPh>
    <rPh sb="24" eb="28">
      <t>アヅミノシ</t>
    </rPh>
    <rPh sb="28" eb="31">
      <t>ゲスイドウ</t>
    </rPh>
    <rPh sb="31" eb="33">
      <t>ジギョウ</t>
    </rPh>
    <rPh sb="33" eb="35">
      <t>ケイエイ</t>
    </rPh>
    <rPh sb="35" eb="37">
      <t>センリャク</t>
    </rPh>
    <rPh sb="39" eb="41">
      <t>サクテイ</t>
    </rPh>
    <rPh sb="46" eb="48">
      <t>コンゴ</t>
    </rPh>
    <rPh sb="51" eb="53">
      <t>ケイカク</t>
    </rPh>
    <rPh sb="54" eb="55">
      <t>モト</t>
    </rPh>
    <rPh sb="58" eb="60">
      <t>ジギョウ</t>
    </rPh>
    <rPh sb="61" eb="63">
      <t>スイコウ</t>
    </rPh>
    <rPh sb="68" eb="71">
      <t>スイセンカ</t>
    </rPh>
    <rPh sb="71" eb="72">
      <t>リツ</t>
    </rPh>
    <rPh sb="73" eb="75">
      <t>コウジョウ</t>
    </rPh>
    <rPh sb="76" eb="78">
      <t>シセツ</t>
    </rPh>
    <rPh sb="79" eb="80">
      <t>チョウ</t>
    </rPh>
    <rPh sb="80" eb="83">
      <t>ジュミョウカ</t>
    </rPh>
    <rPh sb="87" eb="89">
      <t>テキセイ</t>
    </rPh>
    <rPh sb="90" eb="92">
      <t>イジ</t>
    </rPh>
    <rPh sb="92" eb="94">
      <t>カンリ</t>
    </rPh>
    <rPh sb="95" eb="97">
      <t>カクジツ</t>
    </rPh>
    <rPh sb="98" eb="99">
      <t>オコナ</t>
    </rPh>
    <rPh sb="104" eb="106">
      <t>ケンゼン</t>
    </rPh>
    <rPh sb="107" eb="109">
      <t>ジゾク</t>
    </rPh>
    <rPh sb="109" eb="111">
      <t>カノウ</t>
    </rPh>
    <rPh sb="112" eb="114">
      <t>ケイエイ</t>
    </rPh>
    <rPh sb="115" eb="116">
      <t>ハカ</t>
    </rPh>
    <phoneticPr fontId="4"/>
  </si>
  <si>
    <t>　安曇野市は供用開始から20年しか経過していないため、老朽化を示す指標は非常に低くなっている。管渠改善率は、ほ場整備に伴う大規模な布設替えによりマイナスとなっている。
　今後は「安曇野市下水道事業経営戦略」に基づく計画的な修繕や維持管理により、施設の延命化を実施していく。
　しかし、整備工事を集中して行っていることから、将来的に更新時期が集中されることが想定されるため、現在は延命化等の対策のため計画的にカメラ調査や適正な維持管理を行うことを実施している。</t>
    <rPh sb="1" eb="5">
      <t>アヅミノシ</t>
    </rPh>
    <rPh sb="6" eb="8">
      <t>キョウヨウ</t>
    </rPh>
    <rPh sb="8" eb="10">
      <t>カイシ</t>
    </rPh>
    <rPh sb="14" eb="15">
      <t>ネン</t>
    </rPh>
    <rPh sb="17" eb="19">
      <t>ケイカ</t>
    </rPh>
    <rPh sb="27" eb="30">
      <t>ロウキュウカ</t>
    </rPh>
    <rPh sb="31" eb="32">
      <t>シメ</t>
    </rPh>
    <rPh sb="33" eb="35">
      <t>シヒョウ</t>
    </rPh>
    <rPh sb="36" eb="38">
      <t>ヒジョウ</t>
    </rPh>
    <rPh sb="39" eb="40">
      <t>ヒク</t>
    </rPh>
    <rPh sb="47" eb="49">
      <t>カンキョ</t>
    </rPh>
    <rPh sb="49" eb="51">
      <t>カイゼン</t>
    </rPh>
    <rPh sb="51" eb="52">
      <t>リツ</t>
    </rPh>
    <rPh sb="55" eb="56">
      <t>ジョウ</t>
    </rPh>
    <rPh sb="56" eb="58">
      <t>セイビ</t>
    </rPh>
    <rPh sb="59" eb="60">
      <t>トモナ</t>
    </rPh>
    <rPh sb="61" eb="64">
      <t>ダイキボ</t>
    </rPh>
    <rPh sb="65" eb="68">
      <t>フセツガ</t>
    </rPh>
    <rPh sb="85" eb="87">
      <t>コンゴ</t>
    </rPh>
    <rPh sb="89" eb="93">
      <t>アヅミノシ</t>
    </rPh>
    <rPh sb="93" eb="96">
      <t>ゲスイドウ</t>
    </rPh>
    <rPh sb="96" eb="98">
      <t>ジギョウ</t>
    </rPh>
    <rPh sb="98" eb="100">
      <t>ケイエイ</t>
    </rPh>
    <rPh sb="100" eb="102">
      <t>センリャク</t>
    </rPh>
    <rPh sb="104" eb="105">
      <t>モト</t>
    </rPh>
    <rPh sb="114" eb="116">
      <t>イジ</t>
    </rPh>
    <rPh sb="116" eb="118">
      <t>カンリ</t>
    </rPh>
    <rPh sb="122" eb="124">
      <t>シセツ</t>
    </rPh>
    <rPh sb="142" eb="144">
      <t>セイビ</t>
    </rPh>
    <rPh sb="144" eb="146">
      <t>コウジ</t>
    </rPh>
    <rPh sb="147" eb="149">
      <t>シュウチュウ</t>
    </rPh>
    <rPh sb="151" eb="152">
      <t>オコナ</t>
    </rPh>
    <rPh sb="161" eb="164">
      <t>ショウライテキ</t>
    </rPh>
    <rPh sb="165" eb="167">
      <t>コウシン</t>
    </rPh>
    <rPh sb="167" eb="169">
      <t>ジキ</t>
    </rPh>
    <rPh sb="170" eb="172">
      <t>シュウチュウ</t>
    </rPh>
    <rPh sb="178" eb="180">
      <t>ソウテイ</t>
    </rPh>
    <rPh sb="186" eb="188">
      <t>ゲンザイ</t>
    </rPh>
    <rPh sb="189" eb="191">
      <t>エンメイ</t>
    </rPh>
    <rPh sb="191" eb="192">
      <t>カ</t>
    </rPh>
    <rPh sb="192" eb="193">
      <t>トウ</t>
    </rPh>
    <rPh sb="194" eb="196">
      <t>タイサク</t>
    </rPh>
    <rPh sb="199" eb="201">
      <t>ケイカク</t>
    </rPh>
    <rPh sb="201" eb="202">
      <t>テキ</t>
    </rPh>
    <rPh sb="206" eb="208">
      <t>チョウサ</t>
    </rPh>
    <rPh sb="209" eb="211">
      <t>テキセイ</t>
    </rPh>
    <rPh sb="212" eb="214">
      <t>イジ</t>
    </rPh>
    <rPh sb="214" eb="216">
      <t>カンリ</t>
    </rPh>
    <rPh sb="217" eb="218">
      <t>オコナ</t>
    </rPh>
    <rPh sb="222" eb="224">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</si>
</sst>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-1.83</c:v>
                </c:pt>
              </c:numCache>
            </c:numRef>
          </c:val>
        </c:ser>
        <c:dLbls>
          <c:showLegendKey val="0"/>
          <c:showVal val="0"/>
          <c:showCatName val="0"/>
          <c:showSerName val="0"/>
          <c:showPercent val="0"/>
          <c:showBubbleSize val="0"/>
        </c:dLbls>
        <c:gapWidth val="150"/>
        <c:axId val="319154728"/>
        <c:axId val="250570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0.01</c:v>
                </c:pt>
              </c:numCache>
            </c:numRef>
          </c:val>
          <c:smooth val="0"/>
        </c:ser>
        <c:dLbls>
          <c:showLegendKey val="0"/>
          <c:showVal val="0"/>
          <c:showCatName val="0"/>
          <c:showSerName val="0"/>
          <c:showPercent val="0"/>
          <c:showBubbleSize val="0"/>
        </c:dLbls>
        <c:marker val="1"/>
        <c:smooth val="0"/>
        <c:axId val="319154728"/>
        <c:axId val="250570984"/>
      </c:lineChart>
      <c:dateAx>
        <c:axId val="319154728"/>
        <c:scaling>
          <c:orientation val="minMax"/>
        </c:scaling>
        <c:delete val="1"/>
        <c:axPos val="b"/>
        <c:numFmt formatCode="ge" sourceLinked="1"/>
        <c:majorTickMark val="none"/>
        <c:minorTickMark val="none"/>
        <c:tickLblPos val="none"/>
        <c:crossAx val="250570984"/>
        <c:crosses val="autoZero"/>
        <c:auto val="1"/>
        <c:lblOffset val="100"/>
        <c:baseTimeUnit val="years"/>
      </c:dateAx>
      <c:valAx>
        <c:axId val="250570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15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31.12</c:v>
                </c:pt>
              </c:numCache>
            </c:numRef>
          </c:val>
        </c:ser>
        <c:dLbls>
          <c:showLegendKey val="0"/>
          <c:showVal val="0"/>
          <c:showCatName val="0"/>
          <c:showSerName val="0"/>
          <c:showPercent val="0"/>
          <c:showBubbleSize val="0"/>
        </c:dLbls>
        <c:gapWidth val="150"/>
        <c:axId val="320671768"/>
        <c:axId val="32067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61.03</c:v>
                </c:pt>
              </c:numCache>
            </c:numRef>
          </c:val>
          <c:smooth val="0"/>
        </c:ser>
        <c:dLbls>
          <c:showLegendKey val="0"/>
          <c:showVal val="0"/>
          <c:showCatName val="0"/>
          <c:showSerName val="0"/>
          <c:showPercent val="0"/>
          <c:showBubbleSize val="0"/>
        </c:dLbls>
        <c:marker val="1"/>
        <c:smooth val="0"/>
        <c:axId val="320671768"/>
        <c:axId val="320676080"/>
      </c:lineChart>
      <c:dateAx>
        <c:axId val="320671768"/>
        <c:scaling>
          <c:orientation val="minMax"/>
        </c:scaling>
        <c:delete val="1"/>
        <c:axPos val="b"/>
        <c:numFmt formatCode="ge" sourceLinked="1"/>
        <c:majorTickMark val="none"/>
        <c:minorTickMark val="none"/>
        <c:tickLblPos val="none"/>
        <c:crossAx val="320676080"/>
        <c:crosses val="autoZero"/>
        <c:auto val="1"/>
        <c:lblOffset val="100"/>
        <c:baseTimeUnit val="years"/>
      </c:dateAx>
      <c:valAx>
        <c:axId val="32067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671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83.11</c:v>
                </c:pt>
              </c:numCache>
            </c:numRef>
          </c:val>
        </c:ser>
        <c:dLbls>
          <c:showLegendKey val="0"/>
          <c:showVal val="0"/>
          <c:showCatName val="0"/>
          <c:showSerName val="0"/>
          <c:showPercent val="0"/>
          <c:showBubbleSize val="0"/>
        </c:dLbls>
        <c:gapWidth val="150"/>
        <c:axId val="320677256"/>
        <c:axId val="32067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86.83</c:v>
                </c:pt>
              </c:numCache>
            </c:numRef>
          </c:val>
          <c:smooth val="0"/>
        </c:ser>
        <c:dLbls>
          <c:showLegendKey val="0"/>
          <c:showVal val="0"/>
          <c:showCatName val="0"/>
          <c:showSerName val="0"/>
          <c:showPercent val="0"/>
          <c:showBubbleSize val="0"/>
        </c:dLbls>
        <c:marker val="1"/>
        <c:smooth val="0"/>
        <c:axId val="320677256"/>
        <c:axId val="320677648"/>
      </c:lineChart>
      <c:dateAx>
        <c:axId val="320677256"/>
        <c:scaling>
          <c:orientation val="minMax"/>
        </c:scaling>
        <c:delete val="1"/>
        <c:axPos val="b"/>
        <c:numFmt formatCode="ge" sourceLinked="1"/>
        <c:majorTickMark val="none"/>
        <c:minorTickMark val="none"/>
        <c:tickLblPos val="none"/>
        <c:crossAx val="320677648"/>
        <c:crosses val="autoZero"/>
        <c:auto val="1"/>
        <c:lblOffset val="100"/>
        <c:baseTimeUnit val="years"/>
      </c:dateAx>
      <c:valAx>
        <c:axId val="32067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677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111.97</c:v>
                </c:pt>
              </c:numCache>
            </c:numRef>
          </c:val>
        </c:ser>
        <c:dLbls>
          <c:showLegendKey val="0"/>
          <c:showVal val="0"/>
          <c:showCatName val="0"/>
          <c:showSerName val="0"/>
          <c:showPercent val="0"/>
          <c:showBubbleSize val="0"/>
        </c:dLbls>
        <c:gapWidth val="150"/>
        <c:axId val="250625064"/>
        <c:axId val="25062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105.73</c:v>
                </c:pt>
              </c:numCache>
            </c:numRef>
          </c:val>
          <c:smooth val="0"/>
        </c:ser>
        <c:dLbls>
          <c:showLegendKey val="0"/>
          <c:showVal val="0"/>
          <c:showCatName val="0"/>
          <c:showSerName val="0"/>
          <c:showPercent val="0"/>
          <c:showBubbleSize val="0"/>
        </c:dLbls>
        <c:marker val="1"/>
        <c:smooth val="0"/>
        <c:axId val="250625064"/>
        <c:axId val="250625456"/>
      </c:lineChart>
      <c:dateAx>
        <c:axId val="250625064"/>
        <c:scaling>
          <c:orientation val="minMax"/>
        </c:scaling>
        <c:delete val="1"/>
        <c:axPos val="b"/>
        <c:numFmt formatCode="ge" sourceLinked="1"/>
        <c:majorTickMark val="none"/>
        <c:minorTickMark val="none"/>
        <c:tickLblPos val="none"/>
        <c:crossAx val="250625456"/>
        <c:crosses val="autoZero"/>
        <c:auto val="1"/>
        <c:lblOffset val="100"/>
        <c:baseTimeUnit val="years"/>
      </c:dateAx>
      <c:valAx>
        <c:axId val="25062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625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2.81</c:v>
                </c:pt>
              </c:numCache>
            </c:numRef>
          </c:val>
        </c:ser>
        <c:dLbls>
          <c:showLegendKey val="0"/>
          <c:showVal val="0"/>
          <c:showCatName val="0"/>
          <c:showSerName val="0"/>
          <c:showPercent val="0"/>
          <c:showBubbleSize val="0"/>
        </c:dLbls>
        <c:gapWidth val="150"/>
        <c:axId val="250625848"/>
        <c:axId val="25062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14.26</c:v>
                </c:pt>
              </c:numCache>
            </c:numRef>
          </c:val>
          <c:smooth val="0"/>
        </c:ser>
        <c:dLbls>
          <c:showLegendKey val="0"/>
          <c:showVal val="0"/>
          <c:showCatName val="0"/>
          <c:showSerName val="0"/>
          <c:showPercent val="0"/>
          <c:showBubbleSize val="0"/>
        </c:dLbls>
        <c:marker val="1"/>
        <c:smooth val="0"/>
        <c:axId val="250625848"/>
        <c:axId val="250626240"/>
      </c:lineChart>
      <c:dateAx>
        <c:axId val="250625848"/>
        <c:scaling>
          <c:orientation val="minMax"/>
        </c:scaling>
        <c:delete val="1"/>
        <c:axPos val="b"/>
        <c:numFmt formatCode="ge" sourceLinked="1"/>
        <c:majorTickMark val="none"/>
        <c:minorTickMark val="none"/>
        <c:tickLblPos val="none"/>
        <c:crossAx val="250626240"/>
        <c:crosses val="autoZero"/>
        <c:auto val="1"/>
        <c:lblOffset val="100"/>
        <c:baseTimeUnit val="years"/>
      </c:dateAx>
      <c:valAx>
        <c:axId val="25062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62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320177488"/>
        <c:axId val="320184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ser>
        <c:dLbls>
          <c:showLegendKey val="0"/>
          <c:showVal val="0"/>
          <c:showCatName val="0"/>
          <c:showSerName val="0"/>
          <c:showPercent val="0"/>
          <c:showBubbleSize val="0"/>
        </c:dLbls>
        <c:marker val="1"/>
        <c:smooth val="0"/>
        <c:axId val="320177488"/>
        <c:axId val="320184152"/>
      </c:lineChart>
      <c:dateAx>
        <c:axId val="320177488"/>
        <c:scaling>
          <c:orientation val="minMax"/>
        </c:scaling>
        <c:delete val="1"/>
        <c:axPos val="b"/>
        <c:numFmt formatCode="ge" sourceLinked="1"/>
        <c:majorTickMark val="none"/>
        <c:minorTickMark val="none"/>
        <c:tickLblPos val="none"/>
        <c:crossAx val="320184152"/>
        <c:crosses val="autoZero"/>
        <c:auto val="1"/>
        <c:lblOffset val="100"/>
        <c:baseTimeUnit val="years"/>
      </c:dateAx>
      <c:valAx>
        <c:axId val="320184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17748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320182976"/>
        <c:axId val="320181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14.68</c:v>
                </c:pt>
              </c:numCache>
            </c:numRef>
          </c:val>
          <c:smooth val="0"/>
        </c:ser>
        <c:dLbls>
          <c:showLegendKey val="0"/>
          <c:showVal val="0"/>
          <c:showCatName val="0"/>
          <c:showSerName val="0"/>
          <c:showPercent val="0"/>
          <c:showBubbleSize val="0"/>
        </c:dLbls>
        <c:marker val="1"/>
        <c:smooth val="0"/>
        <c:axId val="320182976"/>
        <c:axId val="320181800"/>
      </c:lineChart>
      <c:dateAx>
        <c:axId val="320182976"/>
        <c:scaling>
          <c:orientation val="minMax"/>
        </c:scaling>
        <c:delete val="1"/>
        <c:axPos val="b"/>
        <c:numFmt formatCode="ge" sourceLinked="1"/>
        <c:majorTickMark val="none"/>
        <c:minorTickMark val="none"/>
        <c:tickLblPos val="none"/>
        <c:crossAx val="320181800"/>
        <c:crosses val="autoZero"/>
        <c:auto val="1"/>
        <c:lblOffset val="100"/>
        <c:baseTimeUnit val="years"/>
      </c:dateAx>
      <c:valAx>
        <c:axId val="320181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18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31.44</c:v>
                </c:pt>
              </c:numCache>
            </c:numRef>
          </c:val>
        </c:ser>
        <c:dLbls>
          <c:showLegendKey val="0"/>
          <c:showVal val="0"/>
          <c:showCatName val="0"/>
          <c:showSerName val="0"/>
          <c:showPercent val="0"/>
          <c:showBubbleSize val="0"/>
        </c:dLbls>
        <c:gapWidth val="150"/>
        <c:axId val="320179056"/>
        <c:axId val="32017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50.78</c:v>
                </c:pt>
              </c:numCache>
            </c:numRef>
          </c:val>
          <c:smooth val="0"/>
        </c:ser>
        <c:dLbls>
          <c:showLegendKey val="0"/>
          <c:showVal val="0"/>
          <c:showCatName val="0"/>
          <c:showSerName val="0"/>
          <c:showPercent val="0"/>
          <c:showBubbleSize val="0"/>
        </c:dLbls>
        <c:marker val="1"/>
        <c:smooth val="0"/>
        <c:axId val="320179056"/>
        <c:axId val="320179840"/>
      </c:lineChart>
      <c:dateAx>
        <c:axId val="320179056"/>
        <c:scaling>
          <c:orientation val="minMax"/>
        </c:scaling>
        <c:delete val="1"/>
        <c:axPos val="b"/>
        <c:numFmt formatCode="ge" sourceLinked="1"/>
        <c:majorTickMark val="none"/>
        <c:minorTickMark val="none"/>
        <c:tickLblPos val="none"/>
        <c:crossAx val="320179840"/>
        <c:crosses val="autoZero"/>
        <c:auto val="1"/>
        <c:lblOffset val="100"/>
        <c:baseTimeUnit val="years"/>
      </c:dateAx>
      <c:valAx>
        <c:axId val="32017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17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2085.34</c:v>
                </c:pt>
              </c:numCache>
            </c:numRef>
          </c:val>
        </c:ser>
        <c:dLbls>
          <c:showLegendKey val="0"/>
          <c:showVal val="0"/>
          <c:showCatName val="0"/>
          <c:showSerName val="0"/>
          <c:showPercent val="0"/>
          <c:showBubbleSize val="0"/>
        </c:dLbls>
        <c:gapWidth val="150"/>
        <c:axId val="320181408"/>
        <c:axId val="320182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1053.93</c:v>
                </c:pt>
              </c:numCache>
            </c:numRef>
          </c:val>
          <c:smooth val="0"/>
        </c:ser>
        <c:dLbls>
          <c:showLegendKey val="0"/>
          <c:showVal val="0"/>
          <c:showCatName val="0"/>
          <c:showSerName val="0"/>
          <c:showPercent val="0"/>
          <c:showBubbleSize val="0"/>
        </c:dLbls>
        <c:marker val="1"/>
        <c:smooth val="0"/>
        <c:axId val="320181408"/>
        <c:axId val="320182584"/>
      </c:lineChart>
      <c:dateAx>
        <c:axId val="320181408"/>
        <c:scaling>
          <c:orientation val="minMax"/>
        </c:scaling>
        <c:delete val="1"/>
        <c:axPos val="b"/>
        <c:numFmt formatCode="ge" sourceLinked="1"/>
        <c:majorTickMark val="none"/>
        <c:minorTickMark val="none"/>
        <c:tickLblPos val="none"/>
        <c:crossAx val="320182584"/>
        <c:crosses val="autoZero"/>
        <c:auto val="1"/>
        <c:lblOffset val="100"/>
        <c:baseTimeUnit val="years"/>
      </c:dateAx>
      <c:valAx>
        <c:axId val="320182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18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75.98</c:v>
                </c:pt>
              </c:numCache>
            </c:numRef>
          </c:val>
        </c:ser>
        <c:dLbls>
          <c:showLegendKey val="0"/>
          <c:showVal val="0"/>
          <c:showCatName val="0"/>
          <c:showSerName val="0"/>
          <c:showPercent val="0"/>
          <c:showBubbleSize val="0"/>
        </c:dLbls>
        <c:gapWidth val="150"/>
        <c:axId val="320674512"/>
        <c:axId val="320676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85.23</c:v>
                </c:pt>
              </c:numCache>
            </c:numRef>
          </c:val>
          <c:smooth val="0"/>
        </c:ser>
        <c:dLbls>
          <c:showLegendKey val="0"/>
          <c:showVal val="0"/>
          <c:showCatName val="0"/>
          <c:showSerName val="0"/>
          <c:showPercent val="0"/>
          <c:showBubbleSize val="0"/>
        </c:dLbls>
        <c:marker val="1"/>
        <c:smooth val="0"/>
        <c:axId val="320674512"/>
        <c:axId val="320676472"/>
      </c:lineChart>
      <c:dateAx>
        <c:axId val="320674512"/>
        <c:scaling>
          <c:orientation val="minMax"/>
        </c:scaling>
        <c:delete val="1"/>
        <c:axPos val="b"/>
        <c:numFmt formatCode="ge" sourceLinked="1"/>
        <c:majorTickMark val="none"/>
        <c:minorTickMark val="none"/>
        <c:tickLblPos val="none"/>
        <c:crossAx val="320676472"/>
        <c:crosses val="autoZero"/>
        <c:auto val="1"/>
        <c:lblOffset val="100"/>
        <c:baseTimeUnit val="years"/>
      </c:dateAx>
      <c:valAx>
        <c:axId val="320676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67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255.53</c:v>
                </c:pt>
              </c:numCache>
            </c:numRef>
          </c:val>
        </c:ser>
        <c:dLbls>
          <c:showLegendKey val="0"/>
          <c:showVal val="0"/>
          <c:showCatName val="0"/>
          <c:showSerName val="0"/>
          <c:showPercent val="0"/>
          <c:showBubbleSize val="0"/>
        </c:dLbls>
        <c:gapWidth val="150"/>
        <c:axId val="320675296"/>
        <c:axId val="32067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185.7</c:v>
                </c:pt>
              </c:numCache>
            </c:numRef>
          </c:val>
          <c:smooth val="0"/>
        </c:ser>
        <c:dLbls>
          <c:showLegendKey val="0"/>
          <c:showVal val="0"/>
          <c:showCatName val="0"/>
          <c:showSerName val="0"/>
          <c:showPercent val="0"/>
          <c:showBubbleSize val="0"/>
        </c:dLbls>
        <c:marker val="1"/>
        <c:smooth val="0"/>
        <c:axId val="320675296"/>
        <c:axId val="320676864"/>
      </c:lineChart>
      <c:dateAx>
        <c:axId val="320675296"/>
        <c:scaling>
          <c:orientation val="minMax"/>
        </c:scaling>
        <c:delete val="1"/>
        <c:axPos val="b"/>
        <c:numFmt formatCode="ge" sourceLinked="1"/>
        <c:majorTickMark val="none"/>
        <c:minorTickMark val="none"/>
        <c:tickLblPos val="none"/>
        <c:crossAx val="320676864"/>
        <c:crosses val="autoZero"/>
        <c:auto val="1"/>
        <c:lblOffset val="100"/>
        <c:baseTimeUnit val="years"/>
      </c:dateAx>
      <c:valAx>
        <c:axId val="3206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67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C49" sqref="CC4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長野県　安曇野市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Bd2</v>
      </c>
      <c r="X8" s="73"/>
      <c r="Y8" s="73"/>
      <c r="Z8" s="73"/>
      <c r="AA8" s="73"/>
      <c r="AB8" s="73"/>
      <c r="AC8" s="73"/>
      <c r="AD8" s="74" t="s">
        <v>119</v>
      </c>
      <c r="AE8" s="74"/>
      <c r="AF8" s="74"/>
      <c r="AG8" s="74"/>
      <c r="AH8" s="74"/>
      <c r="AI8" s="74"/>
      <c r="AJ8" s="74"/>
      <c r="AK8" s="4"/>
      <c r="AL8" s="68">
        <f>データ!S6</f>
        <v>98099</v>
      </c>
      <c r="AM8" s="68"/>
      <c r="AN8" s="68"/>
      <c r="AO8" s="68"/>
      <c r="AP8" s="68"/>
      <c r="AQ8" s="68"/>
      <c r="AR8" s="68"/>
      <c r="AS8" s="68"/>
      <c r="AT8" s="67">
        <f>データ!T6</f>
        <v>331.78</v>
      </c>
      <c r="AU8" s="67"/>
      <c r="AV8" s="67"/>
      <c r="AW8" s="67"/>
      <c r="AX8" s="67"/>
      <c r="AY8" s="67"/>
      <c r="AZ8" s="67"/>
      <c r="BA8" s="67"/>
      <c r="BB8" s="67">
        <f>データ!U6</f>
        <v>295.67</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47.41</v>
      </c>
      <c r="J10" s="67"/>
      <c r="K10" s="67"/>
      <c r="L10" s="67"/>
      <c r="M10" s="67"/>
      <c r="N10" s="67"/>
      <c r="O10" s="67"/>
      <c r="P10" s="67">
        <f>データ!P6</f>
        <v>81.650000000000006</v>
      </c>
      <c r="Q10" s="67"/>
      <c r="R10" s="67"/>
      <c r="S10" s="67"/>
      <c r="T10" s="67"/>
      <c r="U10" s="67"/>
      <c r="V10" s="67"/>
      <c r="W10" s="67">
        <f>データ!Q6</f>
        <v>100</v>
      </c>
      <c r="X10" s="67"/>
      <c r="Y10" s="67"/>
      <c r="Z10" s="67"/>
      <c r="AA10" s="67"/>
      <c r="AB10" s="67"/>
      <c r="AC10" s="67"/>
      <c r="AD10" s="68">
        <f>データ!R6</f>
        <v>3888</v>
      </c>
      <c r="AE10" s="68"/>
      <c r="AF10" s="68"/>
      <c r="AG10" s="68"/>
      <c r="AH10" s="68"/>
      <c r="AI10" s="68"/>
      <c r="AJ10" s="68"/>
      <c r="AK10" s="2"/>
      <c r="AL10" s="68">
        <f>データ!V6</f>
        <v>80032</v>
      </c>
      <c r="AM10" s="68"/>
      <c r="AN10" s="68"/>
      <c r="AO10" s="68"/>
      <c r="AP10" s="68"/>
      <c r="AQ10" s="68"/>
      <c r="AR10" s="68"/>
      <c r="AS10" s="68"/>
      <c r="AT10" s="67">
        <f>データ!W6</f>
        <v>27.9</v>
      </c>
      <c r="AU10" s="67"/>
      <c r="AV10" s="67"/>
      <c r="AW10" s="67"/>
      <c r="AX10" s="67"/>
      <c r="AY10" s="67"/>
      <c r="AZ10" s="67"/>
      <c r="BA10" s="67"/>
      <c r="BB10" s="67">
        <f>データ!X6</f>
        <v>2868.53</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122</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202207</v>
      </c>
      <c r="D6" s="34">
        <f t="shared" si="3"/>
        <v>46</v>
      </c>
      <c r="E6" s="34">
        <f t="shared" si="3"/>
        <v>17</v>
      </c>
      <c r="F6" s="34">
        <f t="shared" si="3"/>
        <v>1</v>
      </c>
      <c r="G6" s="34">
        <f t="shared" si="3"/>
        <v>0</v>
      </c>
      <c r="H6" s="34" t="str">
        <f t="shared" si="3"/>
        <v>長野県　安曇野市</v>
      </c>
      <c r="I6" s="34" t="str">
        <f t="shared" si="3"/>
        <v>法適用</v>
      </c>
      <c r="J6" s="34" t="str">
        <f t="shared" si="3"/>
        <v>下水道事業</v>
      </c>
      <c r="K6" s="34" t="str">
        <f t="shared" si="3"/>
        <v>公共下水道</v>
      </c>
      <c r="L6" s="34" t="str">
        <f t="shared" si="3"/>
        <v>Bd2</v>
      </c>
      <c r="M6" s="34">
        <f t="shared" si="3"/>
        <v>0</v>
      </c>
      <c r="N6" s="35" t="str">
        <f t="shared" si="3"/>
        <v>-</v>
      </c>
      <c r="O6" s="35">
        <f t="shared" si="3"/>
        <v>47.41</v>
      </c>
      <c r="P6" s="35">
        <f t="shared" si="3"/>
        <v>81.650000000000006</v>
      </c>
      <c r="Q6" s="35">
        <f t="shared" si="3"/>
        <v>100</v>
      </c>
      <c r="R6" s="35">
        <f t="shared" si="3"/>
        <v>3888</v>
      </c>
      <c r="S6" s="35">
        <f t="shared" si="3"/>
        <v>98099</v>
      </c>
      <c r="T6" s="35">
        <f t="shared" si="3"/>
        <v>331.78</v>
      </c>
      <c r="U6" s="35">
        <f t="shared" si="3"/>
        <v>295.67</v>
      </c>
      <c r="V6" s="35">
        <f t="shared" si="3"/>
        <v>80032</v>
      </c>
      <c r="W6" s="35">
        <f t="shared" si="3"/>
        <v>27.9</v>
      </c>
      <c r="X6" s="35">
        <f t="shared" si="3"/>
        <v>2868.53</v>
      </c>
      <c r="Y6" s="36" t="str">
        <f>IF(Y7="",NA(),Y7)</f>
        <v>-</v>
      </c>
      <c r="Z6" s="36" t="str">
        <f t="shared" ref="Z6:AH6" si="4">IF(Z7="",NA(),Z7)</f>
        <v>-</v>
      </c>
      <c r="AA6" s="36" t="str">
        <f t="shared" si="4"/>
        <v>-</v>
      </c>
      <c r="AB6" s="36" t="str">
        <f t="shared" si="4"/>
        <v>-</v>
      </c>
      <c r="AC6" s="36">
        <f t="shared" si="4"/>
        <v>111.97</v>
      </c>
      <c r="AD6" s="36" t="str">
        <f t="shared" si="4"/>
        <v>-</v>
      </c>
      <c r="AE6" s="36" t="str">
        <f t="shared" si="4"/>
        <v>-</v>
      </c>
      <c r="AF6" s="36" t="str">
        <f t="shared" si="4"/>
        <v>-</v>
      </c>
      <c r="AG6" s="36" t="str">
        <f t="shared" si="4"/>
        <v>-</v>
      </c>
      <c r="AH6" s="36">
        <f t="shared" si="4"/>
        <v>105.73</v>
      </c>
      <c r="AI6" s="35" t="str">
        <f>IF(AI7="","",IF(AI7="-","【-】","【"&amp;SUBSTITUTE(TEXT(AI7,"#,##0.00"),"-","△")&amp;"】"))</f>
        <v>【108.57】</v>
      </c>
      <c r="AJ6" s="36" t="str">
        <f>IF(AJ7="",NA(),AJ7)</f>
        <v>-</v>
      </c>
      <c r="AK6" s="36" t="str">
        <f t="shared" ref="AK6:AS6" si="5">IF(AK7="",NA(),AK7)</f>
        <v>-</v>
      </c>
      <c r="AL6" s="36" t="str">
        <f t="shared" si="5"/>
        <v>-</v>
      </c>
      <c r="AM6" s="36" t="str">
        <f t="shared" si="5"/>
        <v>-</v>
      </c>
      <c r="AN6" s="35">
        <f t="shared" si="5"/>
        <v>0</v>
      </c>
      <c r="AO6" s="36" t="str">
        <f t="shared" si="5"/>
        <v>-</v>
      </c>
      <c r="AP6" s="36" t="str">
        <f t="shared" si="5"/>
        <v>-</v>
      </c>
      <c r="AQ6" s="36" t="str">
        <f t="shared" si="5"/>
        <v>-</v>
      </c>
      <c r="AR6" s="36" t="str">
        <f t="shared" si="5"/>
        <v>-</v>
      </c>
      <c r="AS6" s="36">
        <f t="shared" si="5"/>
        <v>14.68</v>
      </c>
      <c r="AT6" s="35" t="str">
        <f>IF(AT7="","",IF(AT7="-","【-】","【"&amp;SUBSTITUTE(TEXT(AT7,"#,##0.00"),"-","△")&amp;"】"))</f>
        <v>【4.38】</v>
      </c>
      <c r="AU6" s="36" t="str">
        <f>IF(AU7="",NA(),AU7)</f>
        <v>-</v>
      </c>
      <c r="AV6" s="36" t="str">
        <f t="shared" ref="AV6:BD6" si="6">IF(AV7="",NA(),AV7)</f>
        <v>-</v>
      </c>
      <c r="AW6" s="36" t="str">
        <f t="shared" si="6"/>
        <v>-</v>
      </c>
      <c r="AX6" s="36" t="str">
        <f t="shared" si="6"/>
        <v>-</v>
      </c>
      <c r="AY6" s="36">
        <f t="shared" si="6"/>
        <v>31.44</v>
      </c>
      <c r="AZ6" s="36" t="str">
        <f t="shared" si="6"/>
        <v>-</v>
      </c>
      <c r="BA6" s="36" t="str">
        <f t="shared" si="6"/>
        <v>-</v>
      </c>
      <c r="BB6" s="36" t="str">
        <f t="shared" si="6"/>
        <v>-</v>
      </c>
      <c r="BC6" s="36" t="str">
        <f t="shared" si="6"/>
        <v>-</v>
      </c>
      <c r="BD6" s="36">
        <f t="shared" si="6"/>
        <v>50.78</v>
      </c>
      <c r="BE6" s="35" t="str">
        <f>IF(BE7="","",IF(BE7="-","【-】","【"&amp;SUBSTITUTE(TEXT(BE7,"#,##0.00"),"-","△")&amp;"】"))</f>
        <v>【59.95】</v>
      </c>
      <c r="BF6" s="36" t="str">
        <f>IF(BF7="",NA(),BF7)</f>
        <v>-</v>
      </c>
      <c r="BG6" s="36" t="str">
        <f t="shared" ref="BG6:BO6" si="7">IF(BG7="",NA(),BG7)</f>
        <v>-</v>
      </c>
      <c r="BH6" s="36" t="str">
        <f t="shared" si="7"/>
        <v>-</v>
      </c>
      <c r="BI6" s="36" t="str">
        <f t="shared" si="7"/>
        <v>-</v>
      </c>
      <c r="BJ6" s="36">
        <f t="shared" si="7"/>
        <v>2085.34</v>
      </c>
      <c r="BK6" s="36" t="str">
        <f t="shared" si="7"/>
        <v>-</v>
      </c>
      <c r="BL6" s="36" t="str">
        <f t="shared" si="7"/>
        <v>-</v>
      </c>
      <c r="BM6" s="36" t="str">
        <f t="shared" si="7"/>
        <v>-</v>
      </c>
      <c r="BN6" s="36" t="str">
        <f t="shared" si="7"/>
        <v>-</v>
      </c>
      <c r="BO6" s="36">
        <f t="shared" si="7"/>
        <v>1053.93</v>
      </c>
      <c r="BP6" s="35" t="str">
        <f>IF(BP7="","",IF(BP7="-","【-】","【"&amp;SUBSTITUTE(TEXT(BP7,"#,##0.00"),"-","△")&amp;"】"))</f>
        <v>【728.30】</v>
      </c>
      <c r="BQ6" s="36" t="str">
        <f>IF(BQ7="",NA(),BQ7)</f>
        <v>-</v>
      </c>
      <c r="BR6" s="36" t="str">
        <f t="shared" ref="BR6:BZ6" si="8">IF(BR7="",NA(),BR7)</f>
        <v>-</v>
      </c>
      <c r="BS6" s="36" t="str">
        <f t="shared" si="8"/>
        <v>-</v>
      </c>
      <c r="BT6" s="36" t="str">
        <f t="shared" si="8"/>
        <v>-</v>
      </c>
      <c r="BU6" s="36">
        <f t="shared" si="8"/>
        <v>75.98</v>
      </c>
      <c r="BV6" s="36" t="str">
        <f t="shared" si="8"/>
        <v>-</v>
      </c>
      <c r="BW6" s="36" t="str">
        <f t="shared" si="8"/>
        <v>-</v>
      </c>
      <c r="BX6" s="36" t="str">
        <f t="shared" si="8"/>
        <v>-</v>
      </c>
      <c r="BY6" s="36" t="str">
        <f t="shared" si="8"/>
        <v>-</v>
      </c>
      <c r="BZ6" s="36">
        <f t="shared" si="8"/>
        <v>85.23</v>
      </c>
      <c r="CA6" s="35" t="str">
        <f>IF(CA7="","",IF(CA7="-","【-】","【"&amp;SUBSTITUTE(TEXT(CA7,"#,##0.00"),"-","△")&amp;"】"))</f>
        <v>【100.04】</v>
      </c>
      <c r="CB6" s="36" t="str">
        <f>IF(CB7="",NA(),CB7)</f>
        <v>-</v>
      </c>
      <c r="CC6" s="36" t="str">
        <f t="shared" ref="CC6:CK6" si="9">IF(CC7="",NA(),CC7)</f>
        <v>-</v>
      </c>
      <c r="CD6" s="36" t="str">
        <f t="shared" si="9"/>
        <v>-</v>
      </c>
      <c r="CE6" s="36" t="str">
        <f t="shared" si="9"/>
        <v>-</v>
      </c>
      <c r="CF6" s="36">
        <f t="shared" si="9"/>
        <v>255.53</v>
      </c>
      <c r="CG6" s="36" t="str">
        <f t="shared" si="9"/>
        <v>-</v>
      </c>
      <c r="CH6" s="36" t="str">
        <f t="shared" si="9"/>
        <v>-</v>
      </c>
      <c r="CI6" s="36" t="str">
        <f t="shared" si="9"/>
        <v>-</v>
      </c>
      <c r="CJ6" s="36" t="str">
        <f t="shared" si="9"/>
        <v>-</v>
      </c>
      <c r="CK6" s="36">
        <f t="shared" si="9"/>
        <v>185.7</v>
      </c>
      <c r="CL6" s="35" t="str">
        <f>IF(CL7="","",IF(CL7="-","【-】","【"&amp;SUBSTITUTE(TEXT(CL7,"#,##0.00"),"-","△")&amp;"】"))</f>
        <v>【137.82】</v>
      </c>
      <c r="CM6" s="36" t="str">
        <f>IF(CM7="",NA(),CM7)</f>
        <v>-</v>
      </c>
      <c r="CN6" s="36" t="str">
        <f t="shared" ref="CN6:CV6" si="10">IF(CN7="",NA(),CN7)</f>
        <v>-</v>
      </c>
      <c r="CO6" s="36" t="str">
        <f t="shared" si="10"/>
        <v>-</v>
      </c>
      <c r="CP6" s="36" t="str">
        <f t="shared" si="10"/>
        <v>-</v>
      </c>
      <c r="CQ6" s="36">
        <f t="shared" si="10"/>
        <v>31.12</v>
      </c>
      <c r="CR6" s="36" t="str">
        <f t="shared" si="10"/>
        <v>-</v>
      </c>
      <c r="CS6" s="36" t="str">
        <f t="shared" si="10"/>
        <v>-</v>
      </c>
      <c r="CT6" s="36" t="str">
        <f t="shared" si="10"/>
        <v>-</v>
      </c>
      <c r="CU6" s="36" t="str">
        <f t="shared" si="10"/>
        <v>-</v>
      </c>
      <c r="CV6" s="36">
        <f t="shared" si="10"/>
        <v>61.03</v>
      </c>
      <c r="CW6" s="35" t="str">
        <f>IF(CW7="","",IF(CW7="-","【-】","【"&amp;SUBSTITUTE(TEXT(CW7,"#,##0.00"),"-","△")&amp;"】"))</f>
        <v>【60.09】</v>
      </c>
      <c r="CX6" s="36" t="str">
        <f>IF(CX7="",NA(),CX7)</f>
        <v>-</v>
      </c>
      <c r="CY6" s="36" t="str">
        <f t="shared" ref="CY6:DG6" si="11">IF(CY7="",NA(),CY7)</f>
        <v>-</v>
      </c>
      <c r="CZ6" s="36" t="str">
        <f t="shared" si="11"/>
        <v>-</v>
      </c>
      <c r="DA6" s="36" t="str">
        <f t="shared" si="11"/>
        <v>-</v>
      </c>
      <c r="DB6" s="36">
        <f t="shared" si="11"/>
        <v>83.11</v>
      </c>
      <c r="DC6" s="36" t="str">
        <f t="shared" si="11"/>
        <v>-</v>
      </c>
      <c r="DD6" s="36" t="str">
        <f t="shared" si="11"/>
        <v>-</v>
      </c>
      <c r="DE6" s="36" t="str">
        <f t="shared" si="11"/>
        <v>-</v>
      </c>
      <c r="DF6" s="36" t="str">
        <f t="shared" si="11"/>
        <v>-</v>
      </c>
      <c r="DG6" s="36">
        <f t="shared" si="11"/>
        <v>86.83</v>
      </c>
      <c r="DH6" s="35" t="str">
        <f>IF(DH7="","",IF(DH7="-","【-】","【"&amp;SUBSTITUTE(TEXT(DH7,"#,##0.00"),"-","△")&amp;"】"))</f>
        <v>【94.90】</v>
      </c>
      <c r="DI6" s="36" t="str">
        <f>IF(DI7="",NA(),DI7)</f>
        <v>-</v>
      </c>
      <c r="DJ6" s="36" t="str">
        <f t="shared" ref="DJ6:DR6" si="12">IF(DJ7="",NA(),DJ7)</f>
        <v>-</v>
      </c>
      <c r="DK6" s="36" t="str">
        <f t="shared" si="12"/>
        <v>-</v>
      </c>
      <c r="DL6" s="36" t="str">
        <f t="shared" si="12"/>
        <v>-</v>
      </c>
      <c r="DM6" s="36">
        <f t="shared" si="12"/>
        <v>2.81</v>
      </c>
      <c r="DN6" s="36" t="str">
        <f t="shared" si="12"/>
        <v>-</v>
      </c>
      <c r="DO6" s="36" t="str">
        <f t="shared" si="12"/>
        <v>-</v>
      </c>
      <c r="DP6" s="36" t="str">
        <f t="shared" si="12"/>
        <v>-</v>
      </c>
      <c r="DQ6" s="36" t="str">
        <f t="shared" si="12"/>
        <v>-</v>
      </c>
      <c r="DR6" s="36">
        <f t="shared" si="12"/>
        <v>14.26</v>
      </c>
      <c r="DS6" s="35" t="str">
        <f>IF(DS7="","",IF(DS7="-","【-】","【"&amp;SUBSTITUTE(TEXT(DS7,"#,##0.00"),"-","△")&amp;"】"))</f>
        <v>【37.36】</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6">
        <f t="shared" si="13"/>
        <v>0.01</v>
      </c>
      <c r="ED6" s="35" t="str">
        <f>IF(ED7="","",IF(ED7="-","【-】","【"&amp;SUBSTITUTE(TEXT(ED7,"#,##0.00"),"-","△")&amp;"】"))</f>
        <v>【4.96】</v>
      </c>
      <c r="EE6" s="36" t="str">
        <f>IF(EE7="",NA(),EE7)</f>
        <v>-</v>
      </c>
      <c r="EF6" s="36" t="str">
        <f t="shared" ref="EF6:EN6" si="14">IF(EF7="",NA(),EF7)</f>
        <v>-</v>
      </c>
      <c r="EG6" s="36" t="str">
        <f t="shared" si="14"/>
        <v>-</v>
      </c>
      <c r="EH6" s="36" t="str">
        <f t="shared" si="14"/>
        <v>-</v>
      </c>
      <c r="EI6" s="36">
        <f t="shared" si="14"/>
        <v>-1.83</v>
      </c>
      <c r="EJ6" s="36" t="str">
        <f t="shared" si="14"/>
        <v>-</v>
      </c>
      <c r="EK6" s="36" t="str">
        <f t="shared" si="14"/>
        <v>-</v>
      </c>
      <c r="EL6" s="36" t="str">
        <f t="shared" si="14"/>
        <v>-</v>
      </c>
      <c r="EM6" s="36" t="str">
        <f t="shared" si="14"/>
        <v>-</v>
      </c>
      <c r="EN6" s="36">
        <f t="shared" si="14"/>
        <v>0.01</v>
      </c>
      <c r="EO6" s="35" t="str">
        <f>IF(EO7="","",IF(EO7="-","【-】","【"&amp;SUBSTITUTE(TEXT(EO7,"#,##0.00"),"-","△")&amp;"】"))</f>
        <v>【0.27】</v>
      </c>
    </row>
    <row r="7" spans="1:148" s="37" customFormat="1">
      <c r="A7" s="29"/>
      <c r="B7" s="38">
        <v>2016</v>
      </c>
      <c r="C7" s="38">
        <v>202207</v>
      </c>
      <c r="D7" s="38">
        <v>46</v>
      </c>
      <c r="E7" s="38">
        <v>17</v>
      </c>
      <c r="F7" s="38">
        <v>1</v>
      </c>
      <c r="G7" s="38">
        <v>0</v>
      </c>
      <c r="H7" s="38" t="s">
        <v>108</v>
      </c>
      <c r="I7" s="38" t="s">
        <v>109</v>
      </c>
      <c r="J7" s="38" t="s">
        <v>110</v>
      </c>
      <c r="K7" s="38" t="s">
        <v>111</v>
      </c>
      <c r="L7" s="38" t="s">
        <v>112</v>
      </c>
      <c r="M7" s="38"/>
      <c r="N7" s="39" t="s">
        <v>113</v>
      </c>
      <c r="O7" s="39">
        <v>47.41</v>
      </c>
      <c r="P7" s="39">
        <v>81.650000000000006</v>
      </c>
      <c r="Q7" s="39">
        <v>100</v>
      </c>
      <c r="R7" s="39">
        <v>3888</v>
      </c>
      <c r="S7" s="39">
        <v>98099</v>
      </c>
      <c r="T7" s="39">
        <v>331.78</v>
      </c>
      <c r="U7" s="39">
        <v>295.67</v>
      </c>
      <c r="V7" s="39">
        <v>80032</v>
      </c>
      <c r="W7" s="39">
        <v>27.9</v>
      </c>
      <c r="X7" s="39">
        <v>2868.53</v>
      </c>
      <c r="Y7" s="39" t="s">
        <v>113</v>
      </c>
      <c r="Z7" s="39" t="s">
        <v>113</v>
      </c>
      <c r="AA7" s="39" t="s">
        <v>113</v>
      </c>
      <c r="AB7" s="39" t="s">
        <v>113</v>
      </c>
      <c r="AC7" s="39">
        <v>111.97</v>
      </c>
      <c r="AD7" s="39" t="s">
        <v>113</v>
      </c>
      <c r="AE7" s="39" t="s">
        <v>113</v>
      </c>
      <c r="AF7" s="39" t="s">
        <v>113</v>
      </c>
      <c r="AG7" s="39" t="s">
        <v>113</v>
      </c>
      <c r="AH7" s="39">
        <v>105.73</v>
      </c>
      <c r="AI7" s="39">
        <v>108.57</v>
      </c>
      <c r="AJ7" s="39" t="s">
        <v>113</v>
      </c>
      <c r="AK7" s="39" t="s">
        <v>113</v>
      </c>
      <c r="AL7" s="39" t="s">
        <v>113</v>
      </c>
      <c r="AM7" s="39" t="s">
        <v>113</v>
      </c>
      <c r="AN7" s="39">
        <v>0</v>
      </c>
      <c r="AO7" s="39" t="s">
        <v>113</v>
      </c>
      <c r="AP7" s="39" t="s">
        <v>113</v>
      </c>
      <c r="AQ7" s="39" t="s">
        <v>113</v>
      </c>
      <c r="AR7" s="39" t="s">
        <v>113</v>
      </c>
      <c r="AS7" s="39">
        <v>14.68</v>
      </c>
      <c r="AT7" s="39">
        <v>4.38</v>
      </c>
      <c r="AU7" s="39" t="s">
        <v>113</v>
      </c>
      <c r="AV7" s="39" t="s">
        <v>113</v>
      </c>
      <c r="AW7" s="39" t="s">
        <v>113</v>
      </c>
      <c r="AX7" s="39" t="s">
        <v>113</v>
      </c>
      <c r="AY7" s="39">
        <v>31.44</v>
      </c>
      <c r="AZ7" s="39" t="s">
        <v>113</v>
      </c>
      <c r="BA7" s="39" t="s">
        <v>113</v>
      </c>
      <c r="BB7" s="39" t="s">
        <v>113</v>
      </c>
      <c r="BC7" s="39" t="s">
        <v>113</v>
      </c>
      <c r="BD7" s="39">
        <v>50.78</v>
      </c>
      <c r="BE7" s="39">
        <v>59.95</v>
      </c>
      <c r="BF7" s="39" t="s">
        <v>113</v>
      </c>
      <c r="BG7" s="39" t="s">
        <v>113</v>
      </c>
      <c r="BH7" s="39" t="s">
        <v>113</v>
      </c>
      <c r="BI7" s="39" t="s">
        <v>113</v>
      </c>
      <c r="BJ7" s="39">
        <v>2085.34</v>
      </c>
      <c r="BK7" s="39" t="s">
        <v>113</v>
      </c>
      <c r="BL7" s="39" t="s">
        <v>113</v>
      </c>
      <c r="BM7" s="39" t="s">
        <v>113</v>
      </c>
      <c r="BN7" s="39" t="s">
        <v>113</v>
      </c>
      <c r="BO7" s="39">
        <v>1053.93</v>
      </c>
      <c r="BP7" s="39">
        <v>728.3</v>
      </c>
      <c r="BQ7" s="39" t="s">
        <v>113</v>
      </c>
      <c r="BR7" s="39" t="s">
        <v>113</v>
      </c>
      <c r="BS7" s="39" t="s">
        <v>113</v>
      </c>
      <c r="BT7" s="39" t="s">
        <v>113</v>
      </c>
      <c r="BU7" s="39">
        <v>75.98</v>
      </c>
      <c r="BV7" s="39" t="s">
        <v>113</v>
      </c>
      <c r="BW7" s="39" t="s">
        <v>113</v>
      </c>
      <c r="BX7" s="39" t="s">
        <v>113</v>
      </c>
      <c r="BY7" s="39" t="s">
        <v>113</v>
      </c>
      <c r="BZ7" s="39">
        <v>85.23</v>
      </c>
      <c r="CA7" s="39">
        <v>100.04</v>
      </c>
      <c r="CB7" s="39" t="s">
        <v>113</v>
      </c>
      <c r="CC7" s="39" t="s">
        <v>113</v>
      </c>
      <c r="CD7" s="39" t="s">
        <v>113</v>
      </c>
      <c r="CE7" s="39" t="s">
        <v>113</v>
      </c>
      <c r="CF7" s="39">
        <v>255.53</v>
      </c>
      <c r="CG7" s="39" t="s">
        <v>113</v>
      </c>
      <c r="CH7" s="39" t="s">
        <v>113</v>
      </c>
      <c r="CI7" s="39" t="s">
        <v>113</v>
      </c>
      <c r="CJ7" s="39" t="s">
        <v>113</v>
      </c>
      <c r="CK7" s="39">
        <v>185.7</v>
      </c>
      <c r="CL7" s="39">
        <v>137.82</v>
      </c>
      <c r="CM7" s="39" t="s">
        <v>113</v>
      </c>
      <c r="CN7" s="39" t="s">
        <v>113</v>
      </c>
      <c r="CO7" s="39" t="s">
        <v>113</v>
      </c>
      <c r="CP7" s="39" t="s">
        <v>113</v>
      </c>
      <c r="CQ7" s="39">
        <v>31.12</v>
      </c>
      <c r="CR7" s="39" t="s">
        <v>113</v>
      </c>
      <c r="CS7" s="39" t="s">
        <v>113</v>
      </c>
      <c r="CT7" s="39" t="s">
        <v>113</v>
      </c>
      <c r="CU7" s="39" t="s">
        <v>113</v>
      </c>
      <c r="CV7" s="39">
        <v>61.03</v>
      </c>
      <c r="CW7" s="39">
        <v>60.09</v>
      </c>
      <c r="CX7" s="39" t="s">
        <v>113</v>
      </c>
      <c r="CY7" s="39" t="s">
        <v>113</v>
      </c>
      <c r="CZ7" s="39" t="s">
        <v>113</v>
      </c>
      <c r="DA7" s="39" t="s">
        <v>113</v>
      </c>
      <c r="DB7" s="39">
        <v>83.11</v>
      </c>
      <c r="DC7" s="39" t="s">
        <v>113</v>
      </c>
      <c r="DD7" s="39" t="s">
        <v>113</v>
      </c>
      <c r="DE7" s="39" t="s">
        <v>113</v>
      </c>
      <c r="DF7" s="39" t="s">
        <v>113</v>
      </c>
      <c r="DG7" s="39">
        <v>86.83</v>
      </c>
      <c r="DH7" s="39">
        <v>94.9</v>
      </c>
      <c r="DI7" s="39" t="s">
        <v>113</v>
      </c>
      <c r="DJ7" s="39" t="s">
        <v>113</v>
      </c>
      <c r="DK7" s="39" t="s">
        <v>113</v>
      </c>
      <c r="DL7" s="39" t="s">
        <v>113</v>
      </c>
      <c r="DM7" s="39">
        <v>2.81</v>
      </c>
      <c r="DN7" s="39" t="s">
        <v>113</v>
      </c>
      <c r="DO7" s="39" t="s">
        <v>113</v>
      </c>
      <c r="DP7" s="39" t="s">
        <v>113</v>
      </c>
      <c r="DQ7" s="39" t="s">
        <v>113</v>
      </c>
      <c r="DR7" s="39">
        <v>14.26</v>
      </c>
      <c r="DS7" s="39">
        <v>37.36</v>
      </c>
      <c r="DT7" s="39" t="s">
        <v>113</v>
      </c>
      <c r="DU7" s="39" t="s">
        <v>113</v>
      </c>
      <c r="DV7" s="39" t="s">
        <v>113</v>
      </c>
      <c r="DW7" s="39" t="s">
        <v>113</v>
      </c>
      <c r="DX7" s="39">
        <v>0</v>
      </c>
      <c r="DY7" s="39" t="s">
        <v>113</v>
      </c>
      <c r="DZ7" s="39" t="s">
        <v>113</v>
      </c>
      <c r="EA7" s="39" t="s">
        <v>113</v>
      </c>
      <c r="EB7" s="39" t="s">
        <v>113</v>
      </c>
      <c r="EC7" s="39">
        <v>0.01</v>
      </c>
      <c r="ED7" s="39">
        <v>4.96</v>
      </c>
      <c r="EE7" s="39" t="s">
        <v>113</v>
      </c>
      <c r="EF7" s="39" t="s">
        <v>113</v>
      </c>
      <c r="EG7" s="39" t="s">
        <v>113</v>
      </c>
      <c r="EH7" s="39" t="s">
        <v>113</v>
      </c>
      <c r="EI7" s="39">
        <v>-1.83</v>
      </c>
      <c r="EJ7" s="39" t="s">
        <v>113</v>
      </c>
      <c r="EK7" s="39" t="s">
        <v>113</v>
      </c>
      <c r="EL7" s="39" t="s">
        <v>113</v>
      </c>
      <c r="EM7" s="39" t="s">
        <v>113</v>
      </c>
      <c r="EN7" s="39">
        <v>0.01</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2018-02-02T06:27:26Z</cp:lastPrinted>
  <dcterms:created xsi:type="dcterms:W3CDTF">2017-12-25T01:51:31Z</dcterms:created>
  <dcterms:modified xsi:type="dcterms:W3CDTF">2018-02-06T07:35:59Z</dcterms:modified>
  <cp:category/>
</cp:coreProperties>
</file>