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aostg1\共有\35水道部\30水道業務課\01 経営係\09_各種調査回答（国・県・市）\経営比較分析表\H29\202096伊那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AT8" i="4" s="1"/>
  <c r="S6" i="5"/>
  <c r="R6" i="5"/>
  <c r="Q6" i="5"/>
  <c r="W10" i="4" s="1"/>
  <c r="P6" i="5"/>
  <c r="O6" i="5"/>
  <c r="N6" i="5"/>
  <c r="B10" i="4" s="1"/>
  <c r="M6" i="5"/>
  <c r="L6" i="5"/>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J86" i="4"/>
  <c r="I86" i="4"/>
  <c r="G86" i="4"/>
  <c r="F86" i="4"/>
  <c r="BB10" i="4"/>
  <c r="AL10" i="4"/>
  <c r="AD10" i="4"/>
  <c r="P10" i="4"/>
  <c r="I10" i="4"/>
  <c r="BB8" i="4"/>
  <c r="AL8" i="4"/>
  <c r="W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<sst xmlns="http://schemas.openxmlformats.org/spreadsheetml/2006/main" count="237" uniqueCount="123">
  <si>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</si>
  <si>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</si>
  <si>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</si>
  <si>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</si>
  <si>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</si>
  <si>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</si>
  <si>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</si>
  <si>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</si>
  <si>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</si>
  <si>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</si>
  <si>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</si>
  <si>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</si>
  <si>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</si>
  <si>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</si>
  <si>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</si>
  <si>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</si>
  <si>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</si>
  <si>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</si>
  <si>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</si>
  <si>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</si>
  <si>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</si>
  <si>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</si>
  <si>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</si>
  <si>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</si>
  <si>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</si>
  <si>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</si>
  <si>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</si>
  <si>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</si>
  <si>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</si>
  <si>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</si>
  <si>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</si>
  <si>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</si>
  <si>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</si>
  <si>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</si>
  <si>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</si>
  <si>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</si>
  <si>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</si>
  <si>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</si>
  <si>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</si>
  <si>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</si>
  <si>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</si>
  <si>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</si>
  <si>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</si>
  <si>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</si>
  <si>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</si>
  <si>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</si>
  <si>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</si>
  <si>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</si>
  <si>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</si>
  <si>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</si>
  <si>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</si>
  <si>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</si>
  <si>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</si>
  <si>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</si>
  <si>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</si>
  <si>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</si>
  <si>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</si>
  <si>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</si>
  <si>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</si>
  <si>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</si>
  <si>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</si>
  <si>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</si>
  <si>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</si>
  <si>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</si>
  <si>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</si>
  <si>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</si>
  <si>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</si>
  <si>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</si>
  <si>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</si>
  <si>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</si>
  <si>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</si>
  <si>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</si>
  <si>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</si>
  <si>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</si>
  <si>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</si>
  <si>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</si>
  <si>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</si>
  <si>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</si>
  <si>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</si>
  <si>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</si>
  <si>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</si>
  <si>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</si>
  <si>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</si>
  <si>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</si>
  <si>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</si>
  <si>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</si>
  <si>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</si>
  <si>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</si>
  <si>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</si>
  <si>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</si>
  <si>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</si>
  <si>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</si>
  <si>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</si>
  <si>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</si>
  <si>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</si>
  <si>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</si>
  <si>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</si>
  <si>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</si>
  <si>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</si>
  <si>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</si>
  <si>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</si>
  <si>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</si>
  <si>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</si>
  <si>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</si>
  <si>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</si>
  <si>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</si>
  <si>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</si>
  <si>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</si>
  <si>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伊那市</t>
  </si>
  <si>
    <t>法適用</t>
  </si>
  <si>
    <t>下水道事業</t>
  </si>
  <si>
    <t>簡易排水</t>
  </si>
  <si>
    <t>J2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</si>
  <si>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</si>
  <si>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</si>
  <si>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</si>
  <si>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</si>
  <si>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</si>
  <si>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</si>
  <si>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</si>
  <si>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処理区域内人口が45人と非常に規模が小さく、使用料等により全ての費用を賄うのが困難な事業です。①経常収支比率は前年度より増加しましたが、80％に届かない状況であり、⑤経費回収率も50％を上回る程度にとどまっています。②累積欠損金比率は緩やかに上昇を続けています。⑥汚水処理原価は減少したものの、経営状況の劇的な改善には至りません。
③流動比率は大きく減少しました。年度末における未払い費用の残高による変動要素が大きいですが、赤字基調の事業であるため、今後減少が続くことが見込まれます。
④企業債残高対事業規模比率は、企業債残高が無いためゼロとなっています。
事業の特性上、⑦施設利用率は低い値で推移しています。また⑧水洗化率は100％となっています。</t>
    <rPh sb="0" eb="2">
      <t>ショリ</t>
    </rPh>
    <rPh sb="2" eb="5">
      <t>クイキナイ</t>
    </rPh>
    <rPh sb="5" eb="7">
      <t>ジンコウ</t>
    </rPh>
    <rPh sb="10" eb="11">
      <t>ニン</t>
    </rPh>
    <rPh sb="12" eb="14">
      <t>ヒジョウ</t>
    </rPh>
    <rPh sb="15" eb="17">
      <t>キボ</t>
    </rPh>
    <rPh sb="18" eb="19">
      <t>チイ</t>
    </rPh>
    <rPh sb="22" eb="25">
      <t>シヨウリョウ</t>
    </rPh>
    <rPh sb="25" eb="26">
      <t>トウ</t>
    </rPh>
    <rPh sb="32" eb="34">
      <t>ヒヨウ</t>
    </rPh>
    <rPh sb="35" eb="36">
      <t>マカナ</t>
    </rPh>
    <rPh sb="39" eb="41">
      <t>コンナン</t>
    </rPh>
    <rPh sb="42" eb="44">
      <t>ジギョウ</t>
    </rPh>
    <rPh sb="48" eb="50">
      <t>ケイジョウ</t>
    </rPh>
    <rPh sb="50" eb="52">
      <t>シュウシ</t>
    </rPh>
    <rPh sb="52" eb="54">
      <t>ヒリツ</t>
    </rPh>
    <rPh sb="55" eb="58">
      <t>ゼンネンド</t>
    </rPh>
    <rPh sb="60" eb="62">
      <t>ゾウカ</t>
    </rPh>
    <rPh sb="72" eb="73">
      <t>トド</t>
    </rPh>
    <rPh sb="76" eb="78">
      <t>ジョウキョウ</t>
    </rPh>
    <rPh sb="83" eb="85">
      <t>ケイヒ</t>
    </rPh>
    <rPh sb="85" eb="87">
      <t>カイシュウ</t>
    </rPh>
    <rPh sb="87" eb="88">
      <t>リツ</t>
    </rPh>
    <rPh sb="93" eb="95">
      <t>ウワマワ</t>
    </rPh>
    <rPh sb="96" eb="98">
      <t>テイド</t>
    </rPh>
    <rPh sb="109" eb="111">
      <t>ルイセキ</t>
    </rPh>
    <rPh sb="111" eb="114">
      <t>ケッソンキン</t>
    </rPh>
    <rPh sb="114" eb="116">
      <t>ヒリツ</t>
    </rPh>
    <rPh sb="117" eb="118">
      <t>ユル</t>
    </rPh>
    <rPh sb="121" eb="123">
      <t>ジョウショウ</t>
    </rPh>
    <rPh sb="124" eb="125">
      <t>ツヅ</t>
    </rPh>
    <rPh sb="132" eb="134">
      <t>オスイ</t>
    </rPh>
    <rPh sb="134" eb="136">
      <t>ショリ</t>
    </rPh>
    <rPh sb="136" eb="138">
      <t>ゲンカ</t>
    </rPh>
    <rPh sb="139" eb="141">
      <t>ゲンショウ</t>
    </rPh>
    <rPh sb="147" eb="149">
      <t>ケイエイ</t>
    </rPh>
    <rPh sb="149" eb="151">
      <t>ジョウキョウ</t>
    </rPh>
    <rPh sb="152" eb="154">
      <t>ゲキテキ</t>
    </rPh>
    <rPh sb="155" eb="157">
      <t>カイゼン</t>
    </rPh>
    <rPh sb="159" eb="160">
      <t>イタ</t>
    </rPh>
    <rPh sb="167" eb="169">
      <t>リュウドウ</t>
    </rPh>
    <rPh sb="169" eb="171">
      <t>ヒリツ</t>
    </rPh>
    <rPh sb="172" eb="173">
      <t>オオ</t>
    </rPh>
    <rPh sb="175" eb="177">
      <t>ゲンショウ</t>
    </rPh>
    <rPh sb="182" eb="185">
      <t>ネンドマツ</t>
    </rPh>
    <rPh sb="189" eb="191">
      <t>ミバラ</t>
    </rPh>
    <rPh sb="192" eb="194">
      <t>ヒヨウ</t>
    </rPh>
    <rPh sb="195" eb="197">
      <t>ザンダカ</t>
    </rPh>
    <rPh sb="200" eb="202">
      <t>ヘンドウ</t>
    </rPh>
    <rPh sb="202" eb="204">
      <t>ヨウソ</t>
    </rPh>
    <rPh sb="205" eb="206">
      <t>オオ</t>
    </rPh>
    <rPh sb="212" eb="214">
      <t>アカジ</t>
    </rPh>
    <rPh sb="214" eb="216">
      <t>キチョウ</t>
    </rPh>
    <rPh sb="217" eb="219">
      <t>ジギョウ</t>
    </rPh>
    <rPh sb="225" eb="227">
      <t>コンゴ</t>
    </rPh>
    <rPh sb="227" eb="229">
      <t>ゲンショウ</t>
    </rPh>
    <rPh sb="230" eb="231">
      <t>ツヅ</t>
    </rPh>
    <rPh sb="235" eb="237">
      <t>ミコ</t>
    </rPh>
    <rPh sb="244" eb="246">
      <t>キギョウ</t>
    </rPh>
    <rPh sb="246" eb="247">
      <t>サイ</t>
    </rPh>
    <rPh sb="247" eb="249">
      <t>ザンダカ</t>
    </rPh>
    <rPh sb="249" eb="250">
      <t>タイ</t>
    </rPh>
    <rPh sb="250" eb="252">
      <t>ジギョウ</t>
    </rPh>
    <rPh sb="252" eb="254">
      <t>キボ</t>
    </rPh>
    <rPh sb="254" eb="256">
      <t>ヒリツ</t>
    </rPh>
    <rPh sb="258" eb="260">
      <t>キギョウ</t>
    </rPh>
    <rPh sb="260" eb="261">
      <t>サイ</t>
    </rPh>
    <rPh sb="261" eb="263">
      <t>ザンダカ</t>
    </rPh>
    <rPh sb="264" eb="265">
      <t>ナ</t>
    </rPh>
    <rPh sb="287" eb="289">
      <t>シセツ</t>
    </rPh>
    <rPh sb="289" eb="292">
      <t>リヨウリツ</t>
    </rPh>
    <rPh sb="293" eb="294">
      <t>ヒク</t>
    </rPh>
    <rPh sb="295" eb="296">
      <t>アタイ</t>
    </rPh>
    <rPh sb="297" eb="299">
      <t>スイイ</t>
    </rPh>
    <rPh sb="308" eb="311">
      <t>スイセンカ</t>
    </rPh>
    <rPh sb="311" eb="312">
      <t>リツ</t>
    </rPh>
    <phoneticPr fontId="4"/>
  </si>
  <si>
    <t>耐用年数が50年である管渠については、②管渠老朽化率や③管渠改善率が示すとおり更新はまだ発生していませんが、延長は２ｋｍ程度であり、機械設備等の占める割合が本市の実施する他の下水道事業に比べて高いため、①有形固定資産減価償却率も他の下水道事業より高く、40％に迫る状況です。</t>
    <rPh sb="54" eb="56">
      <t>エンチョウ</t>
    </rPh>
    <rPh sb="60" eb="62">
      <t>テイド</t>
    </rPh>
    <rPh sb="66" eb="68">
      <t>キカイ</t>
    </rPh>
    <rPh sb="68" eb="70">
      <t>セツビ</t>
    </rPh>
    <rPh sb="70" eb="71">
      <t>トウ</t>
    </rPh>
    <rPh sb="72" eb="73">
      <t>シ</t>
    </rPh>
    <rPh sb="75" eb="77">
      <t>ワリアイ</t>
    </rPh>
    <rPh sb="78" eb="79">
      <t>ホン</t>
    </rPh>
    <rPh sb="79" eb="80">
      <t>シ</t>
    </rPh>
    <rPh sb="85" eb="86">
      <t>タ</t>
    </rPh>
    <rPh sb="87" eb="90">
      <t>ゲスイドウ</t>
    </rPh>
    <rPh sb="90" eb="92">
      <t>ジギョウ</t>
    </rPh>
    <rPh sb="93" eb="94">
      <t>クラ</t>
    </rPh>
    <rPh sb="96" eb="97">
      <t>タカ</t>
    </rPh>
    <rPh sb="102" eb="104">
      <t>ユウケイ</t>
    </rPh>
    <rPh sb="104" eb="106">
      <t>コテイ</t>
    </rPh>
    <rPh sb="106" eb="108">
      <t>シサン</t>
    </rPh>
    <rPh sb="108" eb="110">
      <t>ゲンカ</t>
    </rPh>
    <rPh sb="110" eb="112">
      <t>ショウキャク</t>
    </rPh>
    <rPh sb="112" eb="113">
      <t>リツ</t>
    </rPh>
    <rPh sb="114" eb="115">
      <t>タ</t>
    </rPh>
    <rPh sb="116" eb="119">
      <t>ゲスイドウ</t>
    </rPh>
    <rPh sb="119" eb="121">
      <t>ジギョウ</t>
    </rPh>
    <rPh sb="123" eb="124">
      <t>タカ</t>
    </rPh>
    <rPh sb="130" eb="131">
      <t>セマ</t>
    </rPh>
    <rPh sb="132" eb="134">
      <t>ジョウキョウ</t>
    </rPh>
    <phoneticPr fontId="4"/>
  </si>
  <si>
    <t>伊那市下水道事業経営健全化計画は、平成28年度に経営戦略の要件に合わせた４回目の改訂を行い、これに基づく改善の取組を継続しています。下水道事業会計（５事業全体）では、１億５千万円を超える過去最高の純利益を計上しました。本事業での採算性の確保は今後も困難な見通しですが、下水道事業会計としての持続可能な経営を目指していく方針です。少しでも経費の回収率を上げるため、平成29年度に平均＋6.0％の下水道使用料の改定を行いました。</t>
    <rPh sb="69" eb="71">
      <t>ジギョウ</t>
    </rPh>
    <rPh sb="71" eb="73">
      <t>カイケイ</t>
    </rPh>
    <rPh sb="109" eb="110">
      <t>ホン</t>
    </rPh>
    <rPh sb="110" eb="112">
      <t>ジギョウ</t>
    </rPh>
    <rPh sb="114" eb="117">
      <t>サイサンセイ</t>
    </rPh>
    <rPh sb="118" eb="120">
      <t>カクホ</t>
    </rPh>
    <rPh sb="121" eb="123">
      <t>コンゴ</t>
    </rPh>
    <rPh sb="124" eb="126">
      <t>コンナン</t>
    </rPh>
    <rPh sb="127" eb="129">
      <t>ミトオ</t>
    </rPh>
    <rPh sb="134" eb="137">
      <t>ゲスイドウ</t>
    </rPh>
    <rPh sb="137" eb="139">
      <t>ジギョウ</t>
    </rPh>
    <rPh sb="139" eb="141">
      <t>カイケイ</t>
    </rPh>
    <rPh sb="145" eb="147">
      <t>ジゾク</t>
    </rPh>
    <rPh sb="147" eb="149">
      <t>カノウ</t>
    </rPh>
    <rPh sb="150" eb="152">
      <t>ケイエイ</t>
    </rPh>
    <rPh sb="153" eb="155">
      <t>メザ</t>
    </rPh>
    <rPh sb="159" eb="161">
      <t>ホウシン</t>
    </rPh>
    <rPh sb="164" eb="165">
      <t>スコ</t>
    </rPh>
    <rPh sb="168" eb="170">
      <t>ケイヒ</t>
    </rPh>
    <rPh sb="171" eb="173">
      <t>カイシュウ</t>
    </rPh>
    <rPh sb="173" eb="174">
      <t>リツ</t>
    </rPh>
    <rPh sb="175" eb="176">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</si>
</sst>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9A-4FD1-A470-E5A7D3ACF997}"/>
            </c:ext>
          </c:extLst>
        </c:ser>
        <c:dLbls>
          <c:showLegendKey val="0"/>
          <c:showVal val="0"/>
          <c:showCatName val="0"/>
          <c:showSerName val="0"/>
          <c:showPercent val="0"/>
          <c:showBubbleSize val="0"/>
        </c:dLbls>
        <c:gapWidth val="150"/>
        <c:axId val="100235904"/>
        <c:axId val="1002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F9A-4FD1-A470-E5A7D3ACF997}"/>
            </c:ext>
          </c:extLst>
        </c:ser>
        <c:dLbls>
          <c:showLegendKey val="0"/>
          <c:showVal val="0"/>
          <c:showCatName val="0"/>
          <c:showSerName val="0"/>
          <c:showPercent val="0"/>
          <c:showBubbleSize val="0"/>
        </c:dLbls>
        <c:marker val="1"/>
        <c:smooth val="0"/>
        <c:axId val="100235904"/>
        <c:axId val="100254464"/>
      </c:lineChart>
      <c:dateAx>
        <c:axId val="100235904"/>
        <c:scaling>
          <c:orientation val="minMax"/>
        </c:scaling>
        <c:delete val="1"/>
        <c:axPos val="b"/>
        <c:numFmt formatCode="ge" sourceLinked="1"/>
        <c:majorTickMark val="none"/>
        <c:minorTickMark val="none"/>
        <c:tickLblPos val="none"/>
        <c:crossAx val="100254464"/>
        <c:crosses val="autoZero"/>
        <c:auto val="1"/>
        <c:lblOffset val="100"/>
        <c:baseTimeUnit val="years"/>
      </c:dateAx>
      <c:valAx>
        <c:axId val="1002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27.27</c:v>
                </c:pt>
                <c:pt idx="1">
                  <c:v>22.73</c:v>
                </c:pt>
                <c:pt idx="2">
                  <c:v>27.27</c:v>
                </c:pt>
                <c:pt idx="3">
                  <c:v>18.18</c:v>
                </c:pt>
                <c:pt idx="4">
                  <c:v>20.45</c:v>
                </c:pt>
              </c:numCache>
            </c:numRef>
          </c:val>
          <c:extLst>
            <c:ext xmlns:c16="http://schemas.microsoft.com/office/drawing/2014/chart" uri="{C3380CC4-5D6E-409C-BE32-E72D297353CC}">
              <c16:uniqueId val="{00000000-5765-4FDA-AB49-F5EA69BEBE8D}"/>
            </c:ext>
          </c:extLst>
        </c:ser>
        <c:dLbls>
          <c:showLegendKey val="0"/>
          <c:showVal val="0"/>
          <c:showCatName val="0"/>
          <c:showSerName val="0"/>
          <c:showPercent val="0"/>
          <c:showBubbleSize val="0"/>
        </c:dLbls>
        <c:gapWidth val="150"/>
        <c:axId val="131141632"/>
        <c:axId val="1311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28.09</c:v>
                </c:pt>
                <c:pt idx="1">
                  <c:v>28.6</c:v>
                </c:pt>
                <c:pt idx="2">
                  <c:v>28.81</c:v>
                </c:pt>
                <c:pt idx="3">
                  <c:v>27.46</c:v>
                </c:pt>
                <c:pt idx="4">
                  <c:v>27.55</c:v>
                </c:pt>
              </c:numCache>
            </c:numRef>
          </c:val>
          <c:smooth val="0"/>
          <c:extLst>
            <c:ext xmlns:c16="http://schemas.microsoft.com/office/drawing/2014/chart" uri="{C3380CC4-5D6E-409C-BE32-E72D297353CC}">
              <c16:uniqueId val="{00000001-5765-4FDA-AB49-F5EA69BEBE8D}"/>
            </c:ext>
          </c:extLst>
        </c:ser>
        <c:dLbls>
          <c:showLegendKey val="0"/>
          <c:showVal val="0"/>
          <c:showCatName val="0"/>
          <c:showSerName val="0"/>
          <c:showPercent val="0"/>
          <c:showBubbleSize val="0"/>
        </c:dLbls>
        <c:marker val="1"/>
        <c:smooth val="0"/>
        <c:axId val="131141632"/>
        <c:axId val="131143552"/>
      </c:lineChart>
      <c:dateAx>
        <c:axId val="131141632"/>
        <c:scaling>
          <c:orientation val="minMax"/>
        </c:scaling>
        <c:delete val="1"/>
        <c:axPos val="b"/>
        <c:numFmt formatCode="ge" sourceLinked="1"/>
        <c:majorTickMark val="none"/>
        <c:minorTickMark val="none"/>
        <c:tickLblPos val="none"/>
        <c:crossAx val="131143552"/>
        <c:crosses val="autoZero"/>
        <c:auto val="1"/>
        <c:lblOffset val="100"/>
        <c:baseTimeUnit val="years"/>
      </c:dateAx>
      <c:valAx>
        <c:axId val="1311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B6D-4F1F-A027-3C1A920D1438}"/>
            </c:ext>
          </c:extLst>
        </c:ser>
        <c:dLbls>
          <c:showLegendKey val="0"/>
          <c:showVal val="0"/>
          <c:showCatName val="0"/>
          <c:showSerName val="0"/>
          <c:showPercent val="0"/>
          <c:showBubbleSize val="0"/>
        </c:dLbls>
        <c:gapWidth val="150"/>
        <c:axId val="131153280"/>
        <c:axId val="1311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95.31</c:v>
                </c:pt>
                <c:pt idx="1">
                  <c:v>95.3</c:v>
                </c:pt>
                <c:pt idx="2">
                  <c:v>95.8</c:v>
                </c:pt>
                <c:pt idx="3">
                  <c:v>94.81</c:v>
                </c:pt>
                <c:pt idx="4">
                  <c:v>94.87</c:v>
                </c:pt>
              </c:numCache>
            </c:numRef>
          </c:val>
          <c:smooth val="0"/>
          <c:extLst>
            <c:ext xmlns:c16="http://schemas.microsoft.com/office/drawing/2014/chart" uri="{C3380CC4-5D6E-409C-BE32-E72D297353CC}">
              <c16:uniqueId val="{00000001-0B6D-4F1F-A027-3C1A920D1438}"/>
            </c:ext>
          </c:extLst>
        </c:ser>
        <c:dLbls>
          <c:showLegendKey val="0"/>
          <c:showVal val="0"/>
          <c:showCatName val="0"/>
          <c:showSerName val="0"/>
          <c:showPercent val="0"/>
          <c:showBubbleSize val="0"/>
        </c:dLbls>
        <c:marker val="1"/>
        <c:smooth val="0"/>
        <c:axId val="131153280"/>
        <c:axId val="131167744"/>
      </c:lineChart>
      <c:dateAx>
        <c:axId val="131153280"/>
        <c:scaling>
          <c:orientation val="minMax"/>
        </c:scaling>
        <c:delete val="1"/>
        <c:axPos val="b"/>
        <c:numFmt formatCode="ge" sourceLinked="1"/>
        <c:majorTickMark val="none"/>
        <c:minorTickMark val="none"/>
        <c:tickLblPos val="none"/>
        <c:crossAx val="131167744"/>
        <c:crosses val="autoZero"/>
        <c:auto val="1"/>
        <c:lblOffset val="100"/>
        <c:baseTimeUnit val="years"/>
      </c:dateAx>
      <c:valAx>
        <c:axId val="1311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75.22</c:v>
                </c:pt>
                <c:pt idx="1">
                  <c:v>58.47</c:v>
                </c:pt>
                <c:pt idx="2">
                  <c:v>101.58</c:v>
                </c:pt>
                <c:pt idx="3">
                  <c:v>74.180000000000007</c:v>
                </c:pt>
                <c:pt idx="4">
                  <c:v>77.099999999999994</c:v>
                </c:pt>
              </c:numCache>
            </c:numRef>
          </c:val>
          <c:extLst>
            <c:ext xmlns:c16="http://schemas.microsoft.com/office/drawing/2014/chart" uri="{C3380CC4-5D6E-409C-BE32-E72D297353CC}">
              <c16:uniqueId val="{00000000-C71D-47CF-88E2-07B792128D45}"/>
            </c:ext>
          </c:extLst>
        </c:ser>
        <c:dLbls>
          <c:showLegendKey val="0"/>
          <c:showVal val="0"/>
          <c:showCatName val="0"/>
          <c:showSerName val="0"/>
          <c:showPercent val="0"/>
          <c:showBubbleSize val="0"/>
        </c:dLbls>
        <c:gapWidth val="150"/>
        <c:axId val="100276480"/>
        <c:axId val="1002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38.729999999999997</c:v>
                </c:pt>
                <c:pt idx="1">
                  <c:v>37.630000000000003</c:v>
                </c:pt>
                <c:pt idx="2">
                  <c:v>62.56</c:v>
                </c:pt>
                <c:pt idx="3">
                  <c:v>52.3</c:v>
                </c:pt>
                <c:pt idx="4">
                  <c:v>51.22</c:v>
                </c:pt>
              </c:numCache>
            </c:numRef>
          </c:val>
          <c:smooth val="0"/>
          <c:extLst>
            <c:ext xmlns:c16="http://schemas.microsoft.com/office/drawing/2014/chart" uri="{C3380CC4-5D6E-409C-BE32-E72D297353CC}">
              <c16:uniqueId val="{00000001-C71D-47CF-88E2-07B792128D45}"/>
            </c:ext>
          </c:extLst>
        </c:ser>
        <c:dLbls>
          <c:showLegendKey val="0"/>
          <c:showVal val="0"/>
          <c:showCatName val="0"/>
          <c:showSerName val="0"/>
          <c:showPercent val="0"/>
          <c:showBubbleSize val="0"/>
        </c:dLbls>
        <c:marker val="1"/>
        <c:smooth val="0"/>
        <c:axId val="100276480"/>
        <c:axId val="100286848"/>
      </c:lineChart>
      <c:dateAx>
        <c:axId val="100276480"/>
        <c:scaling>
          <c:orientation val="minMax"/>
        </c:scaling>
        <c:delete val="1"/>
        <c:axPos val="b"/>
        <c:numFmt formatCode="ge" sourceLinked="1"/>
        <c:majorTickMark val="none"/>
        <c:minorTickMark val="none"/>
        <c:tickLblPos val="none"/>
        <c:crossAx val="100286848"/>
        <c:crosses val="autoZero"/>
        <c:auto val="1"/>
        <c:lblOffset val="100"/>
        <c:baseTimeUnit val="years"/>
      </c:dateAx>
      <c:valAx>
        <c:axId val="1002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35.94</c:v>
                </c:pt>
                <c:pt idx="3">
                  <c:v>37.869999999999997</c:v>
                </c:pt>
                <c:pt idx="4">
                  <c:v>39.799999999999997</c:v>
                </c:pt>
              </c:numCache>
            </c:numRef>
          </c:val>
          <c:extLst>
            <c:ext xmlns:c16="http://schemas.microsoft.com/office/drawing/2014/chart" uri="{C3380CC4-5D6E-409C-BE32-E72D297353CC}">
              <c16:uniqueId val="{00000000-DF7A-4A59-8F6A-35528D41494E}"/>
            </c:ext>
          </c:extLst>
        </c:ser>
        <c:dLbls>
          <c:showLegendKey val="0"/>
          <c:showVal val="0"/>
          <c:showCatName val="0"/>
          <c:showSerName val="0"/>
          <c:showPercent val="0"/>
          <c:showBubbleSize val="0"/>
        </c:dLbls>
        <c:gapWidth val="150"/>
        <c:axId val="110032768"/>
        <c:axId val="1182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28.33</c:v>
                </c:pt>
                <c:pt idx="1">
                  <c:v>30.24</c:v>
                </c:pt>
                <c:pt idx="2">
                  <c:v>33.729999999999997</c:v>
                </c:pt>
                <c:pt idx="3">
                  <c:v>35.67</c:v>
                </c:pt>
                <c:pt idx="4">
                  <c:v>37.61</c:v>
                </c:pt>
              </c:numCache>
            </c:numRef>
          </c:val>
          <c:smooth val="0"/>
          <c:extLst>
            <c:ext xmlns:c16="http://schemas.microsoft.com/office/drawing/2014/chart" uri="{C3380CC4-5D6E-409C-BE32-E72D297353CC}">
              <c16:uniqueId val="{00000001-DF7A-4A59-8F6A-35528D41494E}"/>
            </c:ext>
          </c:extLst>
        </c:ser>
        <c:dLbls>
          <c:showLegendKey val="0"/>
          <c:showVal val="0"/>
          <c:showCatName val="0"/>
          <c:showSerName val="0"/>
          <c:showPercent val="0"/>
          <c:showBubbleSize val="0"/>
        </c:dLbls>
        <c:marker val="1"/>
        <c:smooth val="0"/>
        <c:axId val="110032768"/>
        <c:axId val="118296576"/>
      </c:lineChart>
      <c:dateAx>
        <c:axId val="110032768"/>
        <c:scaling>
          <c:orientation val="minMax"/>
        </c:scaling>
        <c:delete val="1"/>
        <c:axPos val="b"/>
        <c:numFmt formatCode="ge" sourceLinked="1"/>
        <c:majorTickMark val="none"/>
        <c:minorTickMark val="none"/>
        <c:tickLblPos val="none"/>
        <c:crossAx val="118296576"/>
        <c:crosses val="autoZero"/>
        <c:auto val="1"/>
        <c:lblOffset val="100"/>
        <c:baseTimeUnit val="years"/>
      </c:dateAx>
      <c:valAx>
        <c:axId val="1182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AC-4D09-9FA0-1E1EAF7C99AD}"/>
            </c:ext>
          </c:extLst>
        </c:ser>
        <c:dLbls>
          <c:showLegendKey val="0"/>
          <c:showVal val="0"/>
          <c:showCatName val="0"/>
          <c:showSerName val="0"/>
          <c:showPercent val="0"/>
          <c:showBubbleSize val="0"/>
        </c:dLbls>
        <c:gapWidth val="150"/>
        <c:axId val="118314496"/>
        <c:axId val="1183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7AC-4D09-9FA0-1E1EAF7C99AD}"/>
            </c:ext>
          </c:extLst>
        </c:ser>
        <c:dLbls>
          <c:showLegendKey val="0"/>
          <c:showVal val="0"/>
          <c:showCatName val="0"/>
          <c:showSerName val="0"/>
          <c:showPercent val="0"/>
          <c:showBubbleSize val="0"/>
        </c:dLbls>
        <c:marker val="1"/>
        <c:smooth val="0"/>
        <c:axId val="118314496"/>
        <c:axId val="118316416"/>
      </c:lineChart>
      <c:dateAx>
        <c:axId val="118314496"/>
        <c:scaling>
          <c:orientation val="minMax"/>
        </c:scaling>
        <c:delete val="1"/>
        <c:axPos val="b"/>
        <c:numFmt formatCode="ge" sourceLinked="1"/>
        <c:majorTickMark val="none"/>
        <c:minorTickMark val="none"/>
        <c:tickLblPos val="none"/>
        <c:crossAx val="118316416"/>
        <c:crosses val="autoZero"/>
        <c:auto val="1"/>
        <c:lblOffset val="100"/>
        <c:baseTimeUnit val="years"/>
      </c:dateAx>
      <c:valAx>
        <c:axId val="1183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196.56</c:v>
                </c:pt>
                <c:pt idx="1">
                  <c:v>268.17</c:v>
                </c:pt>
                <c:pt idx="2">
                  <c:v>1134.27</c:v>
                </c:pt>
                <c:pt idx="3">
                  <c:v>1771.71</c:v>
                </c:pt>
                <c:pt idx="4">
                  <c:v>1825.55</c:v>
                </c:pt>
              </c:numCache>
            </c:numRef>
          </c:val>
          <c:extLst>
            <c:ext xmlns:c16="http://schemas.microsoft.com/office/drawing/2014/chart" uri="{C3380CC4-5D6E-409C-BE32-E72D297353CC}">
              <c16:uniqueId val="{00000000-E96F-4F4F-AE37-C38C69D1C039}"/>
            </c:ext>
          </c:extLst>
        </c:ser>
        <c:dLbls>
          <c:showLegendKey val="0"/>
          <c:showVal val="0"/>
          <c:showCatName val="0"/>
          <c:showSerName val="0"/>
          <c:showPercent val="0"/>
          <c:showBubbleSize val="0"/>
        </c:dLbls>
        <c:gapWidth val="150"/>
        <c:axId val="118339072"/>
        <c:axId val="118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2415.85</c:v>
                </c:pt>
                <c:pt idx="1">
                  <c:v>2685.75</c:v>
                </c:pt>
                <c:pt idx="2">
                  <c:v>3025.67</c:v>
                </c:pt>
                <c:pt idx="3">
                  <c:v>3997.28</c:v>
                </c:pt>
                <c:pt idx="4">
                  <c:v>4212.5600000000004</c:v>
                </c:pt>
              </c:numCache>
            </c:numRef>
          </c:val>
          <c:smooth val="0"/>
          <c:extLst>
            <c:ext xmlns:c16="http://schemas.microsoft.com/office/drawing/2014/chart" uri="{C3380CC4-5D6E-409C-BE32-E72D297353CC}">
              <c16:uniqueId val="{00000001-E96F-4F4F-AE37-C38C69D1C039}"/>
            </c:ext>
          </c:extLst>
        </c:ser>
        <c:dLbls>
          <c:showLegendKey val="0"/>
          <c:showVal val="0"/>
          <c:showCatName val="0"/>
          <c:showSerName val="0"/>
          <c:showPercent val="0"/>
          <c:showBubbleSize val="0"/>
        </c:dLbls>
        <c:marker val="1"/>
        <c:smooth val="0"/>
        <c:axId val="118339072"/>
        <c:axId val="118340992"/>
      </c:lineChart>
      <c:dateAx>
        <c:axId val="118339072"/>
        <c:scaling>
          <c:orientation val="minMax"/>
        </c:scaling>
        <c:delete val="1"/>
        <c:axPos val="b"/>
        <c:numFmt formatCode="ge" sourceLinked="1"/>
        <c:majorTickMark val="none"/>
        <c:minorTickMark val="none"/>
        <c:tickLblPos val="none"/>
        <c:crossAx val="118340992"/>
        <c:crosses val="autoZero"/>
        <c:auto val="1"/>
        <c:lblOffset val="100"/>
        <c:baseTimeUnit val="years"/>
      </c:dateAx>
      <c:valAx>
        <c:axId val="118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11.04</c:v>
                </c:pt>
                <c:pt idx="1">
                  <c:v>10.83</c:v>
                </c:pt>
                <c:pt idx="2">
                  <c:v>4891.37</c:v>
                </c:pt>
                <c:pt idx="3">
                  <c:v>4689.25</c:v>
                </c:pt>
                <c:pt idx="4">
                  <c:v>1580.96</c:v>
                </c:pt>
              </c:numCache>
            </c:numRef>
          </c:val>
          <c:extLst>
            <c:ext xmlns:c16="http://schemas.microsoft.com/office/drawing/2014/chart" uri="{C3380CC4-5D6E-409C-BE32-E72D297353CC}">
              <c16:uniqueId val="{00000000-F8B3-4653-BDFD-0D3C19204A2B}"/>
            </c:ext>
          </c:extLst>
        </c:ser>
        <c:dLbls>
          <c:showLegendKey val="0"/>
          <c:showVal val="0"/>
          <c:showCatName val="0"/>
          <c:showSerName val="0"/>
          <c:showPercent val="0"/>
          <c:showBubbleSize val="0"/>
        </c:dLbls>
        <c:gapWidth val="150"/>
        <c:axId val="118891648"/>
        <c:axId val="1188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53.77</c:v>
                </c:pt>
                <c:pt idx="1">
                  <c:v>29.14</c:v>
                </c:pt>
                <c:pt idx="2">
                  <c:v>3428.28</c:v>
                </c:pt>
                <c:pt idx="3">
                  <c:v>2845.22</c:v>
                </c:pt>
                <c:pt idx="4">
                  <c:v>1099.01</c:v>
                </c:pt>
              </c:numCache>
            </c:numRef>
          </c:val>
          <c:smooth val="0"/>
          <c:extLst>
            <c:ext xmlns:c16="http://schemas.microsoft.com/office/drawing/2014/chart" uri="{C3380CC4-5D6E-409C-BE32-E72D297353CC}">
              <c16:uniqueId val="{00000001-F8B3-4653-BDFD-0D3C19204A2B}"/>
            </c:ext>
          </c:extLst>
        </c:ser>
        <c:dLbls>
          <c:showLegendKey val="0"/>
          <c:showVal val="0"/>
          <c:showCatName val="0"/>
          <c:showSerName val="0"/>
          <c:showPercent val="0"/>
          <c:showBubbleSize val="0"/>
        </c:dLbls>
        <c:marker val="1"/>
        <c:smooth val="0"/>
        <c:axId val="118891648"/>
        <c:axId val="118893568"/>
      </c:lineChart>
      <c:dateAx>
        <c:axId val="118891648"/>
        <c:scaling>
          <c:orientation val="minMax"/>
        </c:scaling>
        <c:delete val="1"/>
        <c:axPos val="b"/>
        <c:numFmt formatCode="ge" sourceLinked="1"/>
        <c:majorTickMark val="none"/>
        <c:minorTickMark val="none"/>
        <c:tickLblPos val="none"/>
        <c:crossAx val="118893568"/>
        <c:crosses val="autoZero"/>
        <c:auto val="1"/>
        <c:lblOffset val="100"/>
        <c:baseTimeUnit val="years"/>
      </c:dateAx>
      <c:valAx>
        <c:axId val="1188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FE-4B69-93A9-19063CAD04CC}"/>
            </c:ext>
          </c:extLst>
        </c:ser>
        <c:dLbls>
          <c:showLegendKey val="0"/>
          <c:showVal val="0"/>
          <c:showCatName val="0"/>
          <c:showSerName val="0"/>
          <c:showPercent val="0"/>
          <c:showBubbleSize val="0"/>
        </c:dLbls>
        <c:gapWidth val="150"/>
        <c:axId val="118924032"/>
        <c:axId val="1189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195.18</c:v>
                </c:pt>
                <c:pt idx="1">
                  <c:v>183.02</c:v>
                </c:pt>
                <c:pt idx="2">
                  <c:v>163.30000000000001</c:v>
                </c:pt>
                <c:pt idx="3">
                  <c:v>332.28</c:v>
                </c:pt>
                <c:pt idx="4">
                  <c:v>274.07</c:v>
                </c:pt>
              </c:numCache>
            </c:numRef>
          </c:val>
          <c:smooth val="0"/>
          <c:extLst>
            <c:ext xmlns:c16="http://schemas.microsoft.com/office/drawing/2014/chart" uri="{C3380CC4-5D6E-409C-BE32-E72D297353CC}">
              <c16:uniqueId val="{00000001-6AFE-4B69-93A9-19063CAD04CC}"/>
            </c:ext>
          </c:extLst>
        </c:ser>
        <c:dLbls>
          <c:showLegendKey val="0"/>
          <c:showVal val="0"/>
          <c:showCatName val="0"/>
          <c:showSerName val="0"/>
          <c:showPercent val="0"/>
          <c:showBubbleSize val="0"/>
        </c:dLbls>
        <c:marker val="1"/>
        <c:smooth val="0"/>
        <c:axId val="118924032"/>
        <c:axId val="118925952"/>
      </c:lineChart>
      <c:dateAx>
        <c:axId val="118924032"/>
        <c:scaling>
          <c:orientation val="minMax"/>
        </c:scaling>
        <c:delete val="1"/>
        <c:axPos val="b"/>
        <c:numFmt formatCode="ge" sourceLinked="1"/>
        <c:majorTickMark val="none"/>
        <c:minorTickMark val="none"/>
        <c:tickLblPos val="none"/>
        <c:crossAx val="118925952"/>
        <c:crosses val="autoZero"/>
        <c:auto val="1"/>
        <c:lblOffset val="100"/>
        <c:baseTimeUnit val="years"/>
      </c:dateAx>
      <c:valAx>
        <c:axId val="1189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74.66</c:v>
                </c:pt>
                <c:pt idx="1">
                  <c:v>57.66</c:v>
                </c:pt>
                <c:pt idx="2">
                  <c:v>99.46</c:v>
                </c:pt>
                <c:pt idx="3">
                  <c:v>47.2</c:v>
                </c:pt>
                <c:pt idx="4">
                  <c:v>52.64</c:v>
                </c:pt>
              </c:numCache>
            </c:numRef>
          </c:val>
          <c:extLst>
            <c:ext xmlns:c16="http://schemas.microsoft.com/office/drawing/2014/chart" uri="{C3380CC4-5D6E-409C-BE32-E72D297353CC}">
              <c16:uniqueId val="{00000000-2B77-4257-A44E-E38FD0AAB990}"/>
            </c:ext>
          </c:extLst>
        </c:ser>
        <c:dLbls>
          <c:showLegendKey val="0"/>
          <c:showVal val="0"/>
          <c:showCatName val="0"/>
          <c:showSerName val="0"/>
          <c:showPercent val="0"/>
          <c:showBubbleSize val="0"/>
        </c:dLbls>
        <c:gapWidth val="150"/>
        <c:axId val="119247232"/>
        <c:axId val="1192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43.42</c:v>
                </c:pt>
                <c:pt idx="1">
                  <c:v>41.25</c:v>
                </c:pt>
                <c:pt idx="2">
                  <c:v>39.99</c:v>
                </c:pt>
                <c:pt idx="3">
                  <c:v>35.83</c:v>
                </c:pt>
                <c:pt idx="4">
                  <c:v>37.06</c:v>
                </c:pt>
              </c:numCache>
            </c:numRef>
          </c:val>
          <c:smooth val="0"/>
          <c:extLst>
            <c:ext xmlns:c16="http://schemas.microsoft.com/office/drawing/2014/chart" uri="{C3380CC4-5D6E-409C-BE32-E72D297353CC}">
              <c16:uniqueId val="{00000001-2B77-4257-A44E-E38FD0AAB990}"/>
            </c:ext>
          </c:extLst>
        </c:ser>
        <c:dLbls>
          <c:showLegendKey val="0"/>
          <c:showVal val="0"/>
          <c:showCatName val="0"/>
          <c:showSerName val="0"/>
          <c:showPercent val="0"/>
          <c:showBubbleSize val="0"/>
        </c:dLbls>
        <c:marker val="1"/>
        <c:smooth val="0"/>
        <c:axId val="119247232"/>
        <c:axId val="119249152"/>
      </c:lineChart>
      <c:dateAx>
        <c:axId val="119247232"/>
        <c:scaling>
          <c:orientation val="minMax"/>
        </c:scaling>
        <c:delete val="1"/>
        <c:axPos val="b"/>
        <c:numFmt formatCode="ge" sourceLinked="1"/>
        <c:majorTickMark val="none"/>
        <c:minorTickMark val="none"/>
        <c:tickLblPos val="none"/>
        <c:crossAx val="119249152"/>
        <c:crosses val="autoZero"/>
        <c:auto val="1"/>
        <c:lblOffset val="100"/>
        <c:baseTimeUnit val="years"/>
      </c:dateAx>
      <c:valAx>
        <c:axId val="1192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338.22</c:v>
                </c:pt>
                <c:pt idx="1">
                  <c:v>440.74</c:v>
                </c:pt>
                <c:pt idx="2">
                  <c:v>257.45</c:v>
                </c:pt>
                <c:pt idx="3">
                  <c:v>518.02</c:v>
                </c:pt>
                <c:pt idx="4">
                  <c:v>447.27</c:v>
                </c:pt>
              </c:numCache>
            </c:numRef>
          </c:val>
          <c:extLst>
            <c:ext xmlns:c16="http://schemas.microsoft.com/office/drawing/2014/chart" uri="{C3380CC4-5D6E-409C-BE32-E72D297353CC}">
              <c16:uniqueId val="{00000000-9E67-4A94-8E03-1431B50DFA2A}"/>
            </c:ext>
          </c:extLst>
        </c:ser>
        <c:dLbls>
          <c:showLegendKey val="0"/>
          <c:showVal val="0"/>
          <c:showCatName val="0"/>
          <c:showSerName val="0"/>
          <c:showPercent val="0"/>
          <c:showBubbleSize val="0"/>
        </c:dLbls>
        <c:gapWidth val="150"/>
        <c:axId val="119271424"/>
        <c:axId val="1192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442.13</c:v>
                </c:pt>
                <c:pt idx="1">
                  <c:v>457.42</c:v>
                </c:pt>
                <c:pt idx="2">
                  <c:v>477.5</c:v>
                </c:pt>
                <c:pt idx="3">
                  <c:v>528.37</c:v>
                </c:pt>
                <c:pt idx="4">
                  <c:v>514.20000000000005</c:v>
                </c:pt>
              </c:numCache>
            </c:numRef>
          </c:val>
          <c:smooth val="0"/>
          <c:extLst>
            <c:ext xmlns:c16="http://schemas.microsoft.com/office/drawing/2014/chart" uri="{C3380CC4-5D6E-409C-BE32-E72D297353CC}">
              <c16:uniqueId val="{00000001-9E67-4A94-8E03-1431B50DFA2A}"/>
            </c:ext>
          </c:extLst>
        </c:ser>
        <c:dLbls>
          <c:showLegendKey val="0"/>
          <c:showVal val="0"/>
          <c:showCatName val="0"/>
          <c:showSerName val="0"/>
          <c:showPercent val="0"/>
          <c:showBubbleSize val="0"/>
        </c:dLbls>
        <c:marker val="1"/>
        <c:smooth val="0"/>
        <c:axId val="119271424"/>
        <c:axId val="119273344"/>
      </c:lineChart>
      <c:dateAx>
        <c:axId val="119271424"/>
        <c:scaling>
          <c:orientation val="minMax"/>
        </c:scaling>
        <c:delete val="1"/>
        <c:axPos val="b"/>
        <c:numFmt formatCode="ge" sourceLinked="1"/>
        <c:majorTickMark val="none"/>
        <c:minorTickMark val="none"/>
        <c:tickLblPos val="none"/>
        <c:crossAx val="119273344"/>
        <c:crosses val="autoZero"/>
        <c:auto val="1"/>
        <c:lblOffset val="100"/>
        <c:baseTimeUnit val="years"/>
      </c:dateAx>
      <c:valAx>
        <c:axId val="1192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【4,212.56】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【1,099.01】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【514.20】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【37.61】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47"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伊那市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簡易排水</v>
      </c>
      <c r="Q8" s="49"/>
      <c r="R8" s="49"/>
      <c r="S8" s="49"/>
      <c r="T8" s="49"/>
      <c r="U8" s="49"/>
      <c r="V8" s="49"/>
      <c r="W8" s="49" t="str">
        <f>データ!L6</f>
        <v>J2</v>
      </c>
      <c r="X8" s="49"/>
      <c r="Y8" s="49"/>
      <c r="Z8" s="49"/>
      <c r="AA8" s="49"/>
      <c r="AB8" s="49"/>
      <c r="AC8" s="49"/>
      <c r="AD8" s="50" t="s">
        <v>119</v>
      </c>
      <c r="AE8" s="50"/>
      <c r="AF8" s="50"/>
      <c r="AG8" s="50"/>
      <c r="AH8" s="50"/>
      <c r="AI8" s="50"/>
      <c r="AJ8" s="50"/>
      <c r="AK8" s="4"/>
      <c r="AL8" s="51">
        <f>データ!S6</f>
        <v>69059</v>
      </c>
      <c r="AM8" s="51"/>
      <c r="AN8" s="51"/>
      <c r="AO8" s="51"/>
      <c r="AP8" s="51"/>
      <c r="AQ8" s="51"/>
      <c r="AR8" s="51"/>
      <c r="AS8" s="51"/>
      <c r="AT8" s="46">
        <f>データ!T6</f>
        <v>667.93</v>
      </c>
      <c r="AU8" s="46"/>
      <c r="AV8" s="46"/>
      <c r="AW8" s="46"/>
      <c r="AX8" s="46"/>
      <c r="AY8" s="46"/>
      <c r="AZ8" s="46"/>
      <c r="BA8" s="46"/>
      <c r="BB8" s="46">
        <f>データ!U6</f>
        <v>103.39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98.63</v>
      </c>
      <c r="J10" s="46"/>
      <c r="K10" s="46"/>
      <c r="L10" s="46"/>
      <c r="M10" s="46"/>
      <c r="N10" s="46"/>
      <c r="O10" s="46"/>
      <c r="P10" s="46">
        <f>データ!P6</f>
        <v>7.0000000000000007E-2</v>
      </c>
      <c r="Q10" s="46"/>
      <c r="R10" s="46"/>
      <c r="S10" s="46"/>
      <c r="T10" s="46"/>
      <c r="U10" s="46"/>
      <c r="V10" s="46"/>
      <c r="W10" s="46">
        <f>データ!Q6</f>
        <v>100</v>
      </c>
      <c r="X10" s="46"/>
      <c r="Y10" s="46"/>
      <c r="Z10" s="46"/>
      <c r="AA10" s="46"/>
      <c r="AB10" s="46"/>
      <c r="AC10" s="46"/>
      <c r="AD10" s="51">
        <f>データ!R6</f>
        <v>3834</v>
      </c>
      <c r="AE10" s="51"/>
      <c r="AF10" s="51"/>
      <c r="AG10" s="51"/>
      <c r="AH10" s="51"/>
      <c r="AI10" s="51"/>
      <c r="AJ10" s="51"/>
      <c r="AK10" s="2"/>
      <c r="AL10" s="51">
        <f>データ!V6</f>
        <v>45</v>
      </c>
      <c r="AM10" s="51"/>
      <c r="AN10" s="51"/>
      <c r="AO10" s="51"/>
      <c r="AP10" s="51"/>
      <c r="AQ10" s="51"/>
      <c r="AR10" s="51"/>
      <c r="AS10" s="51"/>
      <c r="AT10" s="46">
        <f>データ!W6</f>
        <v>0.01</v>
      </c>
      <c r="AU10" s="46"/>
      <c r="AV10" s="46"/>
      <c r="AW10" s="46"/>
      <c r="AX10" s="46"/>
      <c r="AY10" s="46"/>
      <c r="AZ10" s="46"/>
      <c r="BA10" s="46"/>
      <c r="BB10" s="46">
        <f>データ!X6</f>
        <v>4500</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【51.22】</v>
      </c>
      <c r="F86" s="27" t="str">
        <f>データ!AT6</f>
        <v>【4,212.56】</v>
      </c>
      <c r="G86" s="27" t="str">
        <f>データ!BE6</f>
        <v>【1,099.01】</v>
      </c>
      <c r="H86" s="27" t="str">
        <f>データ!BP6</f>
        <v>【274.07】</v>
      </c>
      <c r="I86" s="27" t="str">
        <f>データ!CA6</f>
        <v>【37.06】</v>
      </c>
      <c r="J86" s="27" t="str">
        <f>データ!CL6</f>
        <v>【514.20】</v>
      </c>
      <c r="K86" s="27" t="str">
        <f>データ!CW6</f>
        <v>【27.55】</v>
      </c>
      <c r="L86" s="27" t="str">
        <f>データ!DH6</f>
        <v>【94.87】</v>
      </c>
      <c r="M86" s="27" t="str">
        <f>データ!DS6</f>
        <v>【37.61】</v>
      </c>
      <c r="N86" s="27" t="str">
        <f>データ!ED6</f>
        <v>【0.00】</v>
      </c>
      <c r="O86" s="27" t="str">
        <f>データ!EO6</f>
        <v>【0.00】</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202096</v>
      </c>
      <c r="D6" s="34">
        <f t="shared" si="3"/>
        <v>46</v>
      </c>
      <c r="E6" s="34">
        <f t="shared" si="3"/>
        <v>17</v>
      </c>
      <c r="F6" s="34">
        <f t="shared" si="3"/>
        <v>8</v>
      </c>
      <c r="G6" s="34">
        <f t="shared" si="3"/>
        <v>0</v>
      </c>
      <c r="H6" s="34" t="str">
        <f t="shared" si="3"/>
        <v>長野県　伊那市</v>
      </c>
      <c r="I6" s="34" t="str">
        <f t="shared" si="3"/>
        <v>法適用</v>
      </c>
      <c r="J6" s="34" t="str">
        <f t="shared" si="3"/>
        <v>下水道事業</v>
      </c>
      <c r="K6" s="34" t="str">
        <f t="shared" si="3"/>
        <v>簡易排水</v>
      </c>
      <c r="L6" s="34" t="str">
        <f t="shared" si="3"/>
        <v>J2</v>
      </c>
      <c r="M6" s="34">
        <f t="shared" si="3"/>
        <v>0</v>
      </c>
      <c r="N6" s="35" t="str">
        <f t="shared" si="3"/>
        <v>-</v>
      </c>
      <c r="O6" s="35">
        <f t="shared" si="3"/>
        <v>98.63</v>
      </c>
      <c r="P6" s="35">
        <f t="shared" si="3"/>
        <v>7.0000000000000007E-2</v>
      </c>
      <c r="Q6" s="35">
        <f t="shared" si="3"/>
        <v>100</v>
      </c>
      <c r="R6" s="35">
        <f t="shared" si="3"/>
        <v>3834</v>
      </c>
      <c r="S6" s="35">
        <f t="shared" si="3"/>
        <v>69059</v>
      </c>
      <c r="T6" s="35">
        <f t="shared" si="3"/>
        <v>667.93</v>
      </c>
      <c r="U6" s="35">
        <f t="shared" si="3"/>
        <v>103.39</v>
      </c>
      <c r="V6" s="35">
        <f t="shared" si="3"/>
        <v>45</v>
      </c>
      <c r="W6" s="35">
        <f t="shared" si="3"/>
        <v>0.01</v>
      </c>
      <c r="X6" s="35">
        <f t="shared" si="3"/>
        <v>4500</v>
      </c>
      <c r="Y6" s="36">
        <f>IF(Y7="",NA(),Y7)</f>
        <v>75.22</v>
      </c>
      <c r="Z6" s="36">
        <f t="shared" ref="Z6:AH6" si="4">IF(Z7="",NA(),Z7)</f>
        <v>58.47</v>
      </c>
      <c r="AA6" s="36">
        <f t="shared" si="4"/>
        <v>101.58</v>
      </c>
      <c r="AB6" s="36">
        <f t="shared" si="4"/>
        <v>74.180000000000007</v>
      </c>
      <c r="AC6" s="36">
        <f t="shared" si="4"/>
        <v>77.099999999999994</v>
      </c>
      <c r="AD6" s="36">
        <f t="shared" si="4"/>
        <v>38.729999999999997</v>
      </c>
      <c r="AE6" s="36">
        <f t="shared" si="4"/>
        <v>37.630000000000003</v>
      </c>
      <c r="AF6" s="36">
        <f t="shared" si="4"/>
        <v>62.56</v>
      </c>
      <c r="AG6" s="36">
        <f t="shared" si="4"/>
        <v>52.3</v>
      </c>
      <c r="AH6" s="36">
        <f t="shared" si="4"/>
        <v>51.22</v>
      </c>
      <c r="AI6" s="35" t="str">
        <f>IF(AI7="","",IF(AI7="-","【-】","【"&amp;SUBSTITUTE(TEXT(AI7,"#,##0.00"),"-","△")&amp;"】"))</f>
        <v>【51.22】</v>
      </c>
      <c r="AJ6" s="36">
        <f>IF(AJ7="",NA(),AJ7)</f>
        <v>196.56</v>
      </c>
      <c r="AK6" s="36">
        <f t="shared" ref="AK6:AS6" si="5">IF(AK7="",NA(),AK7)</f>
        <v>268.17</v>
      </c>
      <c r="AL6" s="36">
        <f t="shared" si="5"/>
        <v>1134.27</v>
      </c>
      <c r="AM6" s="36">
        <f t="shared" si="5"/>
        <v>1771.71</v>
      </c>
      <c r="AN6" s="36">
        <f t="shared" si="5"/>
        <v>1825.55</v>
      </c>
      <c r="AO6" s="36">
        <f t="shared" si="5"/>
        <v>2415.85</v>
      </c>
      <c r="AP6" s="36">
        <f t="shared" si="5"/>
        <v>2685.75</v>
      </c>
      <c r="AQ6" s="36">
        <f t="shared" si="5"/>
        <v>3025.67</v>
      </c>
      <c r="AR6" s="36">
        <f t="shared" si="5"/>
        <v>3997.28</v>
      </c>
      <c r="AS6" s="36">
        <f t="shared" si="5"/>
        <v>4212.5600000000004</v>
      </c>
      <c r="AT6" s="35" t="str">
        <f>IF(AT7="","",IF(AT7="-","【-】","【"&amp;SUBSTITUTE(TEXT(AT7,"#,##0.00"),"-","△")&amp;"】"))</f>
        <v>【4,212.56】</v>
      </c>
      <c r="AU6" s="36">
        <f>IF(AU7="",NA(),AU7)</f>
        <v>11.04</v>
      </c>
      <c r="AV6" s="36">
        <f t="shared" ref="AV6:BD6" si="6">IF(AV7="",NA(),AV7)</f>
        <v>10.83</v>
      </c>
      <c r="AW6" s="36">
        <f t="shared" si="6"/>
        <v>4891.37</v>
      </c>
      <c r="AX6" s="36">
        <f t="shared" si="6"/>
        <v>4689.25</v>
      </c>
      <c r="AY6" s="36">
        <f t="shared" si="6"/>
        <v>1580.96</v>
      </c>
      <c r="AZ6" s="36">
        <f t="shared" si="6"/>
        <v>53.77</v>
      </c>
      <c r="BA6" s="36">
        <f t="shared" si="6"/>
        <v>29.14</v>
      </c>
      <c r="BB6" s="36">
        <f t="shared" si="6"/>
        <v>3428.28</v>
      </c>
      <c r="BC6" s="36">
        <f t="shared" si="6"/>
        <v>2845.22</v>
      </c>
      <c r="BD6" s="36">
        <f t="shared" si="6"/>
        <v>1099.01</v>
      </c>
      <c r="BE6" s="35" t="str">
        <f>IF(BE7="","",IF(BE7="-","【-】","【"&amp;SUBSTITUTE(TEXT(BE7,"#,##0.00"),"-","△")&amp;"】"))</f>
        <v>【1,099.01】</v>
      </c>
      <c r="BF6" s="35">
        <f>IF(BF7="",NA(),BF7)</f>
        <v>0</v>
      </c>
      <c r="BG6" s="35">
        <f t="shared" ref="BG6:BO6" si="7">IF(BG7="",NA(),BG7)</f>
        <v>0</v>
      </c>
      <c r="BH6" s="35">
        <f t="shared" si="7"/>
        <v>0</v>
      </c>
      <c r="BI6" s="35">
        <f t="shared" si="7"/>
        <v>0</v>
      </c>
      <c r="BJ6" s="35">
        <f t="shared" si="7"/>
        <v>0</v>
      </c>
      <c r="BK6" s="36">
        <f t="shared" si="7"/>
        <v>195.18</v>
      </c>
      <c r="BL6" s="36">
        <f t="shared" si="7"/>
        <v>183.02</v>
      </c>
      <c r="BM6" s="36">
        <f t="shared" si="7"/>
        <v>163.30000000000001</v>
      </c>
      <c r="BN6" s="36">
        <f t="shared" si="7"/>
        <v>332.28</v>
      </c>
      <c r="BO6" s="36">
        <f t="shared" si="7"/>
        <v>274.07</v>
      </c>
      <c r="BP6" s="35" t="str">
        <f>IF(BP7="","",IF(BP7="-","【-】","【"&amp;SUBSTITUTE(TEXT(BP7,"#,##0.00"),"-","△")&amp;"】"))</f>
        <v>【274.07】</v>
      </c>
      <c r="BQ6" s="36">
        <f>IF(BQ7="",NA(),BQ7)</f>
        <v>74.66</v>
      </c>
      <c r="BR6" s="36">
        <f t="shared" ref="BR6:BZ6" si="8">IF(BR7="",NA(),BR7)</f>
        <v>57.66</v>
      </c>
      <c r="BS6" s="36">
        <f t="shared" si="8"/>
        <v>99.46</v>
      </c>
      <c r="BT6" s="36">
        <f t="shared" si="8"/>
        <v>47.2</v>
      </c>
      <c r="BU6" s="36">
        <f t="shared" si="8"/>
        <v>52.64</v>
      </c>
      <c r="BV6" s="36">
        <f t="shared" si="8"/>
        <v>43.42</v>
      </c>
      <c r="BW6" s="36">
        <f t="shared" si="8"/>
        <v>41.25</v>
      </c>
      <c r="BX6" s="36">
        <f t="shared" si="8"/>
        <v>39.99</v>
      </c>
      <c r="BY6" s="36">
        <f t="shared" si="8"/>
        <v>35.83</v>
      </c>
      <c r="BZ6" s="36">
        <f t="shared" si="8"/>
        <v>37.06</v>
      </c>
      <c r="CA6" s="35" t="str">
        <f>IF(CA7="","",IF(CA7="-","【-】","【"&amp;SUBSTITUTE(TEXT(CA7,"#,##0.00"),"-","△")&amp;"】"))</f>
        <v>【37.06】</v>
      </c>
      <c r="CB6" s="36">
        <f>IF(CB7="",NA(),CB7)</f>
        <v>338.22</v>
      </c>
      <c r="CC6" s="36">
        <f t="shared" ref="CC6:CK6" si="9">IF(CC7="",NA(),CC7)</f>
        <v>440.74</v>
      </c>
      <c r="CD6" s="36">
        <f t="shared" si="9"/>
        <v>257.45</v>
      </c>
      <c r="CE6" s="36">
        <f t="shared" si="9"/>
        <v>518.02</v>
      </c>
      <c r="CF6" s="36">
        <f t="shared" si="9"/>
        <v>447.27</v>
      </c>
      <c r="CG6" s="36">
        <f t="shared" si="9"/>
        <v>442.13</v>
      </c>
      <c r="CH6" s="36">
        <f t="shared" si="9"/>
        <v>457.42</v>
      </c>
      <c r="CI6" s="36">
        <f t="shared" si="9"/>
        <v>477.5</v>
      </c>
      <c r="CJ6" s="36">
        <f t="shared" si="9"/>
        <v>528.37</v>
      </c>
      <c r="CK6" s="36">
        <f t="shared" si="9"/>
        <v>514.20000000000005</v>
      </c>
      <c r="CL6" s="35" t="str">
        <f>IF(CL7="","",IF(CL7="-","【-】","【"&amp;SUBSTITUTE(TEXT(CL7,"#,##0.00"),"-","△")&amp;"】"))</f>
        <v>【514.20】</v>
      </c>
      <c r="CM6" s="36">
        <f>IF(CM7="",NA(),CM7)</f>
        <v>27.27</v>
      </c>
      <c r="CN6" s="36">
        <f t="shared" ref="CN6:CV6" si="10">IF(CN7="",NA(),CN7)</f>
        <v>22.73</v>
      </c>
      <c r="CO6" s="36">
        <f t="shared" si="10"/>
        <v>27.27</v>
      </c>
      <c r="CP6" s="36">
        <f t="shared" si="10"/>
        <v>18.18</v>
      </c>
      <c r="CQ6" s="36">
        <f t="shared" si="10"/>
        <v>20.45</v>
      </c>
      <c r="CR6" s="36">
        <f t="shared" si="10"/>
        <v>28.09</v>
      </c>
      <c r="CS6" s="36">
        <f t="shared" si="10"/>
        <v>28.6</v>
      </c>
      <c r="CT6" s="36">
        <f t="shared" si="10"/>
        <v>28.81</v>
      </c>
      <c r="CU6" s="36">
        <f t="shared" si="10"/>
        <v>27.46</v>
      </c>
      <c r="CV6" s="36">
        <f t="shared" si="10"/>
        <v>27.55</v>
      </c>
      <c r="CW6" s="35" t="str">
        <f>IF(CW7="","",IF(CW7="-","【-】","【"&amp;SUBSTITUTE(TEXT(CW7,"#,##0.00"),"-","△")&amp;"】"))</f>
        <v>【27.55】</v>
      </c>
      <c r="CX6" s="36">
        <f>IF(CX7="",NA(),CX7)</f>
        <v>100</v>
      </c>
      <c r="CY6" s="36">
        <f t="shared" ref="CY6:DG6" si="11">IF(CY7="",NA(),CY7)</f>
        <v>100</v>
      </c>
      <c r="CZ6" s="36">
        <f t="shared" si="11"/>
        <v>100</v>
      </c>
      <c r="DA6" s="36">
        <f t="shared" si="11"/>
        <v>100</v>
      </c>
      <c r="DB6" s="36">
        <f t="shared" si="11"/>
        <v>100</v>
      </c>
      <c r="DC6" s="36">
        <f t="shared" si="11"/>
        <v>95.31</v>
      </c>
      <c r="DD6" s="36">
        <f t="shared" si="11"/>
        <v>95.3</v>
      </c>
      <c r="DE6" s="36">
        <f t="shared" si="11"/>
        <v>95.8</v>
      </c>
      <c r="DF6" s="36">
        <f t="shared" si="11"/>
        <v>94.81</v>
      </c>
      <c r="DG6" s="36">
        <f t="shared" si="11"/>
        <v>94.87</v>
      </c>
      <c r="DH6" s="35" t="str">
        <f>IF(DH7="","",IF(DH7="-","【-】","【"&amp;SUBSTITUTE(TEXT(DH7,"#,##0.00"),"-","△")&amp;"】"))</f>
        <v>【94.87】</v>
      </c>
      <c r="DI6" s="36" t="str">
        <f>IF(DI7="",NA(),DI7)</f>
        <v>-</v>
      </c>
      <c r="DJ6" s="36" t="str">
        <f t="shared" ref="DJ6:DR6" si="12">IF(DJ7="",NA(),DJ7)</f>
        <v>-</v>
      </c>
      <c r="DK6" s="36">
        <f t="shared" si="12"/>
        <v>35.94</v>
      </c>
      <c r="DL6" s="36">
        <f t="shared" si="12"/>
        <v>37.869999999999997</v>
      </c>
      <c r="DM6" s="36">
        <f t="shared" si="12"/>
        <v>39.799999999999997</v>
      </c>
      <c r="DN6" s="36">
        <f t="shared" si="12"/>
        <v>28.33</v>
      </c>
      <c r="DO6" s="36">
        <f t="shared" si="12"/>
        <v>30.24</v>
      </c>
      <c r="DP6" s="36">
        <f t="shared" si="12"/>
        <v>33.729999999999997</v>
      </c>
      <c r="DQ6" s="36">
        <f t="shared" si="12"/>
        <v>35.67</v>
      </c>
      <c r="DR6" s="36">
        <f t="shared" si="12"/>
        <v>37.61</v>
      </c>
      <c r="DS6" s="35" t="str">
        <f>IF(DS7="","",IF(DS7="-","【-】","【"&amp;SUBSTITUTE(TEXT(DS7,"#,##0.00"),"-","△")&amp;"】"))</f>
        <v>【37.61】</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5">
        <f t="shared" si="14"/>
        <v>0</v>
      </c>
      <c r="EK6" s="35">
        <f t="shared" si="14"/>
        <v>0</v>
      </c>
      <c r="EL6" s="35">
        <f t="shared" si="14"/>
        <v>0</v>
      </c>
      <c r="EM6" s="35">
        <f t="shared" si="14"/>
        <v>0</v>
      </c>
      <c r="EN6" s="35">
        <f t="shared" si="14"/>
        <v>0</v>
      </c>
      <c r="EO6" s="35" t="str">
        <f>IF(EO7="","",IF(EO7="-","【-】","【"&amp;SUBSTITUTE(TEXT(EO7,"#,##0.00"),"-","△")&amp;"】"))</f>
        <v>【0.00】</v>
      </c>
    </row>
    <row r="7" spans="1:148" s="37" customFormat="1">
      <c r="A7" s="29"/>
      <c r="B7" s="38">
        <v>2016</v>
      </c>
      <c r="C7" s="38">
        <v>202096</v>
      </c>
      <c r="D7" s="38">
        <v>46</v>
      </c>
      <c r="E7" s="38">
        <v>17</v>
      </c>
      <c r="F7" s="38">
        <v>8</v>
      </c>
      <c r="G7" s="38">
        <v>0</v>
      </c>
      <c r="H7" s="38" t="s">
        <v>108</v>
      </c>
      <c r="I7" s="38" t="s">
        <v>109</v>
      </c>
      <c r="J7" s="38" t="s">
        <v>110</v>
      </c>
      <c r="K7" s="38" t="s">
        <v>111</v>
      </c>
      <c r="L7" s="38" t="s">
        <v>112</v>
      </c>
      <c r="M7" s="38"/>
      <c r="N7" s="39" t="s">
        <v>113</v>
      </c>
      <c r="O7" s="39">
        <v>98.63</v>
      </c>
      <c r="P7" s="39">
        <v>7.0000000000000007E-2</v>
      </c>
      <c r="Q7" s="39">
        <v>100</v>
      </c>
      <c r="R7" s="39">
        <v>3834</v>
      </c>
      <c r="S7" s="39">
        <v>69059</v>
      </c>
      <c r="T7" s="39">
        <v>667.93</v>
      </c>
      <c r="U7" s="39">
        <v>103.39</v>
      </c>
      <c r="V7" s="39">
        <v>45</v>
      </c>
      <c r="W7" s="39">
        <v>0.01</v>
      </c>
      <c r="X7" s="39">
        <v>4500</v>
      </c>
      <c r="Y7" s="39">
        <v>75.22</v>
      </c>
      <c r="Z7" s="39">
        <v>58.47</v>
      </c>
      <c r="AA7" s="39">
        <v>101.58</v>
      </c>
      <c r="AB7" s="39">
        <v>74.180000000000007</v>
      </c>
      <c r="AC7" s="39">
        <v>77.099999999999994</v>
      </c>
      <c r="AD7" s="39">
        <v>38.729999999999997</v>
      </c>
      <c r="AE7" s="39">
        <v>37.630000000000003</v>
      </c>
      <c r="AF7" s="39">
        <v>62.56</v>
      </c>
      <c r="AG7" s="39">
        <v>52.3</v>
      </c>
      <c r="AH7" s="39">
        <v>51.22</v>
      </c>
      <c r="AI7" s="39">
        <v>51.22</v>
      </c>
      <c r="AJ7" s="39">
        <v>196.56</v>
      </c>
      <c r="AK7" s="39">
        <v>268.17</v>
      </c>
      <c r="AL7" s="39">
        <v>1134.27</v>
      </c>
      <c r="AM7" s="39">
        <v>1771.71</v>
      </c>
      <c r="AN7" s="39">
        <v>1825.55</v>
      </c>
      <c r="AO7" s="39">
        <v>2415.85</v>
      </c>
      <c r="AP7" s="39">
        <v>2685.75</v>
      </c>
      <c r="AQ7" s="39">
        <v>3025.67</v>
      </c>
      <c r="AR7" s="39">
        <v>3997.28</v>
      </c>
      <c r="AS7" s="39">
        <v>4212.5600000000004</v>
      </c>
      <c r="AT7" s="39">
        <v>4212.5600000000004</v>
      </c>
      <c r="AU7" s="39">
        <v>11.04</v>
      </c>
      <c r="AV7" s="39">
        <v>10.83</v>
      </c>
      <c r="AW7" s="39">
        <v>4891.37</v>
      </c>
      <c r="AX7" s="39">
        <v>4689.25</v>
      </c>
      <c r="AY7" s="39">
        <v>1580.96</v>
      </c>
      <c r="AZ7" s="39">
        <v>53.77</v>
      </c>
      <c r="BA7" s="39">
        <v>29.14</v>
      </c>
      <c r="BB7" s="39">
        <v>3428.28</v>
      </c>
      <c r="BC7" s="39">
        <v>2845.22</v>
      </c>
      <c r="BD7" s="39">
        <v>1099.01</v>
      </c>
      <c r="BE7" s="39">
        <v>1099.01</v>
      </c>
      <c r="BF7" s="39">
        <v>0</v>
      </c>
      <c r="BG7" s="39">
        <v>0</v>
      </c>
      <c r="BH7" s="39">
        <v>0</v>
      </c>
      <c r="BI7" s="39">
        <v>0</v>
      </c>
      <c r="BJ7" s="39">
        <v>0</v>
      </c>
      <c r="BK7" s="39">
        <v>195.18</v>
      </c>
      <c r="BL7" s="39">
        <v>183.02</v>
      </c>
      <c r="BM7" s="39">
        <v>163.30000000000001</v>
      </c>
      <c r="BN7" s="39">
        <v>332.28</v>
      </c>
      <c r="BO7" s="39">
        <v>274.07</v>
      </c>
      <c r="BP7" s="39">
        <v>274.07</v>
      </c>
      <c r="BQ7" s="39">
        <v>74.66</v>
      </c>
      <c r="BR7" s="39">
        <v>57.66</v>
      </c>
      <c r="BS7" s="39">
        <v>99.46</v>
      </c>
      <c r="BT7" s="39">
        <v>47.2</v>
      </c>
      <c r="BU7" s="39">
        <v>52.64</v>
      </c>
      <c r="BV7" s="39">
        <v>43.42</v>
      </c>
      <c r="BW7" s="39">
        <v>41.25</v>
      </c>
      <c r="BX7" s="39">
        <v>39.99</v>
      </c>
      <c r="BY7" s="39">
        <v>35.83</v>
      </c>
      <c r="BZ7" s="39">
        <v>37.06</v>
      </c>
      <c r="CA7" s="39">
        <v>37.06</v>
      </c>
      <c r="CB7" s="39">
        <v>338.22</v>
      </c>
      <c r="CC7" s="39">
        <v>440.74</v>
      </c>
      <c r="CD7" s="39">
        <v>257.45</v>
      </c>
      <c r="CE7" s="39">
        <v>518.02</v>
      </c>
      <c r="CF7" s="39">
        <v>447.27</v>
      </c>
      <c r="CG7" s="39">
        <v>442.13</v>
      </c>
      <c r="CH7" s="39">
        <v>457.42</v>
      </c>
      <c r="CI7" s="39">
        <v>477.5</v>
      </c>
      <c r="CJ7" s="39">
        <v>528.37</v>
      </c>
      <c r="CK7" s="39">
        <v>514.20000000000005</v>
      </c>
      <c r="CL7" s="39">
        <v>514.20000000000005</v>
      </c>
      <c r="CM7" s="39">
        <v>27.27</v>
      </c>
      <c r="CN7" s="39">
        <v>22.73</v>
      </c>
      <c r="CO7" s="39">
        <v>27.27</v>
      </c>
      <c r="CP7" s="39">
        <v>18.18</v>
      </c>
      <c r="CQ7" s="39">
        <v>20.45</v>
      </c>
      <c r="CR7" s="39">
        <v>28.09</v>
      </c>
      <c r="CS7" s="39">
        <v>28.6</v>
      </c>
      <c r="CT7" s="39">
        <v>28.81</v>
      </c>
      <c r="CU7" s="39">
        <v>27.46</v>
      </c>
      <c r="CV7" s="39">
        <v>27.55</v>
      </c>
      <c r="CW7" s="39">
        <v>27.55</v>
      </c>
      <c r="CX7" s="39">
        <v>100</v>
      </c>
      <c r="CY7" s="39">
        <v>100</v>
      </c>
      <c r="CZ7" s="39">
        <v>100</v>
      </c>
      <c r="DA7" s="39">
        <v>100</v>
      </c>
      <c r="DB7" s="39">
        <v>100</v>
      </c>
      <c r="DC7" s="39">
        <v>95.31</v>
      </c>
      <c r="DD7" s="39">
        <v>95.3</v>
      </c>
      <c r="DE7" s="39">
        <v>95.8</v>
      </c>
      <c r="DF7" s="39">
        <v>94.81</v>
      </c>
      <c r="DG7" s="39">
        <v>94.87</v>
      </c>
      <c r="DH7" s="39">
        <v>94.87</v>
      </c>
      <c r="DI7" s="39" t="s">
        <v>113</v>
      </c>
      <c r="DJ7" s="39" t="s">
        <v>113</v>
      </c>
      <c r="DK7" s="39">
        <v>35.94</v>
      </c>
      <c r="DL7" s="39">
        <v>37.869999999999997</v>
      </c>
      <c r="DM7" s="39">
        <v>39.799999999999997</v>
      </c>
      <c r="DN7" s="39">
        <v>28.33</v>
      </c>
      <c r="DO7" s="39">
        <v>30.24</v>
      </c>
      <c r="DP7" s="39">
        <v>33.729999999999997</v>
      </c>
      <c r="DQ7" s="39">
        <v>35.67</v>
      </c>
      <c r="DR7" s="39">
        <v>37.61</v>
      </c>
      <c r="DS7" s="39">
        <v>37.61</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v>
      </c>
      <c r="EM7" s="39">
        <v>0</v>
      </c>
      <c r="EN7" s="39">
        <v>0</v>
      </c>
      <c r="EO7" s="39">
        <v>0</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18249</cp:lastModifiedBy>
  <dcterms:created xsi:type="dcterms:W3CDTF">2017-12-25T01:59:42Z</dcterms:created>
  <dcterms:modified xsi:type="dcterms:W3CDTF">2018-01-30T07:15:28Z</dcterms:modified>
  <cp:category/>
</cp:coreProperties>
</file>