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rv7\財政課\財政係04_10_31\公営企業関係→\001 一般調査\H29\01 県通知\300201 【2.5〆切→済】公営企業に係る「経営比較分析表」の分析等について\02 各課回答\下水\"/>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W10" i="4"/>
  <c r="P10" i="4"/>
  <c r="I10" i="4"/>
  <c r="BB8" i="4"/>
  <c r="AT8" i="4"/>
  <c r="AL8" i="4"/>
  <c r="W8" i="4"/>
  <c r="P8" i="4"/>
  <c r="B6" i="4"/>
  <c r="C10" i="5" l="1"/>
  <c r="D10" i="5"/>
  <c r="E10" i="5"/>
  <c r="B10" i="5"/>
</calcChain>
</file>

<file path=xl/sharedStrings.xml><?xml version="1.0" encoding="utf-8"?>
<sst xmlns="http://schemas.openxmlformats.org/spreadsheetml/2006/main" count="323" uniqueCount="123">
  <si>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</si>
  <si>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</si>
  <si>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</si>
  <si>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</si>
  <si>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</si>
  <si>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</si>
  <si>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</si>
  <si>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</si>
  <si>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</si>
  <si>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</si>
  <si>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</si>
  <si>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</si>
  <si>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</si>
  <si>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</si>
  <si>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</si>
  <si>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</si>
  <si>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</si>
  <si>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</si>
  <si>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</si>
  <si>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</si>
  <si>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</si>
  <si>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</si>
  <si>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</si>
  <si>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</si>
  <si>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</si>
  <si>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</si>
  <si>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</si>
  <si>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</si>
  <si>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</si>
  <si>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</si>
  <si>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</si>
  <si>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</si>
  <si>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</si>
  <si>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</si>
  <si>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</si>
  <si>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</si>
  <si>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</si>
  <si>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</si>
  <si>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</si>
  <si>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</si>
  <si>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</si>
  <si>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</si>
  <si>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</si>
  <si>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</si>
  <si>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</si>
  <si>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</si>
  <si>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</si>
  <si>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</si>
  <si>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</si>
  <si>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</si>
  <si>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</si>
  <si>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</si>
  <si>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</si>
  <si>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</si>
  <si>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</si>
  <si>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</si>
  <si>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</si>
  <si>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</si>
  <si>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</si>
  <si>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</si>
  <si>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</si>
  <si>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</si>
  <si>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</si>
  <si>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</si>
  <si>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</si>
  <si>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</si>
  <si>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</si>
  <si>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</si>
  <si>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</si>
  <si>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</si>
  <si>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</si>
  <si>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</si>
  <si>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</si>
  <si>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</si>
  <si>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</si>
  <si>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</si>
  <si>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</si>
  <si>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</si>
  <si>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</si>
  <si>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</si>
  <si>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</si>
  <si>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</si>
  <si>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</si>
  <si>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</si>
  <si>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</si>
  <si>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</si>
  <si>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</si>
  <si>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</si>
  <si>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</si>
  <si>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</si>
  <si>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</si>
  <si>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</si>
  <si>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</si>
  <si>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</si>
  <si>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</si>
  <si>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</si>
  <si>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</si>
  <si>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</si>
  <si>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</si>
  <si>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</si>
  <si>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</si>
  <si>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</si>
  <si>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</si>
  <si>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</si>
  <si>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</si>
  <si>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</si>
  <si>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</si>
  <si>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</si>
  <si>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飯田市</t>
  </si>
  <si>
    <t>法適用</t>
  </si>
  <si>
    <t>下水道事業</t>
  </si>
  <si>
    <t>小規模集合排水処理</t>
  </si>
  <si>
    <t>I2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</si>
  <si>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</si>
  <si>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</si>
  <si>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</si>
  <si>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</si>
  <si>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</si>
  <si>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</si>
  <si>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・事業着手が平成８年度以降であるため下水道施設は比較的新しく、現時点では大規模な改修は有りません。</t>
    <rPh sb="1" eb="3">
      <t>ジギョウ</t>
    </rPh>
    <rPh sb="3" eb="5">
      <t>チャクシュ</t>
    </rPh>
    <rPh sb="6" eb="8">
      <t>ヘイセイ</t>
    </rPh>
    <rPh sb="9" eb="11">
      <t>ネンド</t>
    </rPh>
    <rPh sb="11" eb="13">
      <t>イコウ</t>
    </rPh>
    <rPh sb="18" eb="21">
      <t>ゲスイドウ</t>
    </rPh>
    <rPh sb="21" eb="23">
      <t>シセツ</t>
    </rPh>
    <rPh sb="24" eb="27">
      <t>ヒカクテキ</t>
    </rPh>
    <rPh sb="27" eb="28">
      <t>アタラ</t>
    </rPh>
    <rPh sb="31" eb="34">
      <t>ゲンジテン</t>
    </rPh>
    <rPh sb="36" eb="39">
      <t>ダイキボ</t>
    </rPh>
    <rPh sb="40" eb="42">
      <t>カイシュウ</t>
    </rPh>
    <rPh sb="43" eb="44">
      <t>ア</t>
    </rPh>
    <phoneticPr fontId="4"/>
  </si>
  <si>
    <t>・平成25年度に第５次下水道整備基本計画が終了し下水道施設の整備拡大から、計画的な維持管理及び健全経営へと大きく方向が変わりました。
・また、下水道事業を取り巻く社会情勢の変化として、人口減少や節水機器の普及等による使用料収入の減少があります。
・このような状況の中、飯田市上下水道局では平成26年３月に第１次飯田市下水道事業経営計画を策定し下水道施設の維持を図ると共に安定した経営を確保することを進めております。
・そのための事業の一つとして、平成28年度から下水道事業に地方公営企業法の一部（財務規定）を適用し企業会計方式に移行しました。企業会計による各種数値を用いて経営状況の把握に努め、経営の健全性及び効率性向上につなげるようにします。</t>
    <rPh sb="24" eb="27">
      <t>ゲスイドウ</t>
    </rPh>
    <rPh sb="27" eb="29">
      <t>シセツ</t>
    </rPh>
    <rPh sb="37" eb="40">
      <t>ケイカクテキ</t>
    </rPh>
    <rPh sb="271" eb="273">
      <t>キギョウ</t>
    </rPh>
    <rPh sb="273" eb="275">
      <t>カイケイ</t>
    </rPh>
    <rPh sb="278" eb="280">
      <t>カクシュ</t>
    </rPh>
    <rPh sb="280" eb="282">
      <t>スウチ</t>
    </rPh>
    <rPh sb="283" eb="284">
      <t>モチ</t>
    </rPh>
    <rPh sb="286" eb="288">
      <t>ケイエイ</t>
    </rPh>
    <rPh sb="288" eb="290">
      <t>ジョウキョウ</t>
    </rPh>
    <rPh sb="291" eb="293">
      <t>ハアク</t>
    </rPh>
    <rPh sb="294" eb="295">
      <t>ツト</t>
    </rPh>
    <rPh sb="297" eb="299">
      <t>ケイエイ</t>
    </rPh>
    <rPh sb="300" eb="303">
      <t>ケンゼンセイ</t>
    </rPh>
    <rPh sb="303" eb="304">
      <t>オヨ</t>
    </rPh>
    <rPh sb="305" eb="308">
      <t>コウリツセイ</t>
    </rPh>
    <rPh sb="308" eb="310">
      <t>コウジョウ</t>
    </rPh>
    <phoneticPr fontId="7"/>
  </si>
  <si>
    <t>・平成28年度から企業会計方式に移行したため、H27以前の表示がありません。
・平成28年度から企業会計方式に移行したため、H27以前の表示がありません。
・①経常収支比率、②累積欠損金比率、⑤経費回収率及び⑥汚水処理原価については類似団体平均より良い状態ですが、引き続き健全経営に努めます。
・③流動比率についてはH28に企業会計へ移行した直後であるため、流動資産が少ない状態です。今後は経費削減を進め、流動資産形成を進めます。
・④企業債残高対事業規模比率は類似団体平均を上回っていますが、計画的に企業債残高の削減を進めます。
・⑦施設利用率は類似団体平均を上回っていますが、引き続き利用率向上に努めます。
・⑧水洗化率は100%です。</t>
    <rPh sb="26" eb="28">
      <t>イゼン</t>
    </rPh>
    <rPh sb="29" eb="31">
      <t>ヒョウジ</t>
    </rPh>
    <rPh sb="149" eb="151">
      <t>リュウドウ</t>
    </rPh>
    <rPh sb="151" eb="153">
      <t>ヒリツ</t>
    </rPh>
    <rPh sb="162" eb="164">
      <t>キギョウ</t>
    </rPh>
    <rPh sb="164" eb="166">
      <t>カイケイ</t>
    </rPh>
    <rPh sb="167" eb="169">
      <t>イコウ</t>
    </rPh>
    <rPh sb="171" eb="173">
      <t>チョクゴ</t>
    </rPh>
    <rPh sb="179" eb="181">
      <t>リュウドウ</t>
    </rPh>
    <rPh sb="181" eb="183">
      <t>シサン</t>
    </rPh>
    <rPh sb="184" eb="185">
      <t>スク</t>
    </rPh>
    <rPh sb="187" eb="189">
      <t>ジョウタイ</t>
    </rPh>
    <rPh sb="192" eb="194">
      <t>コンゴ</t>
    </rPh>
    <rPh sb="195" eb="197">
      <t>ケイヒ</t>
    </rPh>
    <rPh sb="197" eb="199">
      <t>サクゲン</t>
    </rPh>
    <rPh sb="200" eb="201">
      <t>スス</t>
    </rPh>
    <rPh sb="203" eb="205">
      <t>リュウドウ</t>
    </rPh>
    <rPh sb="205" eb="207">
      <t>シサン</t>
    </rPh>
    <rPh sb="207" eb="209">
      <t>ケイセイ</t>
    </rPh>
    <rPh sb="210" eb="211">
      <t>スス</t>
    </rPh>
    <rPh sb="294" eb="297">
      <t>リヨウリツ</t>
    </rPh>
    <rPh sb="297" eb="299">
      <t>コウジョウ</t>
    </rPh>
    <rPh sb="300" eb="301">
      <t>ツト</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</si>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</sst>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537568832"/>
        <c:axId val="53756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0.01</c:v>
                </c:pt>
              </c:numCache>
            </c:numRef>
          </c:val>
          <c:smooth val="0"/>
        </c:ser>
        <c:dLbls>
          <c:showLegendKey val="0"/>
          <c:showVal val="0"/>
          <c:showCatName val="0"/>
          <c:showSerName val="0"/>
          <c:showPercent val="0"/>
          <c:showBubbleSize val="0"/>
        </c:dLbls>
        <c:marker val="1"/>
        <c:smooth val="0"/>
        <c:axId val="537568832"/>
        <c:axId val="537568048"/>
      </c:lineChart>
      <c:dateAx>
        <c:axId val="537568832"/>
        <c:scaling>
          <c:orientation val="minMax"/>
        </c:scaling>
        <c:delete val="1"/>
        <c:axPos val="b"/>
        <c:numFmt formatCode="ge" sourceLinked="1"/>
        <c:majorTickMark val="none"/>
        <c:minorTickMark val="none"/>
        <c:tickLblPos val="none"/>
        <c:crossAx val="537568048"/>
        <c:crosses val="autoZero"/>
        <c:auto val="1"/>
        <c:lblOffset val="100"/>
        <c:baseTimeUnit val="years"/>
      </c:dateAx>
      <c:valAx>
        <c:axId val="53756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756883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42.5</c:v>
                </c:pt>
              </c:numCache>
            </c:numRef>
          </c:val>
        </c:ser>
        <c:dLbls>
          <c:showLegendKey val="0"/>
          <c:showVal val="0"/>
          <c:showCatName val="0"/>
          <c:showSerName val="0"/>
          <c:showPercent val="0"/>
          <c:showBubbleSize val="0"/>
        </c:dLbls>
        <c:gapWidth val="150"/>
        <c:axId val="414356576"/>
        <c:axId val="414356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36.44</c:v>
                </c:pt>
              </c:numCache>
            </c:numRef>
          </c:val>
          <c:smooth val="0"/>
        </c:ser>
        <c:dLbls>
          <c:showLegendKey val="0"/>
          <c:showVal val="0"/>
          <c:showCatName val="0"/>
          <c:showSerName val="0"/>
          <c:showPercent val="0"/>
          <c:showBubbleSize val="0"/>
        </c:dLbls>
        <c:marker val="1"/>
        <c:smooth val="0"/>
        <c:axId val="414356576"/>
        <c:axId val="414356184"/>
      </c:lineChart>
      <c:dateAx>
        <c:axId val="414356576"/>
        <c:scaling>
          <c:orientation val="minMax"/>
        </c:scaling>
        <c:delete val="1"/>
        <c:axPos val="b"/>
        <c:numFmt formatCode="ge" sourceLinked="1"/>
        <c:majorTickMark val="none"/>
        <c:minorTickMark val="none"/>
        <c:tickLblPos val="none"/>
        <c:crossAx val="414356184"/>
        <c:crosses val="autoZero"/>
        <c:auto val="1"/>
        <c:lblOffset val="100"/>
        <c:baseTimeUnit val="years"/>
      </c:dateAx>
      <c:valAx>
        <c:axId val="414356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35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100</c:v>
                </c:pt>
              </c:numCache>
            </c:numRef>
          </c:val>
        </c:ser>
        <c:dLbls>
          <c:showLegendKey val="0"/>
          <c:showVal val="0"/>
          <c:showCatName val="0"/>
          <c:showSerName val="0"/>
          <c:showPercent val="0"/>
          <c:showBubbleSize val="0"/>
        </c:dLbls>
        <c:gapWidth val="150"/>
        <c:axId val="415217848"/>
        <c:axId val="415217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89.93</c:v>
                </c:pt>
              </c:numCache>
            </c:numRef>
          </c:val>
          <c:smooth val="0"/>
        </c:ser>
        <c:dLbls>
          <c:showLegendKey val="0"/>
          <c:showVal val="0"/>
          <c:showCatName val="0"/>
          <c:showSerName val="0"/>
          <c:showPercent val="0"/>
          <c:showBubbleSize val="0"/>
        </c:dLbls>
        <c:marker val="1"/>
        <c:smooth val="0"/>
        <c:axId val="415217848"/>
        <c:axId val="415217064"/>
      </c:lineChart>
      <c:dateAx>
        <c:axId val="415217848"/>
        <c:scaling>
          <c:orientation val="minMax"/>
        </c:scaling>
        <c:delete val="1"/>
        <c:axPos val="b"/>
        <c:numFmt formatCode="ge" sourceLinked="1"/>
        <c:majorTickMark val="none"/>
        <c:minorTickMark val="none"/>
        <c:tickLblPos val="none"/>
        <c:crossAx val="415217064"/>
        <c:crosses val="autoZero"/>
        <c:auto val="1"/>
        <c:lblOffset val="100"/>
        <c:baseTimeUnit val="years"/>
      </c:dateAx>
      <c:valAx>
        <c:axId val="415217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217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112.76</c:v>
                </c:pt>
              </c:numCache>
            </c:numRef>
          </c:val>
        </c:ser>
        <c:dLbls>
          <c:showLegendKey val="0"/>
          <c:showVal val="0"/>
          <c:showCatName val="0"/>
          <c:showSerName val="0"/>
          <c:showPercent val="0"/>
          <c:showBubbleSize val="0"/>
        </c:dLbls>
        <c:gapWidth val="150"/>
        <c:axId val="537567264"/>
        <c:axId val="537569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96.1</c:v>
                </c:pt>
              </c:numCache>
            </c:numRef>
          </c:val>
          <c:smooth val="0"/>
        </c:ser>
        <c:dLbls>
          <c:showLegendKey val="0"/>
          <c:showVal val="0"/>
          <c:showCatName val="0"/>
          <c:showSerName val="0"/>
          <c:showPercent val="0"/>
          <c:showBubbleSize val="0"/>
        </c:dLbls>
        <c:marker val="1"/>
        <c:smooth val="0"/>
        <c:axId val="537567264"/>
        <c:axId val="537569224"/>
      </c:lineChart>
      <c:dateAx>
        <c:axId val="537567264"/>
        <c:scaling>
          <c:orientation val="minMax"/>
        </c:scaling>
        <c:delete val="1"/>
        <c:axPos val="b"/>
        <c:numFmt formatCode="ge" sourceLinked="1"/>
        <c:majorTickMark val="none"/>
        <c:minorTickMark val="none"/>
        <c:tickLblPos val="none"/>
        <c:crossAx val="537569224"/>
        <c:crosses val="autoZero"/>
        <c:auto val="1"/>
        <c:lblOffset val="100"/>
        <c:baseTimeUnit val="years"/>
      </c:dateAx>
      <c:valAx>
        <c:axId val="537569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756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5.21</c:v>
                </c:pt>
              </c:numCache>
            </c:numRef>
          </c:val>
        </c:ser>
        <c:dLbls>
          <c:showLegendKey val="0"/>
          <c:showVal val="0"/>
          <c:showCatName val="0"/>
          <c:showSerName val="0"/>
          <c:showPercent val="0"/>
          <c:showBubbleSize val="0"/>
        </c:dLbls>
        <c:gapWidth val="150"/>
        <c:axId val="414455648"/>
        <c:axId val="414454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32.36</c:v>
                </c:pt>
              </c:numCache>
            </c:numRef>
          </c:val>
          <c:smooth val="0"/>
        </c:ser>
        <c:dLbls>
          <c:showLegendKey val="0"/>
          <c:showVal val="0"/>
          <c:showCatName val="0"/>
          <c:showSerName val="0"/>
          <c:showPercent val="0"/>
          <c:showBubbleSize val="0"/>
        </c:dLbls>
        <c:marker val="1"/>
        <c:smooth val="0"/>
        <c:axId val="414455648"/>
        <c:axId val="414454472"/>
      </c:lineChart>
      <c:dateAx>
        <c:axId val="414455648"/>
        <c:scaling>
          <c:orientation val="minMax"/>
        </c:scaling>
        <c:delete val="1"/>
        <c:axPos val="b"/>
        <c:numFmt formatCode="ge" sourceLinked="1"/>
        <c:majorTickMark val="none"/>
        <c:minorTickMark val="none"/>
        <c:tickLblPos val="none"/>
        <c:crossAx val="414454472"/>
        <c:crosses val="autoZero"/>
        <c:auto val="1"/>
        <c:lblOffset val="100"/>
        <c:baseTimeUnit val="years"/>
      </c:dateAx>
      <c:valAx>
        <c:axId val="414454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45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414453296"/>
        <c:axId val="414452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ser>
        <c:dLbls>
          <c:showLegendKey val="0"/>
          <c:showVal val="0"/>
          <c:showCatName val="0"/>
          <c:showSerName val="0"/>
          <c:showPercent val="0"/>
          <c:showBubbleSize val="0"/>
        </c:dLbls>
        <c:marker val="1"/>
        <c:smooth val="0"/>
        <c:axId val="414453296"/>
        <c:axId val="414452904"/>
      </c:lineChart>
      <c:dateAx>
        <c:axId val="414453296"/>
        <c:scaling>
          <c:orientation val="minMax"/>
        </c:scaling>
        <c:delete val="1"/>
        <c:axPos val="b"/>
        <c:numFmt formatCode="ge" sourceLinked="1"/>
        <c:majorTickMark val="none"/>
        <c:minorTickMark val="none"/>
        <c:tickLblPos val="none"/>
        <c:crossAx val="414452904"/>
        <c:crosses val="autoZero"/>
        <c:auto val="1"/>
        <c:lblOffset val="100"/>
        <c:baseTimeUnit val="years"/>
      </c:dateAx>
      <c:valAx>
        <c:axId val="414452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45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414454864"/>
        <c:axId val="407495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929.29</c:v>
                </c:pt>
              </c:numCache>
            </c:numRef>
          </c:val>
          <c:smooth val="0"/>
        </c:ser>
        <c:dLbls>
          <c:showLegendKey val="0"/>
          <c:showVal val="0"/>
          <c:showCatName val="0"/>
          <c:showSerName val="0"/>
          <c:showPercent val="0"/>
          <c:showBubbleSize val="0"/>
        </c:dLbls>
        <c:marker val="1"/>
        <c:smooth val="0"/>
        <c:axId val="414454864"/>
        <c:axId val="407495944"/>
      </c:lineChart>
      <c:dateAx>
        <c:axId val="414454864"/>
        <c:scaling>
          <c:orientation val="minMax"/>
        </c:scaling>
        <c:delete val="1"/>
        <c:axPos val="b"/>
        <c:numFmt formatCode="ge" sourceLinked="1"/>
        <c:majorTickMark val="none"/>
        <c:minorTickMark val="none"/>
        <c:tickLblPos val="none"/>
        <c:crossAx val="407495944"/>
        <c:crosses val="autoZero"/>
        <c:auto val="1"/>
        <c:lblOffset val="100"/>
        <c:baseTimeUnit val="years"/>
      </c:dateAx>
      <c:valAx>
        <c:axId val="407495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45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2.5299999999999998</c:v>
                </c:pt>
              </c:numCache>
            </c:numRef>
          </c:val>
        </c:ser>
        <c:dLbls>
          <c:showLegendKey val="0"/>
          <c:showVal val="0"/>
          <c:showCatName val="0"/>
          <c:showSerName val="0"/>
          <c:showPercent val="0"/>
          <c:showBubbleSize val="0"/>
        </c:dLbls>
        <c:gapWidth val="150"/>
        <c:axId val="407496728"/>
        <c:axId val="40749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216.89</c:v>
                </c:pt>
              </c:numCache>
            </c:numRef>
          </c:val>
          <c:smooth val="0"/>
        </c:ser>
        <c:dLbls>
          <c:showLegendKey val="0"/>
          <c:showVal val="0"/>
          <c:showCatName val="0"/>
          <c:showSerName val="0"/>
          <c:showPercent val="0"/>
          <c:showBubbleSize val="0"/>
        </c:dLbls>
        <c:marker val="1"/>
        <c:smooth val="0"/>
        <c:axId val="407496728"/>
        <c:axId val="407495552"/>
      </c:lineChart>
      <c:dateAx>
        <c:axId val="407496728"/>
        <c:scaling>
          <c:orientation val="minMax"/>
        </c:scaling>
        <c:delete val="1"/>
        <c:axPos val="b"/>
        <c:numFmt formatCode="ge" sourceLinked="1"/>
        <c:majorTickMark val="none"/>
        <c:minorTickMark val="none"/>
        <c:tickLblPos val="none"/>
        <c:crossAx val="407495552"/>
        <c:crosses val="autoZero"/>
        <c:auto val="1"/>
        <c:lblOffset val="100"/>
        <c:baseTimeUnit val="years"/>
      </c:dateAx>
      <c:valAx>
        <c:axId val="40749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496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2541.25</c:v>
                </c:pt>
              </c:numCache>
            </c:numRef>
          </c:val>
        </c:ser>
        <c:dLbls>
          <c:showLegendKey val="0"/>
          <c:showVal val="0"/>
          <c:showCatName val="0"/>
          <c:showSerName val="0"/>
          <c:showPercent val="0"/>
          <c:showBubbleSize val="0"/>
        </c:dLbls>
        <c:gapWidth val="150"/>
        <c:axId val="414137440"/>
        <c:axId val="41413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1914.94</c:v>
                </c:pt>
              </c:numCache>
            </c:numRef>
          </c:val>
          <c:smooth val="0"/>
        </c:ser>
        <c:dLbls>
          <c:showLegendKey val="0"/>
          <c:showVal val="0"/>
          <c:showCatName val="0"/>
          <c:showSerName val="0"/>
          <c:showPercent val="0"/>
          <c:showBubbleSize val="0"/>
        </c:dLbls>
        <c:marker val="1"/>
        <c:smooth val="0"/>
        <c:axId val="414137440"/>
        <c:axId val="414135872"/>
      </c:lineChart>
      <c:dateAx>
        <c:axId val="414137440"/>
        <c:scaling>
          <c:orientation val="minMax"/>
        </c:scaling>
        <c:delete val="1"/>
        <c:axPos val="b"/>
        <c:numFmt formatCode="ge" sourceLinked="1"/>
        <c:majorTickMark val="none"/>
        <c:minorTickMark val="none"/>
        <c:tickLblPos val="none"/>
        <c:crossAx val="414135872"/>
        <c:crosses val="autoZero"/>
        <c:auto val="1"/>
        <c:lblOffset val="100"/>
        <c:baseTimeUnit val="years"/>
      </c:dateAx>
      <c:valAx>
        <c:axId val="41413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13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52.95</c:v>
                </c:pt>
              </c:numCache>
            </c:numRef>
          </c:val>
        </c:ser>
        <c:dLbls>
          <c:showLegendKey val="0"/>
          <c:showVal val="0"/>
          <c:showCatName val="0"/>
          <c:showSerName val="0"/>
          <c:showPercent val="0"/>
          <c:showBubbleSize val="0"/>
        </c:dLbls>
        <c:gapWidth val="150"/>
        <c:axId val="414135480"/>
        <c:axId val="414134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34.020000000000003</c:v>
                </c:pt>
              </c:numCache>
            </c:numRef>
          </c:val>
          <c:smooth val="0"/>
        </c:ser>
        <c:dLbls>
          <c:showLegendKey val="0"/>
          <c:showVal val="0"/>
          <c:showCatName val="0"/>
          <c:showSerName val="0"/>
          <c:showPercent val="0"/>
          <c:showBubbleSize val="0"/>
        </c:dLbls>
        <c:marker val="1"/>
        <c:smooth val="0"/>
        <c:axId val="414135480"/>
        <c:axId val="414134696"/>
      </c:lineChart>
      <c:dateAx>
        <c:axId val="414135480"/>
        <c:scaling>
          <c:orientation val="minMax"/>
        </c:scaling>
        <c:delete val="1"/>
        <c:axPos val="b"/>
        <c:numFmt formatCode="ge" sourceLinked="1"/>
        <c:majorTickMark val="none"/>
        <c:minorTickMark val="none"/>
        <c:tickLblPos val="none"/>
        <c:crossAx val="414134696"/>
        <c:crosses val="autoZero"/>
        <c:auto val="1"/>
        <c:lblOffset val="100"/>
        <c:baseTimeUnit val="years"/>
      </c:dateAx>
      <c:valAx>
        <c:axId val="414134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135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369.51</c:v>
                </c:pt>
              </c:numCache>
            </c:numRef>
          </c:val>
        </c:ser>
        <c:dLbls>
          <c:showLegendKey val="0"/>
          <c:showVal val="0"/>
          <c:showCatName val="0"/>
          <c:showSerName val="0"/>
          <c:showPercent val="0"/>
          <c:showBubbleSize val="0"/>
        </c:dLbls>
        <c:gapWidth val="150"/>
        <c:axId val="407493592"/>
        <c:axId val="41435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553.77</c:v>
                </c:pt>
              </c:numCache>
            </c:numRef>
          </c:val>
          <c:smooth val="0"/>
        </c:ser>
        <c:dLbls>
          <c:showLegendKey val="0"/>
          <c:showVal val="0"/>
          <c:showCatName val="0"/>
          <c:showSerName val="0"/>
          <c:showPercent val="0"/>
          <c:showBubbleSize val="0"/>
        </c:dLbls>
        <c:marker val="1"/>
        <c:smooth val="0"/>
        <c:axId val="407493592"/>
        <c:axId val="414355792"/>
      </c:lineChart>
      <c:dateAx>
        <c:axId val="407493592"/>
        <c:scaling>
          <c:orientation val="minMax"/>
        </c:scaling>
        <c:delete val="1"/>
        <c:axPos val="b"/>
        <c:numFmt formatCode="ge" sourceLinked="1"/>
        <c:majorTickMark val="none"/>
        <c:minorTickMark val="none"/>
        <c:tickLblPos val="none"/>
        <c:crossAx val="414355792"/>
        <c:crosses val="autoZero"/>
        <c:auto val="1"/>
        <c:lblOffset val="100"/>
        <c:baseTimeUnit val="years"/>
      </c:dateAx>
      <c:valAx>
        <c:axId val="41435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493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【1,462.20】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【181.53】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【2,448.19】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【31.69】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8" sqref="B8:H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長野県　飯田市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小規模集合排水処理</v>
      </c>
      <c r="Q8" s="49"/>
      <c r="R8" s="49"/>
      <c r="S8" s="49"/>
      <c r="T8" s="49"/>
      <c r="U8" s="49"/>
      <c r="V8" s="49"/>
      <c r="W8" s="49" t="str">
        <f>データ!L6</f>
        <v>I2</v>
      </c>
      <c r="X8" s="49"/>
      <c r="Y8" s="49"/>
      <c r="Z8" s="49"/>
      <c r="AA8" s="49"/>
      <c r="AB8" s="49"/>
      <c r="AC8" s="49"/>
      <c r="AD8" s="50" t="s">
        <v>122</v>
      </c>
      <c r="AE8" s="50"/>
      <c r="AF8" s="50"/>
      <c r="AG8" s="50"/>
      <c r="AH8" s="50"/>
      <c r="AI8" s="50"/>
      <c r="AJ8" s="50"/>
      <c r="AK8" s="4"/>
      <c r="AL8" s="51">
        <f>データ!S6</f>
        <v>103507</v>
      </c>
      <c r="AM8" s="51"/>
      <c r="AN8" s="51"/>
      <c r="AO8" s="51"/>
      <c r="AP8" s="51"/>
      <c r="AQ8" s="51"/>
      <c r="AR8" s="51"/>
      <c r="AS8" s="51"/>
      <c r="AT8" s="46">
        <f>データ!T6</f>
        <v>658.66</v>
      </c>
      <c r="AU8" s="46"/>
      <c r="AV8" s="46"/>
      <c r="AW8" s="46"/>
      <c r="AX8" s="46"/>
      <c r="AY8" s="46"/>
      <c r="AZ8" s="46"/>
      <c r="BA8" s="46"/>
      <c r="BB8" s="46">
        <f>データ!U6</f>
        <v>157.15</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28.55</v>
      </c>
      <c r="J10" s="46"/>
      <c r="K10" s="46"/>
      <c r="L10" s="46"/>
      <c r="M10" s="46"/>
      <c r="N10" s="46"/>
      <c r="O10" s="46"/>
      <c r="P10" s="46">
        <f>データ!P6</f>
        <v>0.08</v>
      </c>
      <c r="Q10" s="46"/>
      <c r="R10" s="46"/>
      <c r="S10" s="46"/>
      <c r="T10" s="46"/>
      <c r="U10" s="46"/>
      <c r="V10" s="46"/>
      <c r="W10" s="46">
        <f>データ!Q6</f>
        <v>94.4</v>
      </c>
      <c r="X10" s="46"/>
      <c r="Y10" s="46"/>
      <c r="Z10" s="46"/>
      <c r="AA10" s="46"/>
      <c r="AB10" s="46"/>
      <c r="AC10" s="46"/>
      <c r="AD10" s="51">
        <f>データ!R6</f>
        <v>3727</v>
      </c>
      <c r="AE10" s="51"/>
      <c r="AF10" s="51"/>
      <c r="AG10" s="51"/>
      <c r="AH10" s="51"/>
      <c r="AI10" s="51"/>
      <c r="AJ10" s="51"/>
      <c r="AK10" s="2"/>
      <c r="AL10" s="51">
        <f>データ!V6</f>
        <v>78</v>
      </c>
      <c r="AM10" s="51"/>
      <c r="AN10" s="51"/>
      <c r="AO10" s="51"/>
      <c r="AP10" s="51"/>
      <c r="AQ10" s="51"/>
      <c r="AR10" s="51"/>
      <c r="AS10" s="51"/>
      <c r="AT10" s="46">
        <f>データ!W6</f>
        <v>0.03</v>
      </c>
      <c r="AU10" s="46"/>
      <c r="AV10" s="46"/>
      <c r="AW10" s="46"/>
      <c r="AX10" s="46"/>
      <c r="AY10" s="46"/>
      <c r="AZ10" s="46"/>
      <c r="BA10" s="46"/>
      <c r="BB10" s="46">
        <f>データ!X6</f>
        <v>2600</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119</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【97.92】</v>
      </c>
      <c r="F86" s="27" t="str">
        <f>データ!AT6</f>
        <v>【1,462.20】</v>
      </c>
      <c r="G86" s="27" t="str">
        <f>データ!BE6</f>
        <v>【181.53】</v>
      </c>
      <c r="H86" s="27" t="str">
        <f>データ!BP6</f>
        <v>【2,448.19】</v>
      </c>
      <c r="I86" s="27" t="str">
        <f>データ!CA6</f>
        <v>【33.55】</v>
      </c>
      <c r="J86" s="27" t="str">
        <f>データ!CL6</f>
        <v>【556.04】</v>
      </c>
      <c r="K86" s="27" t="str">
        <f>データ!CW6</f>
        <v>【37.13】</v>
      </c>
      <c r="L86" s="27" t="str">
        <f>データ!DH6</f>
        <v>【90.08】</v>
      </c>
      <c r="M86" s="27" t="str">
        <f>データ!DS6</f>
        <v>【31.69】</v>
      </c>
      <c r="N86" s="27" t="str">
        <f>データ!ED6</f>
        <v>【0.00】</v>
      </c>
      <c r="O86" s="27"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202053</v>
      </c>
      <c r="D6" s="34">
        <f t="shared" si="3"/>
        <v>46</v>
      </c>
      <c r="E6" s="34">
        <f t="shared" si="3"/>
        <v>17</v>
      </c>
      <c r="F6" s="34">
        <f t="shared" si="3"/>
        <v>9</v>
      </c>
      <c r="G6" s="34">
        <f t="shared" si="3"/>
        <v>0</v>
      </c>
      <c r="H6" s="34" t="str">
        <f t="shared" si="3"/>
        <v>長野県　飯田市</v>
      </c>
      <c r="I6" s="34" t="str">
        <f t="shared" si="3"/>
        <v>法適用</v>
      </c>
      <c r="J6" s="34" t="str">
        <f t="shared" si="3"/>
        <v>下水道事業</v>
      </c>
      <c r="K6" s="34" t="str">
        <f t="shared" si="3"/>
        <v>小規模集合排水処理</v>
      </c>
      <c r="L6" s="34" t="str">
        <f t="shared" si="3"/>
        <v>I2</v>
      </c>
      <c r="M6" s="34">
        <f t="shared" si="3"/>
        <v>0</v>
      </c>
      <c r="N6" s="35" t="str">
        <f t="shared" si="3"/>
        <v>-</v>
      </c>
      <c r="O6" s="35">
        <f t="shared" si="3"/>
        <v>28.55</v>
      </c>
      <c r="P6" s="35">
        <f t="shared" si="3"/>
        <v>0.08</v>
      </c>
      <c r="Q6" s="35">
        <f t="shared" si="3"/>
        <v>94.4</v>
      </c>
      <c r="R6" s="35">
        <f t="shared" si="3"/>
        <v>3727</v>
      </c>
      <c r="S6" s="35">
        <f t="shared" si="3"/>
        <v>103507</v>
      </c>
      <c r="T6" s="35">
        <f t="shared" si="3"/>
        <v>658.66</v>
      </c>
      <c r="U6" s="35">
        <f t="shared" si="3"/>
        <v>157.15</v>
      </c>
      <c r="V6" s="35">
        <f t="shared" si="3"/>
        <v>78</v>
      </c>
      <c r="W6" s="35">
        <f t="shared" si="3"/>
        <v>0.03</v>
      </c>
      <c r="X6" s="35">
        <f t="shared" si="3"/>
        <v>2600</v>
      </c>
      <c r="Y6" s="36" t="str">
        <f>IF(Y7="",NA(),Y7)</f>
        <v>-</v>
      </c>
      <c r="Z6" s="36" t="str">
        <f t="shared" ref="Z6:AH6" si="4">IF(Z7="",NA(),Z7)</f>
        <v>-</v>
      </c>
      <c r="AA6" s="36" t="str">
        <f t="shared" si="4"/>
        <v>-</v>
      </c>
      <c r="AB6" s="36" t="str">
        <f t="shared" si="4"/>
        <v>-</v>
      </c>
      <c r="AC6" s="36">
        <f t="shared" si="4"/>
        <v>112.76</v>
      </c>
      <c r="AD6" s="36" t="str">
        <f t="shared" si="4"/>
        <v>-</v>
      </c>
      <c r="AE6" s="36" t="str">
        <f t="shared" si="4"/>
        <v>-</v>
      </c>
      <c r="AF6" s="36" t="str">
        <f t="shared" si="4"/>
        <v>-</v>
      </c>
      <c r="AG6" s="36" t="str">
        <f t="shared" si="4"/>
        <v>-</v>
      </c>
      <c r="AH6" s="36">
        <f t="shared" si="4"/>
        <v>96.1</v>
      </c>
      <c r="AI6" s="35" t="str">
        <f>IF(AI7="","",IF(AI7="-","【-】","【"&amp;SUBSTITUTE(TEXT(AI7,"#,##0.00"),"-","△")&amp;"】"))</f>
        <v>【97.92】</v>
      </c>
      <c r="AJ6" s="36" t="str">
        <f>IF(AJ7="",NA(),AJ7)</f>
        <v>-</v>
      </c>
      <c r="AK6" s="36" t="str">
        <f t="shared" ref="AK6:AS6" si="5">IF(AK7="",NA(),AK7)</f>
        <v>-</v>
      </c>
      <c r="AL6" s="36" t="str">
        <f t="shared" si="5"/>
        <v>-</v>
      </c>
      <c r="AM6" s="36" t="str">
        <f t="shared" si="5"/>
        <v>-</v>
      </c>
      <c r="AN6" s="35">
        <f t="shared" si="5"/>
        <v>0</v>
      </c>
      <c r="AO6" s="36" t="str">
        <f t="shared" si="5"/>
        <v>-</v>
      </c>
      <c r="AP6" s="36" t="str">
        <f t="shared" si="5"/>
        <v>-</v>
      </c>
      <c r="AQ6" s="36" t="str">
        <f t="shared" si="5"/>
        <v>-</v>
      </c>
      <c r="AR6" s="36" t="str">
        <f t="shared" si="5"/>
        <v>-</v>
      </c>
      <c r="AS6" s="36">
        <f t="shared" si="5"/>
        <v>929.29</v>
      </c>
      <c r="AT6" s="35" t="str">
        <f>IF(AT7="","",IF(AT7="-","【-】","【"&amp;SUBSTITUTE(TEXT(AT7,"#,##0.00"),"-","△")&amp;"】"))</f>
        <v>【1,462.20】</v>
      </c>
      <c r="AU6" s="36" t="str">
        <f>IF(AU7="",NA(),AU7)</f>
        <v>-</v>
      </c>
      <c r="AV6" s="36" t="str">
        <f t="shared" ref="AV6:BD6" si="6">IF(AV7="",NA(),AV7)</f>
        <v>-</v>
      </c>
      <c r="AW6" s="36" t="str">
        <f t="shared" si="6"/>
        <v>-</v>
      </c>
      <c r="AX6" s="36" t="str">
        <f t="shared" si="6"/>
        <v>-</v>
      </c>
      <c r="AY6" s="36">
        <f t="shared" si="6"/>
        <v>2.5299999999999998</v>
      </c>
      <c r="AZ6" s="36" t="str">
        <f t="shared" si="6"/>
        <v>-</v>
      </c>
      <c r="BA6" s="36" t="str">
        <f t="shared" si="6"/>
        <v>-</v>
      </c>
      <c r="BB6" s="36" t="str">
        <f t="shared" si="6"/>
        <v>-</v>
      </c>
      <c r="BC6" s="36" t="str">
        <f t="shared" si="6"/>
        <v>-</v>
      </c>
      <c r="BD6" s="36">
        <f t="shared" si="6"/>
        <v>216.89</v>
      </c>
      <c r="BE6" s="35" t="str">
        <f>IF(BE7="","",IF(BE7="-","【-】","【"&amp;SUBSTITUTE(TEXT(BE7,"#,##0.00"),"-","△")&amp;"】"))</f>
        <v>【181.53】</v>
      </c>
      <c r="BF6" s="36" t="str">
        <f>IF(BF7="",NA(),BF7)</f>
        <v>-</v>
      </c>
      <c r="BG6" s="36" t="str">
        <f t="shared" ref="BG6:BO6" si="7">IF(BG7="",NA(),BG7)</f>
        <v>-</v>
      </c>
      <c r="BH6" s="36" t="str">
        <f t="shared" si="7"/>
        <v>-</v>
      </c>
      <c r="BI6" s="36" t="str">
        <f t="shared" si="7"/>
        <v>-</v>
      </c>
      <c r="BJ6" s="36">
        <f t="shared" si="7"/>
        <v>2541.25</v>
      </c>
      <c r="BK6" s="36" t="str">
        <f t="shared" si="7"/>
        <v>-</v>
      </c>
      <c r="BL6" s="36" t="str">
        <f t="shared" si="7"/>
        <v>-</v>
      </c>
      <c r="BM6" s="36" t="str">
        <f t="shared" si="7"/>
        <v>-</v>
      </c>
      <c r="BN6" s="36" t="str">
        <f t="shared" si="7"/>
        <v>-</v>
      </c>
      <c r="BO6" s="36">
        <f t="shared" si="7"/>
        <v>1914.94</v>
      </c>
      <c r="BP6" s="35" t="str">
        <f>IF(BP7="","",IF(BP7="-","【-】","【"&amp;SUBSTITUTE(TEXT(BP7,"#,##0.00"),"-","△")&amp;"】"))</f>
        <v>【2,448.19】</v>
      </c>
      <c r="BQ6" s="36" t="str">
        <f>IF(BQ7="",NA(),BQ7)</f>
        <v>-</v>
      </c>
      <c r="BR6" s="36" t="str">
        <f t="shared" ref="BR6:BZ6" si="8">IF(BR7="",NA(),BR7)</f>
        <v>-</v>
      </c>
      <c r="BS6" s="36" t="str">
        <f t="shared" si="8"/>
        <v>-</v>
      </c>
      <c r="BT6" s="36" t="str">
        <f t="shared" si="8"/>
        <v>-</v>
      </c>
      <c r="BU6" s="36">
        <f t="shared" si="8"/>
        <v>52.95</v>
      </c>
      <c r="BV6" s="36" t="str">
        <f t="shared" si="8"/>
        <v>-</v>
      </c>
      <c r="BW6" s="36" t="str">
        <f t="shared" si="8"/>
        <v>-</v>
      </c>
      <c r="BX6" s="36" t="str">
        <f t="shared" si="8"/>
        <v>-</v>
      </c>
      <c r="BY6" s="36" t="str">
        <f t="shared" si="8"/>
        <v>-</v>
      </c>
      <c r="BZ6" s="36">
        <f t="shared" si="8"/>
        <v>34.020000000000003</v>
      </c>
      <c r="CA6" s="35" t="str">
        <f>IF(CA7="","",IF(CA7="-","【-】","【"&amp;SUBSTITUTE(TEXT(CA7,"#,##0.00"),"-","△")&amp;"】"))</f>
        <v>【33.55】</v>
      </c>
      <c r="CB6" s="36" t="str">
        <f>IF(CB7="",NA(),CB7)</f>
        <v>-</v>
      </c>
      <c r="CC6" s="36" t="str">
        <f t="shared" ref="CC6:CK6" si="9">IF(CC7="",NA(),CC7)</f>
        <v>-</v>
      </c>
      <c r="CD6" s="36" t="str">
        <f t="shared" si="9"/>
        <v>-</v>
      </c>
      <c r="CE6" s="36" t="str">
        <f t="shared" si="9"/>
        <v>-</v>
      </c>
      <c r="CF6" s="36">
        <f t="shared" si="9"/>
        <v>369.51</v>
      </c>
      <c r="CG6" s="36" t="str">
        <f t="shared" si="9"/>
        <v>-</v>
      </c>
      <c r="CH6" s="36" t="str">
        <f t="shared" si="9"/>
        <v>-</v>
      </c>
      <c r="CI6" s="36" t="str">
        <f t="shared" si="9"/>
        <v>-</v>
      </c>
      <c r="CJ6" s="36" t="str">
        <f t="shared" si="9"/>
        <v>-</v>
      </c>
      <c r="CK6" s="36">
        <f t="shared" si="9"/>
        <v>553.77</v>
      </c>
      <c r="CL6" s="35" t="str">
        <f>IF(CL7="","",IF(CL7="-","【-】","【"&amp;SUBSTITUTE(TEXT(CL7,"#,##0.00"),"-","△")&amp;"】"))</f>
        <v>【556.04】</v>
      </c>
      <c r="CM6" s="36" t="str">
        <f>IF(CM7="",NA(),CM7)</f>
        <v>-</v>
      </c>
      <c r="CN6" s="36" t="str">
        <f t="shared" ref="CN6:CV6" si="10">IF(CN7="",NA(),CN7)</f>
        <v>-</v>
      </c>
      <c r="CO6" s="36" t="str">
        <f t="shared" si="10"/>
        <v>-</v>
      </c>
      <c r="CP6" s="36" t="str">
        <f t="shared" si="10"/>
        <v>-</v>
      </c>
      <c r="CQ6" s="36">
        <f t="shared" si="10"/>
        <v>42.5</v>
      </c>
      <c r="CR6" s="36" t="str">
        <f t="shared" si="10"/>
        <v>-</v>
      </c>
      <c r="CS6" s="36" t="str">
        <f t="shared" si="10"/>
        <v>-</v>
      </c>
      <c r="CT6" s="36" t="str">
        <f t="shared" si="10"/>
        <v>-</v>
      </c>
      <c r="CU6" s="36" t="str">
        <f t="shared" si="10"/>
        <v>-</v>
      </c>
      <c r="CV6" s="36">
        <f t="shared" si="10"/>
        <v>36.44</v>
      </c>
      <c r="CW6" s="35" t="str">
        <f>IF(CW7="","",IF(CW7="-","【-】","【"&amp;SUBSTITUTE(TEXT(CW7,"#,##0.00"),"-","△")&amp;"】"))</f>
        <v>【37.13】</v>
      </c>
      <c r="CX6" s="36" t="str">
        <f>IF(CX7="",NA(),CX7)</f>
        <v>-</v>
      </c>
      <c r="CY6" s="36" t="str">
        <f t="shared" ref="CY6:DG6" si="11">IF(CY7="",NA(),CY7)</f>
        <v>-</v>
      </c>
      <c r="CZ6" s="36" t="str">
        <f t="shared" si="11"/>
        <v>-</v>
      </c>
      <c r="DA6" s="36" t="str">
        <f t="shared" si="11"/>
        <v>-</v>
      </c>
      <c r="DB6" s="36">
        <f t="shared" si="11"/>
        <v>100</v>
      </c>
      <c r="DC6" s="36" t="str">
        <f t="shared" si="11"/>
        <v>-</v>
      </c>
      <c r="DD6" s="36" t="str">
        <f t="shared" si="11"/>
        <v>-</v>
      </c>
      <c r="DE6" s="36" t="str">
        <f t="shared" si="11"/>
        <v>-</v>
      </c>
      <c r="DF6" s="36" t="str">
        <f t="shared" si="11"/>
        <v>-</v>
      </c>
      <c r="DG6" s="36">
        <f t="shared" si="11"/>
        <v>89.93</v>
      </c>
      <c r="DH6" s="35" t="str">
        <f>IF(DH7="","",IF(DH7="-","【-】","【"&amp;SUBSTITUTE(TEXT(DH7,"#,##0.00"),"-","△")&amp;"】"))</f>
        <v>【90.08】</v>
      </c>
      <c r="DI6" s="36" t="str">
        <f>IF(DI7="",NA(),DI7)</f>
        <v>-</v>
      </c>
      <c r="DJ6" s="36" t="str">
        <f t="shared" ref="DJ6:DR6" si="12">IF(DJ7="",NA(),DJ7)</f>
        <v>-</v>
      </c>
      <c r="DK6" s="36" t="str">
        <f t="shared" si="12"/>
        <v>-</v>
      </c>
      <c r="DL6" s="36" t="str">
        <f t="shared" si="12"/>
        <v>-</v>
      </c>
      <c r="DM6" s="36">
        <f t="shared" si="12"/>
        <v>5.21</v>
      </c>
      <c r="DN6" s="36" t="str">
        <f t="shared" si="12"/>
        <v>-</v>
      </c>
      <c r="DO6" s="36" t="str">
        <f t="shared" si="12"/>
        <v>-</v>
      </c>
      <c r="DP6" s="36" t="str">
        <f t="shared" si="12"/>
        <v>-</v>
      </c>
      <c r="DQ6" s="36" t="str">
        <f t="shared" si="12"/>
        <v>-</v>
      </c>
      <c r="DR6" s="36">
        <f t="shared" si="12"/>
        <v>32.36</v>
      </c>
      <c r="DS6" s="35" t="str">
        <f>IF(DS7="","",IF(DS7="-","【-】","【"&amp;SUBSTITUTE(TEXT(DS7,"#,##0.00"),"-","△")&amp;"】"))</f>
        <v>【31.69】</v>
      </c>
      <c r="DT6" s="36" t="str">
        <f>IF(DT7="",NA(),DT7)</f>
        <v>-</v>
      </c>
      <c r="DU6" s="36" t="str">
        <f t="shared" ref="DU6:EC6" si="13">IF(DU7="",NA(),DU7)</f>
        <v>-</v>
      </c>
      <c r="DV6" s="36" t="str">
        <f t="shared" si="13"/>
        <v>-</v>
      </c>
      <c r="DW6" s="36" t="str">
        <f t="shared" si="13"/>
        <v>-</v>
      </c>
      <c r="DX6" s="35">
        <f t="shared" si="13"/>
        <v>0</v>
      </c>
      <c r="DY6" s="36" t="str">
        <f t="shared" si="13"/>
        <v>-</v>
      </c>
      <c r="DZ6" s="36" t="str">
        <f t="shared" si="13"/>
        <v>-</v>
      </c>
      <c r="EA6" s="36" t="str">
        <f t="shared" si="13"/>
        <v>-</v>
      </c>
      <c r="EB6" s="36" t="str">
        <f t="shared" si="13"/>
        <v>-</v>
      </c>
      <c r="EC6" s="35">
        <f t="shared" si="13"/>
        <v>0</v>
      </c>
      <c r="ED6" s="35" t="str">
        <f>IF(ED7="","",IF(ED7="-","【-】","【"&amp;SUBSTITUTE(TEXT(ED7,"#,##0.00"),"-","△")&amp;"】"))</f>
        <v>【0.00】</v>
      </c>
      <c r="EE6" s="36" t="str">
        <f>IF(EE7="",NA(),EE7)</f>
        <v>-</v>
      </c>
      <c r="EF6" s="36" t="str">
        <f t="shared" ref="EF6:EN6" si="14">IF(EF7="",NA(),EF7)</f>
        <v>-</v>
      </c>
      <c r="EG6" s="36" t="str">
        <f t="shared" si="14"/>
        <v>-</v>
      </c>
      <c r="EH6" s="36" t="str">
        <f t="shared" si="14"/>
        <v>-</v>
      </c>
      <c r="EI6" s="35">
        <f t="shared" si="14"/>
        <v>0</v>
      </c>
      <c r="EJ6" s="36" t="str">
        <f t="shared" si="14"/>
        <v>-</v>
      </c>
      <c r="EK6" s="36" t="str">
        <f t="shared" si="14"/>
        <v>-</v>
      </c>
      <c r="EL6" s="36" t="str">
        <f t="shared" si="14"/>
        <v>-</v>
      </c>
      <c r="EM6" s="36" t="str">
        <f t="shared" si="14"/>
        <v>-</v>
      </c>
      <c r="EN6" s="36">
        <f t="shared" si="14"/>
        <v>0.01</v>
      </c>
      <c r="EO6" s="35" t="str">
        <f>IF(EO7="","",IF(EO7="-","【-】","【"&amp;SUBSTITUTE(TEXT(EO7,"#,##0.00"),"-","△")&amp;"】"))</f>
        <v>【0.01】</v>
      </c>
    </row>
    <row r="7" spans="1:148" s="37" customFormat="1">
      <c r="A7" s="29"/>
      <c r="B7" s="38">
        <v>2016</v>
      </c>
      <c r="C7" s="38">
        <v>202053</v>
      </c>
      <c r="D7" s="38">
        <v>46</v>
      </c>
      <c r="E7" s="38">
        <v>17</v>
      </c>
      <c r="F7" s="38">
        <v>9</v>
      </c>
      <c r="G7" s="38">
        <v>0</v>
      </c>
      <c r="H7" s="38" t="s">
        <v>108</v>
      </c>
      <c r="I7" s="38" t="s">
        <v>109</v>
      </c>
      <c r="J7" s="38" t="s">
        <v>110</v>
      </c>
      <c r="K7" s="38" t="s">
        <v>111</v>
      </c>
      <c r="L7" s="38" t="s">
        <v>112</v>
      </c>
      <c r="M7" s="38"/>
      <c r="N7" s="39" t="s">
        <v>113</v>
      </c>
      <c r="O7" s="39">
        <v>28.55</v>
      </c>
      <c r="P7" s="39">
        <v>0.08</v>
      </c>
      <c r="Q7" s="39">
        <v>94.4</v>
      </c>
      <c r="R7" s="39">
        <v>3727</v>
      </c>
      <c r="S7" s="39">
        <v>103507</v>
      </c>
      <c r="T7" s="39">
        <v>658.66</v>
      </c>
      <c r="U7" s="39">
        <v>157.15</v>
      </c>
      <c r="V7" s="39">
        <v>78</v>
      </c>
      <c r="W7" s="39">
        <v>0.03</v>
      </c>
      <c r="X7" s="39">
        <v>2600</v>
      </c>
      <c r="Y7" s="39" t="s">
        <v>113</v>
      </c>
      <c r="Z7" s="39" t="s">
        <v>113</v>
      </c>
      <c r="AA7" s="39" t="s">
        <v>113</v>
      </c>
      <c r="AB7" s="39" t="s">
        <v>113</v>
      </c>
      <c r="AC7" s="39">
        <v>112.76</v>
      </c>
      <c r="AD7" s="39" t="s">
        <v>113</v>
      </c>
      <c r="AE7" s="39" t="s">
        <v>113</v>
      </c>
      <c r="AF7" s="39" t="s">
        <v>113</v>
      </c>
      <c r="AG7" s="39" t="s">
        <v>113</v>
      </c>
      <c r="AH7" s="39">
        <v>96.1</v>
      </c>
      <c r="AI7" s="39">
        <v>97.92</v>
      </c>
      <c r="AJ7" s="39" t="s">
        <v>113</v>
      </c>
      <c r="AK7" s="39" t="s">
        <v>113</v>
      </c>
      <c r="AL7" s="39" t="s">
        <v>113</v>
      </c>
      <c r="AM7" s="39" t="s">
        <v>113</v>
      </c>
      <c r="AN7" s="39">
        <v>0</v>
      </c>
      <c r="AO7" s="39" t="s">
        <v>113</v>
      </c>
      <c r="AP7" s="39" t="s">
        <v>113</v>
      </c>
      <c r="AQ7" s="39" t="s">
        <v>113</v>
      </c>
      <c r="AR7" s="39" t="s">
        <v>113</v>
      </c>
      <c r="AS7" s="39">
        <v>929.29</v>
      </c>
      <c r="AT7" s="39">
        <v>1462.2</v>
      </c>
      <c r="AU7" s="39" t="s">
        <v>113</v>
      </c>
      <c r="AV7" s="39" t="s">
        <v>113</v>
      </c>
      <c r="AW7" s="39" t="s">
        <v>113</v>
      </c>
      <c r="AX7" s="39" t="s">
        <v>113</v>
      </c>
      <c r="AY7" s="39">
        <v>2.5299999999999998</v>
      </c>
      <c r="AZ7" s="39" t="s">
        <v>113</v>
      </c>
      <c r="BA7" s="39" t="s">
        <v>113</v>
      </c>
      <c r="BB7" s="39" t="s">
        <v>113</v>
      </c>
      <c r="BC7" s="39" t="s">
        <v>113</v>
      </c>
      <c r="BD7" s="39">
        <v>216.89</v>
      </c>
      <c r="BE7" s="39">
        <v>181.53</v>
      </c>
      <c r="BF7" s="39" t="s">
        <v>113</v>
      </c>
      <c r="BG7" s="39" t="s">
        <v>113</v>
      </c>
      <c r="BH7" s="39" t="s">
        <v>113</v>
      </c>
      <c r="BI7" s="39" t="s">
        <v>113</v>
      </c>
      <c r="BJ7" s="39">
        <v>2541.25</v>
      </c>
      <c r="BK7" s="39" t="s">
        <v>113</v>
      </c>
      <c r="BL7" s="39" t="s">
        <v>113</v>
      </c>
      <c r="BM7" s="39" t="s">
        <v>113</v>
      </c>
      <c r="BN7" s="39" t="s">
        <v>113</v>
      </c>
      <c r="BO7" s="39">
        <v>1914.94</v>
      </c>
      <c r="BP7" s="39">
        <v>2448.19</v>
      </c>
      <c r="BQ7" s="39" t="s">
        <v>113</v>
      </c>
      <c r="BR7" s="39" t="s">
        <v>113</v>
      </c>
      <c r="BS7" s="39" t="s">
        <v>113</v>
      </c>
      <c r="BT7" s="39" t="s">
        <v>113</v>
      </c>
      <c r="BU7" s="39">
        <v>52.95</v>
      </c>
      <c r="BV7" s="39" t="s">
        <v>113</v>
      </c>
      <c r="BW7" s="39" t="s">
        <v>113</v>
      </c>
      <c r="BX7" s="39" t="s">
        <v>113</v>
      </c>
      <c r="BY7" s="39" t="s">
        <v>113</v>
      </c>
      <c r="BZ7" s="39">
        <v>34.020000000000003</v>
      </c>
      <c r="CA7" s="39">
        <v>33.549999999999997</v>
      </c>
      <c r="CB7" s="39" t="s">
        <v>113</v>
      </c>
      <c r="CC7" s="39" t="s">
        <v>113</v>
      </c>
      <c r="CD7" s="39" t="s">
        <v>113</v>
      </c>
      <c r="CE7" s="39" t="s">
        <v>113</v>
      </c>
      <c r="CF7" s="39">
        <v>369.51</v>
      </c>
      <c r="CG7" s="39" t="s">
        <v>113</v>
      </c>
      <c r="CH7" s="39" t="s">
        <v>113</v>
      </c>
      <c r="CI7" s="39" t="s">
        <v>113</v>
      </c>
      <c r="CJ7" s="39" t="s">
        <v>113</v>
      </c>
      <c r="CK7" s="39">
        <v>553.77</v>
      </c>
      <c r="CL7" s="39">
        <v>556.04</v>
      </c>
      <c r="CM7" s="39" t="s">
        <v>113</v>
      </c>
      <c r="CN7" s="39" t="s">
        <v>113</v>
      </c>
      <c r="CO7" s="39" t="s">
        <v>113</v>
      </c>
      <c r="CP7" s="39" t="s">
        <v>113</v>
      </c>
      <c r="CQ7" s="39">
        <v>42.5</v>
      </c>
      <c r="CR7" s="39" t="s">
        <v>113</v>
      </c>
      <c r="CS7" s="39" t="s">
        <v>113</v>
      </c>
      <c r="CT7" s="39" t="s">
        <v>113</v>
      </c>
      <c r="CU7" s="39" t="s">
        <v>113</v>
      </c>
      <c r="CV7" s="39">
        <v>36.44</v>
      </c>
      <c r="CW7" s="39">
        <v>37.130000000000003</v>
      </c>
      <c r="CX7" s="39" t="s">
        <v>113</v>
      </c>
      <c r="CY7" s="39" t="s">
        <v>113</v>
      </c>
      <c r="CZ7" s="39" t="s">
        <v>113</v>
      </c>
      <c r="DA7" s="39" t="s">
        <v>113</v>
      </c>
      <c r="DB7" s="39">
        <v>100</v>
      </c>
      <c r="DC7" s="39" t="s">
        <v>113</v>
      </c>
      <c r="DD7" s="39" t="s">
        <v>113</v>
      </c>
      <c r="DE7" s="39" t="s">
        <v>113</v>
      </c>
      <c r="DF7" s="39" t="s">
        <v>113</v>
      </c>
      <c r="DG7" s="39">
        <v>89.93</v>
      </c>
      <c r="DH7" s="39">
        <v>90.08</v>
      </c>
      <c r="DI7" s="39" t="s">
        <v>113</v>
      </c>
      <c r="DJ7" s="39" t="s">
        <v>113</v>
      </c>
      <c r="DK7" s="39" t="s">
        <v>113</v>
      </c>
      <c r="DL7" s="39" t="s">
        <v>113</v>
      </c>
      <c r="DM7" s="39">
        <v>5.21</v>
      </c>
      <c r="DN7" s="39" t="s">
        <v>113</v>
      </c>
      <c r="DO7" s="39" t="s">
        <v>113</v>
      </c>
      <c r="DP7" s="39" t="s">
        <v>113</v>
      </c>
      <c r="DQ7" s="39" t="s">
        <v>113</v>
      </c>
      <c r="DR7" s="39">
        <v>32.36</v>
      </c>
      <c r="DS7" s="39">
        <v>31.69</v>
      </c>
      <c r="DT7" s="39" t="s">
        <v>113</v>
      </c>
      <c r="DU7" s="39" t="s">
        <v>113</v>
      </c>
      <c r="DV7" s="39" t="s">
        <v>113</v>
      </c>
      <c r="DW7" s="39" t="s">
        <v>113</v>
      </c>
      <c r="DX7" s="39">
        <v>0</v>
      </c>
      <c r="DY7" s="39" t="s">
        <v>113</v>
      </c>
      <c r="DZ7" s="39" t="s">
        <v>113</v>
      </c>
      <c r="EA7" s="39" t="s">
        <v>113</v>
      </c>
      <c r="EB7" s="39" t="s">
        <v>113</v>
      </c>
      <c r="EC7" s="39">
        <v>0</v>
      </c>
      <c r="ED7" s="39">
        <v>0</v>
      </c>
      <c r="EE7" s="39" t="s">
        <v>113</v>
      </c>
      <c r="EF7" s="39" t="s">
        <v>113</v>
      </c>
      <c r="EG7" s="39" t="s">
        <v>113</v>
      </c>
      <c r="EH7" s="39" t="s">
        <v>113</v>
      </c>
      <c r="EI7" s="39">
        <v>0</v>
      </c>
      <c r="EJ7" s="39" t="s">
        <v>113</v>
      </c>
      <c r="EK7" s="39" t="s">
        <v>113</v>
      </c>
      <c r="EL7" s="39" t="s">
        <v>113</v>
      </c>
      <c r="EM7" s="39" t="s">
        <v>113</v>
      </c>
      <c r="EN7" s="39">
        <v>0.01</v>
      </c>
      <c r="EO7" s="39">
        <v>0.01</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小島 徹</cp:lastModifiedBy>
  <cp:lastPrinted>2018-02-01T02:05:04Z</cp:lastPrinted>
  <dcterms:created xsi:type="dcterms:W3CDTF">2017-12-25T01:59:50Z</dcterms:created>
  <dcterms:modified xsi:type="dcterms:W3CDTF">2018-02-20T11:20:20Z</dcterms:modified>
  <cp:category/>
</cp:coreProperties>
</file>