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kuma.local\root\sec\0207zais\★新地方公会計制度\00各種調査\R05\【R5.09.06】令和3年度財政状況資料集の作成について（決算統計・地方公会計関係）\04_回答\"/>
    </mc:Choice>
  </mc:AlternateContent>
  <bookViews>
    <workbookView xWindow="0" yWindow="0" windowWidth="20490" windowHeight="7530"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<sst xmlns="http://schemas.openxmlformats.org/spreadsheetml/2006/main" count="1169" uniqueCount="604">
  <si>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</si>
  <si>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</si>
  <si>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</si>
  <si>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</si>
  <si>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</si>
  <si>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</si>
  <si>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</si>
  <si>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</si>
  <si>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</si>
  <si>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</si>
  <si>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</si>
  <si>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</si>
  <si>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</si>
  <si>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</si>
  <si>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</si>
  <si>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</si>
  <si>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</si>
  <si>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</si>
  <si>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</si>
  <si>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</si>
  <si>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</si>
  <si>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</si>
  <si>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</si>
  <si>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</si>
  <si>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</si>
  <si>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</si>
  <si>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</si>
  <si>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</si>
  <si>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</si>
  <si>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</si>
  <si>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</si>
  <si>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</si>
  <si>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</si>
  <si>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</si>
  <si>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</si>
  <si>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</si>
  <si>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</si>
  <si>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</si>
  <si>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</si>
  <si>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</si>
  <si>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</si>
  <si>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</si>
  <si>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</si>
  <si>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</si>
  <si>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</si>
  <si>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</si>
  <si>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</si>
  <si>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</si>
  <si>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</si>
  <si>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</si>
  <si>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</si>
  <si>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</si>
  <si>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</si>
  <si>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</si>
  <si>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</si>
  <si>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</si>
  <si>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</si>
  <si>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</si>
  <si>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</si>
  <si>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</si>
  <si>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</si>
  <si>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</si>
  <si>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</si>
  <si>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</si>
  <si>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</si>
  <si>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</si>
  <si>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</si>
  <si>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</si>
  <si>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</si>
  <si>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</si>
  <si>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</si>
  <si>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</si>
  <si>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</si>
  <si>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</si>
  <si>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</si>
  <si>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</si>
  <si>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</si>
  <si>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</si>
  <si>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</si>
  <si>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</si>
  <si>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</si>
  <si>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</si>
  <si>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</si>
  <si>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</si>
  <si>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</si>
  <si>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</si>
  <si>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</si>
  <si>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</si>
  <si>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</si>
  <si>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</si>
  <si>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</si>
  <si>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</si>
  <si>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</si>
  <si>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</si>
  <si>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</si>
  <si>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</si>
  <si>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</si>
  <si>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</si>
  <si>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</si>
  <si>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</si>
  <si>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</si>
  <si>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</si>
  <si>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</si>
  <si>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</si>
  <si>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</si>
  <si>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</si>
  <si>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</si>
  <si>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</si>
  <si>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</si>
  <si>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</si>
  <si>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</si>
  <si>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</si>
  <si>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</si>
  <si>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</si>
  <si>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</si>
  <si>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</si>
  <si>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</si>
  <si>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</si>
  <si>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</si>
  <si>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</si>
  <si>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</si>
  <si>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</si>
  <si>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</si>
  <si>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</si>
  <si>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</si>
  <si>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</si>
  <si>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</si>
  <si>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</si>
  <si>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</si>
  <si>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</si>
  <si>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</si>
  <si>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</si>
  <si>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</si>
  <si>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</si>
  <si>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</si>
  <si>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</si>
  <si>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</si>
  <si>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</si>
  <si>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</si>
  <si>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</si>
  <si>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</si>
  <si>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</si>
  <si>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</si>
  <si>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</si>
  <si>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</si>
  <si>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</si>
  <si>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</si>
  <si>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</si>
  <si>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</si>
  <si>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</si>
  <si>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</si>
  <si>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</si>
  <si>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</si>
  <si>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</si>
  <si>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</si>
  <si>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</si>
  <si>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</si>
  <si>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</si>
  <si>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</si>
  <si>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</si>
  <si>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</si>
  <si>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</si>
  <si>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</si>
  <si>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</si>
  <si>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</si>
  <si>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</si>
  <si>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</si>
  <si>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</si>
  <si>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</si>
  <si>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</si>
  <si>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</si>
  <si>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</si>
  <si>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</si>
  <si>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</si>
  <si>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</si>
  <si>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</si>
  <si>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</si>
  <si>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</si>
  <si>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</si>
  <si>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</si>
  <si>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</si>
  <si>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</si>
  <si>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</si>
  <si>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</si>
  <si>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</si>
  <si>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</si>
  <si>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</si>
  <si>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</si>
  <si>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</si>
  <si>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</si>
  <si>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</si>
  <si>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</si>
  <si>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</si>
  <si>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</si>
  <si>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</si>
  <si>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</si>
  <si>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</si>
  <si>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</si>
  <si>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</si>
  <si>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</si>
  <si>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</si>
  <si>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</si>
  <si>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</si>
  <si>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</si>
  <si>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</si>
  <si>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</si>
  <si>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</si>
  <si>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</si>
  <si>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</si>
  <si>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</si>
  <si>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</si>
  <si>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</si>
  <si>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長野県千曲市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</si>
  <si>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</si>
  <si>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</si>
  <si>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</si>
  <si>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</si>
  <si>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</si>
  <si>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</si>
  <si>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</si>
  <si>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</si>
  <si>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</si>
  <si>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</si>
  <si>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</si>
  <si>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</si>
  <si>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</si>
  <si>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</si>
  <si>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</si>
  <si>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</si>
  <si>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</si>
  <si>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</si>
  <si>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</si>
  <si>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</si>
  <si>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</si>
  <si>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</si>
  <si>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</si>
  <si>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</si>
  <si>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</si>
  <si>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</si>
  <si>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</si>
  <si>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</si>
  <si>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</si>
  <si>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</si>
  <si>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</si>
  <si>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</si>
  <si>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</si>
  <si>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</si>
  <si>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</si>
  <si>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</si>
  <si>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</si>
  <si>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</si>
  <si>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</si>
  <si>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</si>
  <si>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</si>
  <si>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</si>
  <si>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</si>
  <si>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</si>
  <si>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</si>
  <si>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</si>
  <si>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</si>
  <si>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</si>
  <si>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</si>
  <si>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</si>
  <si>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</si>
  <si>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</si>
  <si>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</si>
  <si>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</si>
  <si>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</si>
  <si>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</si>
  <si>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</si>
  <si>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</si>
  <si>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</si>
  <si>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</si>
  <si>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</si>
  <si>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</si>
  <si>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</si>
  <si>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</si>
  <si>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</si>
  <si>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</si>
  <si>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</si>
  <si>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</si>
  <si>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</si>
  <si>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</si>
  <si>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</si>
  <si>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</si>
  <si>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</si>
  <si>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</si>
  <si>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</si>
  <si>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</si>
  <si>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</si>
  <si>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</si>
  <si>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</si>
  <si>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</si>
  <si>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</si>
  <si>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</si>
  <si>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</si>
  <si>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</si>
  <si>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</si>
  <si>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</si>
  <si>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</si>
  <si>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</si>
  <si>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</si>
  <si>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</si>
  <si>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</si>
  <si>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</si>
  <si>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</si>
  <si>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</si>
  <si>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</si>
  <si>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</si>
  <si>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</si>
  <si>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</si>
  <si>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</si>
  <si>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</si>
  <si>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</si>
  <si>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</si>
  <si>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</si>
  <si>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</si>
  <si>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</si>
  <si>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</si>
  <si>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</si>
  <si>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</si>
  <si>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</si>
  <si>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</si>
  <si>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</si>
  <si>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</si>
  <si>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</si>
  <si>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</si>
  <si>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</si>
  <si>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</si>
  <si>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</si>
  <si>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</si>
  <si>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</si>
  <si>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</si>
  <si>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</si>
  <si>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</si>
  <si>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</si>
  <si>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</si>
  <si>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</si>
  <si>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</si>
  <si>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</si>
  <si>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</si>
  <si>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</si>
  <si>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</si>
  <si>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</si>
  <si>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</si>
  <si>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</si>
  <si>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</si>
  <si>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</si>
  <si>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</si>
  <si>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</si>
  <si>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</si>
  <si>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</si>
  <si>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</si>
  <si>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</si>
  <si>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</si>
  <si>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</si>
  <si>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</si>
  <si>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</si>
  <si>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</si>
  <si>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</si>
  <si>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</si>
  <si>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</si>
  <si>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</si>
  <si>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</si>
  <si>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</si>
  <si>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</si>
  <si>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長野県千曲市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</si>
  <si>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</si>
  <si>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</si>
  <si>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</si>
  <si>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</si>
  <si>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</si>
  <si>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</si>
  <si>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</si>
  <si>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</si>
  <si>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</si>
  <si>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</si>
  <si>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</si>
  <si>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</si>
  <si>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</si>
  <si>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</si>
  <si>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</si>
  <si>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</si>
  <si>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</si>
  <si>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</si>
  <si>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</si>
  <si>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</si>
  <si>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</si>
  <si>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</si>
  <si>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</si>
  <si>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</si>
  <si>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</si>
  <si>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</si>
  <si>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</si>
  <si>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</si>
  <si>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</si>
  <si>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</si>
  <si>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</si>
  <si>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</si>
  <si>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</si>
  <si>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</si>
  <si>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</si>
  <si>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</si>
  <si>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</si>
  <si>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</si>
  <si>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</si>
  <si>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</si>
  <si>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</si>
  <si>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</si>
  <si>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</si>
  <si>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</si>
  <si>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</si>
  <si>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</si>
  <si>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</si>
  <si>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</si>
  <si>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</si>
  <si>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</si>
  <si>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</si>
  <si>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</si>
  <si>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</si>
  <si>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</si>
  <si>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</si>
  <si>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</si>
  <si>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</si>
  <si>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</si>
  <si>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</si>
  <si>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</si>
  <si>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</si>
  <si>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</si>
  <si>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</si>
  <si>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</si>
  <si>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</si>
  <si>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</si>
  <si>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</si>
  <si>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</si>
  <si>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</si>
  <si>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</si>
  <si>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</si>
  <si>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</si>
  <si>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</si>
  <si>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</si>
  <si>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</si>
  <si>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</si>
  <si>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</si>
  <si>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</si>
  <si>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</si>
  <si>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</si>
  <si>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</si>
  <si>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</si>
  <si>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</si>
  <si>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</si>
  <si>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</si>
  <si>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</si>
  <si>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</si>
  <si>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</si>
  <si>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</si>
  <si>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</si>
  <si>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</si>
  <si>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</si>
  <si>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</si>
  <si>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</si>
  <si>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</si>
  <si>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</si>
  <si>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</si>
  <si>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</si>
  <si>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</si>
  <si>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</si>
  <si>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</si>
  <si>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</si>
  <si>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</si>
  <si>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</si>
  <si>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</si>
  <si>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</si>
  <si>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</si>
  <si>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</si>
  <si>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</si>
  <si>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</si>
  <si>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</si>
  <si>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</si>
  <si>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</si>
  <si>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</si>
  <si>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</si>
  <si>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</si>
  <si>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</si>
  <si>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</si>
  <si>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</si>
  <si>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</si>
  <si>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</si>
  <si>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</si>
  <si>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</si>
  <si>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</si>
  <si>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</si>
  <si>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</si>
  <si>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</si>
  <si>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</si>
  <si>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</si>
  <si>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</si>
  <si>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</si>
  <si>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</si>
  <si>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</si>
  <si>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</si>
  <si>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</si>
  <si>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</si>
  <si>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</si>
  <si>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</si>
  <si>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</si>
  <si>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</si>
  <si>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</si>
  <si>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</si>
  <si>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</si>
  <si>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</si>
  <si>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</si>
  <si>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</si>
  <si>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</si>
  <si>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</si>
  <si>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</si>
  <si>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</si>
  <si>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</si>
  <si>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</si>
  <si>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</si>
  <si>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</si>
  <si>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</si>
  <si>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</si>
  <si>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</si>
  <si>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</si>
  <si>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</si>
  <si>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</si>
  <si>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</si>
  <si>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</si>
  <si>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</si>
  <si>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</si>
  <si>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</si>
  <si>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</si>
  <si>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</si>
  <si>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</si>
  <si>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</si>
  <si>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</si>
  <si>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</si>
  <si>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</si>
  <si>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</si>
  <si>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</si>
  <si>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</si>
  <si>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</si>
  <si>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</si>
  <si>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</si>
  <si>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</si>
  <si>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</si>
  <si>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</si>
  <si>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</si>
  <si>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</si>
  <si>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4.83</t>
  </si>
  <si>
    <t>▲ 5.31</t>
  </si>
  <si>
    <t>▲ 0.86</t>
  </si>
  <si>
    <t>▲ 3.27</t>
  </si>
  <si>
    <t>下水道事業会計</t>
  </si>
  <si>
    <t>一般会計</t>
  </si>
  <si>
    <t>国民健康保険特別会計</t>
  </si>
  <si>
    <t>水道事業会計</t>
  </si>
  <si>
    <t>介護保険特別会計</t>
  </si>
  <si>
    <t>後期高齢者医療特別会計</t>
  </si>
  <si>
    <t>同和対策住宅新築資金等貸付事業特別会計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</si>
  <si>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</si>
  <si>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</si>
  <si>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</si>
  <si>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</si>
  <si>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</si>
  <si>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</si>
  <si>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</si>
  <si>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</si>
  <si>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</si>
  <si>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千曲市土地開発公社</t>
    <rPh sb="0" eb="2">
      <t>チクマ</t>
    </rPh>
    <rPh sb="2" eb="3">
      <t>シ</t>
    </rPh>
    <rPh sb="3" eb="5">
      <t>トチ</t>
    </rPh>
    <rPh sb="5" eb="7">
      <t>カイハツ</t>
    </rPh>
    <rPh sb="7" eb="9">
      <t>コウシャ</t>
    </rPh>
    <phoneticPr fontId="2"/>
  </si>
  <si>
    <t>信州千曲観光局</t>
    <rPh sb="0" eb="2">
      <t>シンシュウ</t>
    </rPh>
    <rPh sb="2" eb="4">
      <t>チクマ</t>
    </rPh>
    <rPh sb="4" eb="7">
      <t>カンコウキョク</t>
    </rPh>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</si>
  <si>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</si>
  <si>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</si>
  <si>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</si>
  <si>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</si>
  <si>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</si>
  <si>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</si>
  <si>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</si>
  <si>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</si>
  <si>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六ケ郷用水組合（一般会計）</t>
    <rPh sb="0" eb="1">
      <t>ロク</t>
    </rPh>
    <rPh sb="2" eb="3">
      <t>ゴウ</t>
    </rPh>
    <rPh sb="3" eb="5">
      <t>ヨウスイ</t>
    </rPh>
    <rPh sb="5" eb="7">
      <t>クミアイ</t>
    </rPh>
    <rPh sb="8" eb="10">
      <t>イッパン</t>
    </rPh>
    <rPh sb="10" eb="1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</si>
  <si>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</si>
  <si>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</si>
  <si>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</si>
  <si>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</si>
  <si>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</si>
  <si>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魅力あるまちづくり基金</t>
    <rPh sb="0" eb="2">
      <t>ミリョク</t>
    </rPh>
    <rPh sb="9" eb="11">
      <t>キキン</t>
    </rPh>
    <phoneticPr fontId="5"/>
  </si>
  <si>
    <t>公共施設等総合管理基金</t>
    <rPh sb="0" eb="2">
      <t>コウキョウ</t>
    </rPh>
    <rPh sb="2" eb="4">
      <t>シセツ</t>
    </rPh>
    <rPh sb="4" eb="5">
      <t>トウ</t>
    </rPh>
    <rPh sb="5" eb="7">
      <t>ソウゴウ</t>
    </rPh>
    <rPh sb="7" eb="9">
      <t>カンリ</t>
    </rPh>
    <rPh sb="9" eb="11">
      <t>キキン</t>
    </rPh>
    <phoneticPr fontId="5"/>
  </si>
  <si>
    <t>文教施設整備基金</t>
    <rPh sb="0" eb="2">
      <t>ブンキョウ</t>
    </rPh>
    <rPh sb="2" eb="4">
      <t>シセツ</t>
    </rPh>
    <rPh sb="4" eb="6">
      <t>セイビ</t>
    </rPh>
    <rPh sb="6" eb="8">
      <t>キキン</t>
    </rPh>
    <phoneticPr fontId="5"/>
  </si>
  <si>
    <t>スポーツ振興基金</t>
    <rPh sb="4" eb="6">
      <t>シンコウ</t>
    </rPh>
    <rPh sb="6" eb="8">
      <t>キキン</t>
    </rPh>
    <phoneticPr fontId="5"/>
  </si>
  <si>
    <t>地域福祉基金</t>
    <rPh sb="0" eb="2">
      <t>チイキ</t>
    </rPh>
    <rPh sb="2" eb="4">
      <t>フクシ</t>
    </rPh>
    <rPh sb="4" eb="6">
      <t>キキン</t>
    </rPh>
    <phoneticPr fontId="5"/>
  </si>
  <si>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</si>
  <si>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</si>
  <si>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</si>
  <si>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</si>
  <si>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</si>
  <si>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</si>
  <si>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</si>
  <si>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平成30年度から、将来負担比率と実質公債費比率ともに類似団体と比較すると比率が高い。悪化した要因は、市役所新庁舎建設に係る新庁舎建設基金の取崩や合併特例債の借入によるものである。
　令和3年度の将来負担比率は、前年度比17.6％の改善となった。要因は、国の補正予算に基づく事業を円滑に実施するため、普通交付税が約8億9,000万円増加したことで標準財政規模が大きくなったためである。また、新型コロナウイルス感染症により実施できなかった事業の余剰金を基金に約26億円積み立てたことが比率の改善につながった。
　実質公債費比率は、主に元利償還金が増えたため、前年度から1.1％悪化した。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</si>
  <si>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</si>
  <si>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</si>
  <si>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</si>
  <si>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令和2年度まで増加傾向で類似団体に比べて高い水準である一方、有形固定資産減価償却率は類似団体より低い水準で推移している。これは、平成30年度から令和元年度に、市役所新庁舎や新体育館の新たな施設の建設に係わる借入が増加したためである。加えて、ごみ焼却施設の建設に伴い、一部事務組合への負担金の増加も将来負担比率が増加した要因であると考えられる。
　令和3年度は、新型コロナウイルス感染症により実施できなかった事業の余剰金を基金に積み立てたことが主な要因で、将来負担比率が17.6％改善した。</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</si>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</sst>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0E56-4E5D-BAC6-7F5A6FEA1D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80971</c:v>
                </c:pt>
                <c:pt idx="1">
                  <c:v>102404</c:v>
                </c:pt>
                <c:pt idx="2">
                  <c:v>126161</c:v>
                </c:pt>
                <c:pt idx="3">
                  <c:v>29273</c:v>
                </c:pt>
                <c:pt idx="4">
                  <c:v>35208</c:v>
                </c:pt>
              </c:numCache>
            </c:numRef>
          </c:val>
          <c:smooth val="0"/>
          <c:extLst>
            <c:ext xmlns:c16="http://schemas.microsoft.com/office/drawing/2014/chart" uri="{C3380CC4-5D6E-409C-BE32-E72D297353CC}">
              <c16:uniqueId val="{00000001-0E56-4E5D-BAC6-7F5A6FEA1D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3.41</c:v>
                </c:pt>
                <c:pt idx="1">
                  <c:v>3.93</c:v>
                </c:pt>
                <c:pt idx="2">
                  <c:v>3.04</c:v>
                </c:pt>
                <c:pt idx="3">
                  <c:v>8.2899999999999991</c:v>
                </c:pt>
                <c:pt idx="4">
                  <c:v>4.6900000000000004</c:v>
                </c:pt>
              </c:numCache>
            </c:numRef>
          </c:val>
          <c:extLst>
            <c:ext xmlns:c16="http://schemas.microsoft.com/office/drawing/2014/chart" uri="{C3380CC4-5D6E-409C-BE32-E72D297353CC}">
              <c16:uniqueId val="{00000000-6B99-4934-92E8-2A598E8A6C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25.91</c:v>
                </c:pt>
                <c:pt idx="1">
                  <c:v>22.12</c:v>
                </c:pt>
                <c:pt idx="2">
                  <c:v>24.06</c:v>
                </c:pt>
                <c:pt idx="3">
                  <c:v>22.82</c:v>
                </c:pt>
                <c:pt idx="4">
                  <c:v>26.15</c:v>
                </c:pt>
              </c:numCache>
            </c:numRef>
          </c:val>
          <c:extLst>
            <c:ext xmlns:c16="http://schemas.microsoft.com/office/drawing/2014/chart" uri="{C3380CC4-5D6E-409C-BE32-E72D297353CC}">
              <c16:uniqueId val="{00000001-6B99-4934-92E8-2A598E8A6C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-4.83</c:v>
                </c:pt>
                <c:pt idx="1">
                  <c:v>-5.31</c:v>
                </c:pt>
                <c:pt idx="2">
                  <c:v>-0.86</c:v>
                </c:pt>
                <c:pt idx="3">
                  <c:v>3.11</c:v>
                </c:pt>
                <c:pt idx="4">
                  <c:v>-3.27</c:v>
                </c:pt>
              </c:numCache>
            </c:numRef>
          </c:val>
          <c:smooth val="0"/>
          <c:extLst>
            <c:ext xmlns:c16="http://schemas.microsoft.com/office/drawing/2014/chart" uri="{C3380CC4-5D6E-409C-BE32-E72D297353CC}">
              <c16:uniqueId val="{00000002-6B99-4934-92E8-2A598E8A6C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A4-405C-AAA8-EEABA3091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A4-405C-AAA8-EEABA3091E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A4-405C-AAA8-EEABA3091E5A}"/>
            </c:ext>
          </c:extLst>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0.09</c:v>
                </c:pt>
                <c:pt idx="8">
                  <c:v>#N/A</c:v>
                </c:pt>
                <c:pt idx="9">
                  <c:v>0</c:v>
                </c:pt>
              </c:numCache>
            </c:numRef>
          </c:val>
          <c:extLst>
            <c:ext xmlns:c16="http://schemas.microsoft.com/office/drawing/2014/chart" uri="{C3380CC4-5D6E-409C-BE32-E72D297353CC}">
              <c16:uniqueId val="{00000003-76A4-405C-AAA8-EEABA3091E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c:v>
                </c:pt>
                <c:pt idx="4">
                  <c:v>#N/A</c:v>
                </c:pt>
                <c:pt idx="5">
                  <c:v>7.0000000000000007E-2</c:v>
                </c:pt>
                <c:pt idx="6">
                  <c:v>#N/A</c:v>
                </c:pt>
                <c:pt idx="7">
                  <c:v>0.1</c:v>
                </c:pt>
                <c:pt idx="8">
                  <c:v>#N/A</c:v>
                </c:pt>
                <c:pt idx="9">
                  <c:v>0.09</c:v>
                </c:pt>
              </c:numCache>
            </c:numRef>
          </c:val>
          <c:extLst>
            <c:ext xmlns:c16="http://schemas.microsoft.com/office/drawing/2014/chart" uri="{C3380CC4-5D6E-409C-BE32-E72D297353CC}">
              <c16:uniqueId val="{00000004-76A4-405C-AAA8-EEABA3091E5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1.43</c:v>
                </c:pt>
                <c:pt idx="4">
                  <c:v>#N/A</c:v>
                </c:pt>
                <c:pt idx="5">
                  <c:v>0.94</c:v>
                </c:pt>
                <c:pt idx="6">
                  <c:v>#N/A</c:v>
                </c:pt>
                <c:pt idx="7">
                  <c:v>1.1000000000000001</c:v>
                </c:pt>
                <c:pt idx="8">
                  <c:v>#N/A</c:v>
                </c:pt>
                <c:pt idx="9">
                  <c:v>1.01</c:v>
                </c:pt>
              </c:numCache>
            </c:numRef>
          </c:val>
          <c:extLst>
            <c:ext xmlns:c16="http://schemas.microsoft.com/office/drawing/2014/chart" uri="{C3380CC4-5D6E-409C-BE32-E72D297353CC}">
              <c16:uniqueId val="{00000005-76A4-405C-AAA8-EEABA3091E5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0.94</c:v>
                </c:pt>
                <c:pt idx="4">
                  <c:v>#N/A</c:v>
                </c:pt>
                <c:pt idx="5">
                  <c:v>1.03</c:v>
                </c:pt>
                <c:pt idx="6">
                  <c:v>#N/A</c:v>
                </c:pt>
                <c:pt idx="7">
                  <c:v>1.0900000000000001</c:v>
                </c:pt>
                <c:pt idx="8">
                  <c:v>#N/A</c:v>
                </c:pt>
                <c:pt idx="9">
                  <c:v>1.08</c:v>
                </c:pt>
              </c:numCache>
            </c:numRef>
          </c:val>
          <c:extLst>
            <c:ext xmlns:c16="http://schemas.microsoft.com/office/drawing/2014/chart" uri="{C3380CC4-5D6E-409C-BE32-E72D297353CC}">
              <c16:uniqueId val="{00000006-76A4-405C-AAA8-EEABA3091E5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1.57</c:v>
                </c:pt>
                <c:pt idx="2">
                  <c:v>#N/A</c:v>
                </c:pt>
                <c:pt idx="3">
                  <c:v>0.71</c:v>
                </c:pt>
                <c:pt idx="4">
                  <c:v>#N/A</c:v>
                </c:pt>
                <c:pt idx="5">
                  <c:v>0.78</c:v>
                </c:pt>
                <c:pt idx="6">
                  <c:v>#N/A</c:v>
                </c:pt>
                <c:pt idx="7">
                  <c:v>1.1499999999999999</c:v>
                </c:pt>
                <c:pt idx="8">
                  <c:v>#N/A</c:v>
                </c:pt>
                <c:pt idx="9">
                  <c:v>1.2</c:v>
                </c:pt>
              </c:numCache>
            </c:numRef>
          </c:val>
          <c:extLst>
            <c:ext xmlns:c16="http://schemas.microsoft.com/office/drawing/2014/chart" uri="{C3380CC4-5D6E-409C-BE32-E72D297353CC}">
              <c16:uniqueId val="{00000007-76A4-405C-AAA8-EEABA3091E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3.32</c:v>
                </c:pt>
                <c:pt idx="2">
                  <c:v>#N/A</c:v>
                </c:pt>
                <c:pt idx="3">
                  <c:v>3.85</c:v>
                </c:pt>
                <c:pt idx="4">
                  <c:v>#N/A</c:v>
                </c:pt>
                <c:pt idx="5">
                  <c:v>2.95</c:v>
                </c:pt>
                <c:pt idx="6">
                  <c:v>#N/A</c:v>
                </c:pt>
                <c:pt idx="7">
                  <c:v>8.19</c:v>
                </c:pt>
                <c:pt idx="8">
                  <c:v>#N/A</c:v>
                </c:pt>
                <c:pt idx="9">
                  <c:v>4.6900000000000004</c:v>
                </c:pt>
              </c:numCache>
            </c:numRef>
          </c:val>
          <c:extLst>
            <c:ext xmlns:c16="http://schemas.microsoft.com/office/drawing/2014/chart" uri="{C3380CC4-5D6E-409C-BE32-E72D297353CC}">
              <c16:uniqueId val="{00000008-76A4-405C-AAA8-EEABA3091E5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12.79</c:v>
                </c:pt>
                <c:pt idx="2">
                  <c:v>#N/A</c:v>
                </c:pt>
                <c:pt idx="3">
                  <c:v>12.88</c:v>
                </c:pt>
                <c:pt idx="4">
                  <c:v>#N/A</c:v>
                </c:pt>
                <c:pt idx="5">
                  <c:v>12.86</c:v>
                </c:pt>
                <c:pt idx="6">
                  <c:v>#N/A</c:v>
                </c:pt>
                <c:pt idx="7">
                  <c:v>12.58</c:v>
                </c:pt>
                <c:pt idx="8">
                  <c:v>#N/A</c:v>
                </c:pt>
                <c:pt idx="9">
                  <c:v>12.84</c:v>
                </c:pt>
              </c:numCache>
            </c:numRef>
          </c:val>
          <c:extLst>
            <c:ext xmlns:c16="http://schemas.microsoft.com/office/drawing/2014/chart" uri="{C3380CC4-5D6E-409C-BE32-E72D297353CC}">
              <c16:uniqueId val="{00000009-76A4-405C-AAA8-EEABA3091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3975</c:v>
                </c:pt>
                <c:pt idx="5">
                  <c:v>3684</c:v>
                </c:pt>
                <c:pt idx="8">
                  <c:v>3638</c:v>
                </c:pt>
                <c:pt idx="11">
                  <c:v>3480</c:v>
                </c:pt>
                <c:pt idx="14">
                  <c:v>3477</c:v>
                </c:pt>
              </c:numCache>
            </c:numRef>
          </c:val>
          <c:extLst>
            <c:ext xmlns:c16="http://schemas.microsoft.com/office/drawing/2014/chart" uri="{C3380CC4-5D6E-409C-BE32-E72D297353CC}">
              <c16:uniqueId val="{00000000-B494-4C1B-BDD0-367DF3E2F9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94-4C1B-BDD0-367DF3E2F9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2-B494-4C1B-BDD0-367DF3E2F9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86</c:v>
                </c:pt>
                <c:pt idx="6">
                  <c:v>154</c:v>
                </c:pt>
                <c:pt idx="9">
                  <c:v>219</c:v>
                </c:pt>
                <c:pt idx="12">
                  <c:v>218</c:v>
                </c:pt>
              </c:numCache>
            </c:numRef>
          </c:val>
          <c:extLst>
            <c:ext xmlns:c16="http://schemas.microsoft.com/office/drawing/2014/chart" uri="{C3380CC4-5D6E-409C-BE32-E72D297353CC}">
              <c16:uniqueId val="{00000003-B494-4C1B-BDD0-367DF3E2F9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1577</c:v>
                </c:pt>
                <c:pt idx="3">
                  <c:v>1542</c:v>
                </c:pt>
                <c:pt idx="6">
                  <c:v>1575</c:v>
                </c:pt>
                <c:pt idx="9">
                  <c:v>1648</c:v>
                </c:pt>
                <c:pt idx="12">
                  <c:v>1676</c:v>
                </c:pt>
              </c:numCache>
            </c:numRef>
          </c:val>
          <c:extLst>
            <c:ext xmlns:c16="http://schemas.microsoft.com/office/drawing/2014/chart" uri="{C3380CC4-5D6E-409C-BE32-E72D297353CC}">
              <c16:uniqueId val="{00000004-B494-4C1B-BDD0-367DF3E2F9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94-4C1B-BDD0-367DF3E2F9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94-4C1B-BDD0-367DF3E2F9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3269</c:v>
                </c:pt>
                <c:pt idx="3">
                  <c:v>2925</c:v>
                </c:pt>
                <c:pt idx="6">
                  <c:v>2895</c:v>
                </c:pt>
                <c:pt idx="9">
                  <c:v>2814</c:v>
                </c:pt>
                <c:pt idx="12">
                  <c:v>3000</c:v>
                </c:pt>
              </c:numCache>
            </c:numRef>
          </c:val>
          <c:extLst>
            <c:ext xmlns:c16="http://schemas.microsoft.com/office/drawing/2014/chart" uri="{C3380CC4-5D6E-409C-BE32-E72D297353CC}">
              <c16:uniqueId val="{00000007-B494-4C1B-BDD0-367DF3E2F9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952</c:v>
                </c:pt>
                <c:pt idx="2">
                  <c:v>#N/A</c:v>
                </c:pt>
                <c:pt idx="3">
                  <c:v>#N/A</c:v>
                </c:pt>
                <c:pt idx="4">
                  <c:v>870</c:v>
                </c:pt>
                <c:pt idx="5">
                  <c:v>#N/A</c:v>
                </c:pt>
                <c:pt idx="6">
                  <c:v>#N/A</c:v>
                </c:pt>
                <c:pt idx="7">
                  <c:v>986</c:v>
                </c:pt>
                <c:pt idx="8">
                  <c:v>#N/A</c:v>
                </c:pt>
                <c:pt idx="9">
                  <c:v>#N/A</c:v>
                </c:pt>
                <c:pt idx="10">
                  <c:v>1201</c:v>
                </c:pt>
                <c:pt idx="11">
                  <c:v>#N/A</c:v>
                </c:pt>
                <c:pt idx="12">
                  <c:v>#N/A</c:v>
                </c:pt>
                <c:pt idx="13">
                  <c:v>1417</c:v>
                </c:pt>
                <c:pt idx="14">
                  <c:v>#N/A</c:v>
                </c:pt>
              </c:numCache>
            </c:numRef>
          </c:val>
          <c:smooth val="0"/>
          <c:extLst>
            <c:ext xmlns:c16="http://schemas.microsoft.com/office/drawing/2014/chart" uri="{C3380CC4-5D6E-409C-BE32-E72D297353CC}">
              <c16:uniqueId val="{00000008-B494-4C1B-BDD0-367DF3E2F9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35317</c:v>
                </c:pt>
                <c:pt idx="5">
                  <c:v>36781</c:v>
                </c:pt>
                <c:pt idx="8">
                  <c:v>36392</c:v>
                </c:pt>
                <c:pt idx="11">
                  <c:v>35681</c:v>
                </c:pt>
                <c:pt idx="14">
                  <c:v>34733</c:v>
                </c:pt>
              </c:numCache>
            </c:numRef>
          </c:val>
          <c:extLst>
            <c:ext xmlns:c16="http://schemas.microsoft.com/office/drawing/2014/chart" uri="{C3380CC4-5D6E-409C-BE32-E72D297353CC}">
              <c16:uniqueId val="{00000000-714D-4D0B-B025-C39BF65262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3007</c:v>
                </c:pt>
                <c:pt idx="5">
                  <c:v>2826</c:v>
                </c:pt>
                <c:pt idx="8">
                  <c:v>2633</c:v>
                </c:pt>
                <c:pt idx="11">
                  <c:v>2475</c:v>
                </c:pt>
                <c:pt idx="14">
                  <c:v>2322</c:v>
                </c:pt>
              </c:numCache>
            </c:numRef>
          </c:val>
          <c:extLst>
            <c:ext xmlns:c16="http://schemas.microsoft.com/office/drawing/2014/chart" uri="{C3380CC4-5D6E-409C-BE32-E72D297353CC}">
              <c16:uniqueId val="{00000001-714D-4D0B-B025-C39BF65262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12455</c:v>
                </c:pt>
                <c:pt idx="5">
                  <c:v>10297</c:v>
                </c:pt>
                <c:pt idx="8">
                  <c:v>10610</c:v>
                </c:pt>
                <c:pt idx="11">
                  <c:v>10933</c:v>
                </c:pt>
                <c:pt idx="14">
                  <c:v>13688</c:v>
                </c:pt>
              </c:numCache>
            </c:numRef>
          </c:val>
          <c:extLst>
            <c:ext xmlns:c16="http://schemas.microsoft.com/office/drawing/2014/chart" uri="{C3380CC4-5D6E-409C-BE32-E72D297353CC}">
              <c16:uniqueId val="{00000002-714D-4D0B-B025-C39BF65262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4D-4D0B-B025-C39BF65262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4D-4D0B-B025-C39BF65262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4D-4D0B-B025-C39BF65262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3338</c:v>
                </c:pt>
                <c:pt idx="3">
                  <c:v>3206</c:v>
                </c:pt>
                <c:pt idx="6">
                  <c:v>3219</c:v>
                </c:pt>
                <c:pt idx="9">
                  <c:v>3232</c:v>
                </c:pt>
                <c:pt idx="12">
                  <c:v>3295</c:v>
                </c:pt>
              </c:numCache>
            </c:numRef>
          </c:val>
          <c:extLst>
            <c:ext xmlns:c16="http://schemas.microsoft.com/office/drawing/2014/chart" uri="{C3380CC4-5D6E-409C-BE32-E72D297353CC}">
              <c16:uniqueId val="{00000006-714D-4D0B-B025-C39BF65262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1423</c:v>
                </c:pt>
                <c:pt idx="3">
                  <c:v>2320</c:v>
                </c:pt>
                <c:pt idx="6">
                  <c:v>2374</c:v>
                </c:pt>
                <c:pt idx="9">
                  <c:v>2604</c:v>
                </c:pt>
                <c:pt idx="12">
                  <c:v>2652</c:v>
                </c:pt>
              </c:numCache>
            </c:numRef>
          </c:val>
          <c:extLst>
            <c:ext xmlns:c16="http://schemas.microsoft.com/office/drawing/2014/chart" uri="{C3380CC4-5D6E-409C-BE32-E72D297353CC}">
              <c16:uniqueId val="{00000007-714D-4D0B-B025-C39BF65262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20773</c:v>
                </c:pt>
                <c:pt idx="3">
                  <c:v>19657</c:v>
                </c:pt>
                <c:pt idx="6">
                  <c:v>18466</c:v>
                </c:pt>
                <c:pt idx="9">
                  <c:v>17456</c:v>
                </c:pt>
                <c:pt idx="12">
                  <c:v>16602</c:v>
                </c:pt>
              </c:numCache>
            </c:numRef>
          </c:val>
          <c:extLst>
            <c:ext xmlns:c16="http://schemas.microsoft.com/office/drawing/2014/chart" uri="{C3380CC4-5D6E-409C-BE32-E72D297353CC}">
              <c16:uniqueId val="{00000008-714D-4D0B-B025-C39BF65262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14D-4D0B-B025-C39BF65262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28385</c:v>
                </c:pt>
                <c:pt idx="3">
                  <c:v>30392</c:v>
                </c:pt>
                <c:pt idx="6">
                  <c:v>31752</c:v>
                </c:pt>
                <c:pt idx="9">
                  <c:v>31963</c:v>
                </c:pt>
                <c:pt idx="12">
                  <c:v>32251</c:v>
                </c:pt>
              </c:numCache>
            </c:numRef>
          </c:val>
          <c:extLst>
            <c:ext xmlns:c16="http://schemas.microsoft.com/office/drawing/2014/chart" uri="{C3380CC4-5D6E-409C-BE32-E72D297353CC}">
              <c16:uniqueId val="{0000000A-714D-4D0B-B025-C39BF65262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3142</c:v>
                </c:pt>
                <c:pt idx="2">
                  <c:v>#N/A</c:v>
                </c:pt>
                <c:pt idx="3">
                  <c:v>#N/A</c:v>
                </c:pt>
                <c:pt idx="4">
                  <c:v>5673</c:v>
                </c:pt>
                <c:pt idx="5">
                  <c:v>#N/A</c:v>
                </c:pt>
                <c:pt idx="6">
                  <c:v>#N/A</c:v>
                </c:pt>
                <c:pt idx="7">
                  <c:v>6176</c:v>
                </c:pt>
                <c:pt idx="8">
                  <c:v>#N/A</c:v>
                </c:pt>
                <c:pt idx="9">
                  <c:v>#N/A</c:v>
                </c:pt>
                <c:pt idx="10">
                  <c:v>6166</c:v>
                </c:pt>
                <c:pt idx="11">
                  <c:v>#N/A</c:v>
                </c:pt>
                <c:pt idx="12">
                  <c:v>#N/A</c:v>
                </c:pt>
                <c:pt idx="13">
                  <c:v>4057</c:v>
                </c:pt>
                <c:pt idx="14">
                  <c:v>#N/A</c:v>
                </c:pt>
              </c:numCache>
            </c:numRef>
          </c:val>
          <c:smooth val="0"/>
          <c:extLst>
            <c:ext xmlns:c16="http://schemas.microsoft.com/office/drawing/2014/chart" uri="{C3380CC4-5D6E-409C-BE32-E72D297353CC}">
              <c16:uniqueId val="{0000000B-714D-4D0B-B025-C39BF65262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3837</c:v>
                </c:pt>
                <c:pt idx="1">
                  <c:v>3719</c:v>
                </c:pt>
                <c:pt idx="2">
                  <c:v>4423</c:v>
                </c:pt>
              </c:numCache>
            </c:numRef>
          </c:val>
          <c:extLst>
            <c:ext xmlns:c16="http://schemas.microsoft.com/office/drawing/2014/chart" uri="{C3380CC4-5D6E-409C-BE32-E72D297353CC}">
              <c16:uniqueId val="{00000000-3123-4644-AE0E-20720949E9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430</c:v>
                </c:pt>
                <c:pt idx="1">
                  <c:v>431</c:v>
                </c:pt>
                <c:pt idx="2">
                  <c:v>893</c:v>
                </c:pt>
              </c:numCache>
            </c:numRef>
          </c:val>
          <c:extLst>
            <c:ext xmlns:c16="http://schemas.microsoft.com/office/drawing/2014/chart" uri="{C3380CC4-5D6E-409C-BE32-E72D297353CC}">
              <c16:uniqueId val="{00000001-3123-4644-AE0E-20720949E9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6804</c:v>
                </c:pt>
                <c:pt idx="1">
                  <c:v>7032</c:v>
                </c:pt>
                <c:pt idx="2">
                  <c:v>8331</c:v>
                </c:pt>
              </c:numCache>
            </c:numRef>
          </c:val>
          <c:extLst>
            <c:ext xmlns:c16="http://schemas.microsoft.com/office/drawing/2014/chart" uri="{C3380CC4-5D6E-409C-BE32-E72D297353CC}">
              <c16:uniqueId val="{00000002-3123-4644-AE0E-20720949E9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{8DB1A880-A6A6-4F8B-8605-9A7074E0AC31}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0FC-44AD-A01C-42F109F74D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{B5407DAD-8121-48C1-9B3B-78D6573574BD}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FC-44AD-A01C-42F109F74D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{F44BF7D6-689D-4BF9-8B9C-2744656952F2}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FC-44AD-A01C-42F109F74D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{FE24E326-F33D-4B56-9746-7F5863BC8697}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FC-44AD-A01C-42F109F74D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{230EF20A-C6CE-4AF8-8A19-18E939FB9167}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FC-44AD-A01C-42F109F74DA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{D726D0B6-DC07-453E-99C4-8385C3A1D7DC}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0FC-44AD-A01C-42F109F74DA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{FFD90A12-C8DA-4D33-A021-55AC0B6D515E}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0FC-44AD-A01C-42F109F74DA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{41B1E917-77C0-4F6F-960B-FC2863805E28}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0FC-44AD-A01C-42F109F74DA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{416E399F-BBDE-4EA9-B484-B9F79D123AB1}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0FC-44AD-A01C-42F109F74D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58.5</c:v>
                </c:pt>
                <c:pt idx="16">
                  <c:v>54.4</c:v>
                </c:pt>
                <c:pt idx="24">
                  <c:v>55.5</c:v>
                </c:pt>
                <c:pt idx="32">
                  <c:v>57.1</c:v>
                </c:pt>
              </c:numCache>
            </c:numRef>
          </c:xVal>
          <c:yVal>
            <c:numRef>
              <c:f>公会計指標分析・財政指標組合せ分析表!$BP$51:$DC$51</c:f>
              <c:numCache>
                <c:formatCode>#,##0.0;"▲ "#,##0.0</c:formatCode>
                <c:ptCount val="40"/>
                <c:pt idx="0">
                  <c:v>25.3</c:v>
                </c:pt>
                <c:pt idx="8">
                  <c:v>45.5</c:v>
                </c:pt>
                <c:pt idx="16">
                  <c:v>49.2</c:v>
                </c:pt>
                <c:pt idx="24">
                  <c:v>47.2</c:v>
                </c:pt>
                <c:pt idx="32">
                  <c:v>29.6</c:v>
                </c:pt>
              </c:numCache>
            </c:numRef>
          </c:yVal>
          <c:smooth val="0"/>
          <c:extLst>
            <c:ext xmlns:c16="http://schemas.microsoft.com/office/drawing/2014/chart" uri="{C3380CC4-5D6E-409C-BE32-E72D297353CC}">
              <c16:uniqueId val="{00000009-C0FC-44AD-A01C-42F109F74D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{8645897B-60D7-416E-8BE5-3BE78EF082E5}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0FC-44AD-A01C-42F109F74D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{9DFF5800-15F9-49EA-85B1-912AE20E8DE0}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FC-44AD-A01C-42F109F74D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{51DF3804-76D8-4041-8F2F-39B91B8D7C04}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FC-44AD-A01C-42F109F74D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{E2885C35-B115-4E20-A7EA-A65942064FD2}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FC-44AD-A01C-42F109F74D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{40776C41-8050-4A90-9F5D-CEDF86A0B26B}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FC-44AD-A01C-42F109F74DA0}"/>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{E4B7F8E8-FE0C-46F8-A643-407FD7DA32EF}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0FC-44AD-A01C-42F109F74DA0}"/>
                </c:ext>
              </c:extLst>
            </c:dLbl>
            <c:dLbl>
              <c:idx val="16"/>
              <c:layout>
                <c:manualLayout>
                  <c:x val="-2.2781639268639065E-2"/>
                  <c:y val="-4.8232708873062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{33DEEF05-6883-4741-9B65-81DC0A66DEAD}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0FC-44AD-A01C-42F109F74DA0}"/>
                </c:ext>
              </c:extLst>
            </c:dLbl>
            <c:dLbl>
              <c:idx val="24"/>
              <c:layout>
                <c:manualLayout>
                  <c:x val="-4.1249862031829183E-2"/>
                  <c:y val="-8.124537533866822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{7C1B0472-0C56-49D1-B0E5-8FD9CD1C4B1B}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0FC-44AD-A01C-42F109F74DA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{32C5A31F-1756-417E-930F-F599F1015E17}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0FC-44AD-A01C-42F109F74D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0FC-44AD-A01C-42F109F74DA0}"/>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{0FAF4852-F272-4836-BFAF-BBC088B91A8B}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BE8-459C-A20A-884332C1AF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{72AA22A1-D3F7-4D36-9152-3FFBB8D046C2}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E8-459C-A20A-884332C1AF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{A2135E13-9DF5-4392-86B4-23548400F62F}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E8-459C-A20A-884332C1AF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{AB53902B-C910-4092-9306-1450D74D9168}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E8-459C-A20A-884332C1AF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{809880EB-B4CE-4476-8EB0-3F7367DADB76}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E8-459C-A20A-884332C1AF0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{E1B546E2-B554-4BB9-850F-18ADD2B99D2B}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BE8-459C-A20A-884332C1AF0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{13499060-BBB8-471A-BC1C-4B11ECCAC2FC}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BE8-459C-A20A-884332C1AF0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{C4E5C533-C53B-4A38-96F4-64D1C6B90290}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BE8-459C-A20A-884332C1AF0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{42DA8FDF-40C2-43B4-A8CB-DFB0C11F95E6}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BE8-459C-A20A-884332C1AF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7.3</c:v>
                </c:pt>
                <c:pt idx="16">
                  <c:v>7.5</c:v>
                </c:pt>
                <c:pt idx="24">
                  <c:v>8</c:v>
                </c:pt>
                <c:pt idx="32">
                  <c:v>9.1</c:v>
                </c:pt>
              </c:numCache>
            </c:numRef>
          </c:xVal>
          <c:yVal>
            <c:numRef>
              <c:f>公会計指標分析・財政指標組合せ分析表!$BP$73:$DC$73</c:f>
              <c:numCache>
                <c:formatCode>#,##0.0;"▲ "#,##0.0</c:formatCode>
                <c:ptCount val="40"/>
                <c:pt idx="0">
                  <c:v>25.3</c:v>
                </c:pt>
                <c:pt idx="8">
                  <c:v>45.5</c:v>
                </c:pt>
                <c:pt idx="16">
                  <c:v>49.2</c:v>
                </c:pt>
                <c:pt idx="24">
                  <c:v>47.2</c:v>
                </c:pt>
                <c:pt idx="32">
                  <c:v>29.6</c:v>
                </c:pt>
              </c:numCache>
            </c:numRef>
          </c:yVal>
          <c:smooth val="0"/>
          <c:extLst>
            <c:ext xmlns:c16="http://schemas.microsoft.com/office/drawing/2014/chart" uri="{C3380CC4-5D6E-409C-BE32-E72D297353CC}">
              <c16:uniqueId val="{00000009-0BE8-459C-A20A-884332C1AF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{57204B3E-6982-4B75-B577-44E1E9ADF1AF}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BE8-459C-A20A-884332C1AF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{AD25E730-0918-4173-B792-0ECFAE5536EA}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E8-459C-A20A-884332C1AF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{13566793-5332-4EB7-A797-3693266A7740}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E8-459C-A20A-884332C1AF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{BF7124D4-43C1-4293-A361-27CDB4A0F397}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E8-459C-A20A-884332C1AF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{67DC46AF-8596-4432-9385-8005C54736A7}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E8-459C-A20A-884332C1AF0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{B660125B-FDAC-4756-AC1B-283477065BD1}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BE8-459C-A20A-884332C1AF0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{7B4A3AAD-6437-4788-9ED8-6DF63C96BCEE}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BE8-459C-A20A-884332C1AF0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{98B96CDC-E34C-4F81-84C8-007940F3DECF}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BE8-459C-A20A-884332C1AF0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{87D999F1-3158-4AD8-BE8E-CD2E82CC96A4}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BE8-459C-A20A-884332C1AF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BE8-459C-A20A-884332C1AF03}"/>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92CCC13-B80B-4142-98B8-332FAA703F4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C2A3EA6-0BEB-4E12-B0F7-E714C68BF83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令和元年度に実施した学校の空調設備整備事業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借り入れた地方債の元金償還が始まり、主にこの影響</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で前年度から増加した。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今後は、庁舎建設で借り入れた地方債の元金償還が増加するため、元利償還金は増加する。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組合等が起こした地方債の元利償還金に対する負担率等：令和２年度から、ごみ焼却施設建設で要した地方債の元金償還が始まったため、負担金が増加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算入公債費等：ここ数年は減少傾向にあるが、今後は庁舎建設で借り入れた地方債の元金償還が増加するため、算入公債費等は微増する見通しである。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以上のことから、実質公債費率の分子は今後、上昇することが見込まれる。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１市２町の合併における大型事業に係る借入は令和２年度までに、令和元年東日本台風災害に係わる地方債の借入は、令和３年度までに完了した。今後は、公共施設の長寿命化等に係る地方債の借入が見込まれるが、令和３年度の現在高をピークに減少する見込み。</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基金：令和３年度は、普通交付税の増額等で決算剰余金約１５億円を積立て、財政調整基金には歳計剰余金７億円を積み立てたことにより、前値度から増額となった。今後は、公共施設の長寿命化、除却等で基金を取り崩すことから、減少することが見込まれ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将来負担比率の分子：令和５・６年度に基金を活用して不用となった公共施設の除却をするため、短期的には比率は上昇する見通しである。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普通交付税、市税及び各種交付金の増額で決算剰余金を約１５億円積立て、財政調整基金は取崩しを行わなかったため、前年度から約２４億円ほど基金残高が増加した。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今後も健全な行財政運営に努めていくが、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公共施設等総合管理計画等の計画に基づ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長寿命化、統廃合、除却等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を推進するため、中長期的には取崩額が増え、基金残高は減少していく見込みである。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魅力あるまちづくり基金：新市の一体感醸成に資する事業及び旧市町の地域振興に資する事業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公共施設等総合管理基金：公共施設等の長寿命化、統廃合、除却等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文教施設整備基金：文教施設の新築、増築、改築、大規模改造又は用地取得等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スポーツ振興基金：スポーツの振興及びスポーツ施設の整備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魅力あるまちづくり基金：防犯灯のリース料に充てるため、約２千万を取り崩したことによる減少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公共施設等総合管理基金：今後の公共施設の改修のため、決算剰余金５億円を積み立てたことによる増加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文教施設整備基金：今後の文教施設の改修に備えるため、決算剰余金３億円を積み立てたことによる増加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スポーツ振興基金：今後のスポーツ施設の整備に備えるため、決算剰余金１億４千万を積み立てたことによる増加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今後控える公共施設の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長寿命化、統廃合、除却等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に備えて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計画的に積立て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普通交付税の再算定による増額等で取崩しは行わず、歳計剰余金７億円を積み立てたことにより、過去最大の基金残高となった。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大型事業に係る公債費の増加等、義務的経費などの増加による歳入不足に対応するため中長期的には減少していく見込みだが、災害等への備えのために一般的に適正範囲といわれる標準財政規模の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％の範囲以下とならないよう努め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令和３年度の普通交付税の臨時費目である「臨時財政対策債償還基金費」と、庁舎建設や災害復旧の償還金に備えるため、約４億６千万円を積み立てた。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経済・財政諸事情の変動等により財源が不足する場合において、市債の償還に充てるため今後も計画的に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当市は、令和３年度に改訂した公共施設等総合管理計画において、令和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年度までに公共施設等の総量を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有形固定資産減価償却率が類似団体より低い水準で推移している主な要因は、平成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年度から令和元年度にかけて市役所新庁舎や新体育館を建設したことによるものである。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1" name="楕円 80"/>
        <xdr:cNvSpPr/>
      </xdr:nvSpPr>
      <xdr:spPr>
        <a:xfrm>
          <a:off x="4711700" y="51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2" name="有形固定資産減価償却率該当値テキスト"/>
        <xdr:cNvSpPr txBox="1"/>
      </xdr:nvSpPr>
      <xdr:spPr>
        <a:xfrm>
          <a:off x="4813300" y="49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xdr:cNvSpPr/>
      </xdr:nvSpPr>
      <xdr:spPr>
        <a:xfrm>
          <a:off x="40005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30</xdr:row>
      <xdr:rowOff>13123</xdr:rowOff>
    </xdr:to>
    <xdr:cxnSp macro="">
      <xdr:nvCxnSpPr>
        <xdr:cNvPr id="84" name="直線コネクタ 83"/>
        <xdr:cNvCxnSpPr/>
      </xdr:nvCxnSpPr>
      <xdr:spPr>
        <a:xfrm>
          <a:off x="4051300" y="509905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85" name="楕円 84"/>
        <xdr:cNvSpPr/>
      </xdr:nvSpPr>
      <xdr:spPr>
        <a:xfrm>
          <a:off x="3238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127000</xdr:rowOff>
    </xdr:to>
    <xdr:cxnSp macro="">
      <xdr:nvCxnSpPr>
        <xdr:cNvPr id="86" name="直線コネクタ 85"/>
        <xdr:cNvCxnSpPr/>
      </xdr:nvCxnSpPr>
      <xdr:spPr>
        <a:xfrm>
          <a:off x="3289300" y="505946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xdr:cNvSpPr/>
      </xdr:nvSpPr>
      <xdr:spPr>
        <a:xfrm>
          <a:off x="2476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30</xdr:row>
      <xdr:rowOff>63500</xdr:rowOff>
    </xdr:to>
    <xdr:cxnSp macro="">
      <xdr:nvCxnSpPr>
        <xdr:cNvPr id="88" name="直線コネクタ 87"/>
        <xdr:cNvCxnSpPr/>
      </xdr:nvCxnSpPr>
      <xdr:spPr>
        <a:xfrm flipV="1">
          <a:off x="2527300" y="5059468"/>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xdr:cNvSpPr/>
      </xdr:nvSpPr>
      <xdr:spPr>
        <a:xfrm>
          <a:off x="1714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95885</xdr:rowOff>
    </xdr:to>
    <xdr:cxnSp macro="">
      <xdr:nvCxnSpPr>
        <xdr:cNvPr id="90" name="直線コネクタ 89"/>
        <xdr:cNvCxnSpPr/>
      </xdr:nvCxnSpPr>
      <xdr:spPr>
        <a:xfrm flipV="1">
          <a:off x="1765300" y="520700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562744" y="492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96" name="n_2mainValue有形固定資産減価償却率"/>
        <xdr:cNvSpPr txBox="1"/>
      </xdr:nvSpPr>
      <xdr:spPr>
        <a:xfrm>
          <a:off x="30867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7" name="n_3main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xdr:cNvSpPr txBox="1"/>
      </xdr:nvSpPr>
      <xdr:spPr>
        <a:xfrm>
          <a:off x="1562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年度から類似団体平均を上回っており、主な要因は市役所新庁舎等建設に伴う借入を行ったことである。平成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町の合併から借り入れが始まった合併特例債の発行は終了したが、令和元年東日本台風災害からの復旧に係わる借入が続く。</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そのため、経常一般財源が増えない限り、債務償還比率はさらに悪化することが見込まれる。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050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17209</xdr:rowOff>
    </xdr:from>
    <xdr:to>
      <xdr:col>76</xdr:col>
      <xdr:colOff>73025</xdr:colOff>
      <xdr:row>31</xdr:row>
      <xdr:rowOff>118809</xdr:rowOff>
    </xdr:to>
    <xdr:sp macro="" textlink="">
      <xdr:nvSpPr>
        <xdr:cNvPr id="145" name="楕円 144"/>
        <xdr:cNvSpPr/>
      </xdr:nvSpPr>
      <xdr:spPr>
        <a:xfrm>
          <a:off x="14744700" y="53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167086</xdr:rowOff>
    </xdr:from>
    <xdr:ext cx="469744" cy="259045"/>
    <xdr:sp macro="" textlink="">
      <xdr:nvSpPr>
        <xdr:cNvPr id="146" name="債務償還比率該当値テキスト"/>
        <xdr:cNvSpPr txBox="1"/>
      </xdr:nvSpPr>
      <xdr:spPr>
        <a:xfrm>
          <a:off x="14846300" y="531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55027</xdr:rowOff>
    </xdr:from>
    <xdr:to>
      <xdr:col>72</xdr:col>
      <xdr:colOff>123825</xdr:colOff>
      <xdr:row>32</xdr:row>
      <xdr:rowOff>156627</xdr:rowOff>
    </xdr:to>
    <xdr:sp macro="" textlink="">
      <xdr:nvSpPr>
        <xdr:cNvPr id="147" name="楕円 146"/>
        <xdr:cNvSpPr/>
      </xdr:nvSpPr>
      <xdr:spPr>
        <a:xfrm>
          <a:off x="14033500" y="55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68009</xdr:rowOff>
    </xdr:from>
    <xdr:to>
      <xdr:col>76</xdr:col>
      <xdr:colOff>22225</xdr:colOff>
      <xdr:row>32</xdr:row>
      <xdr:rowOff>105827</xdr:rowOff>
    </xdr:to>
    <xdr:cxnSp macro="">
      <xdr:nvCxnSpPr>
        <xdr:cNvPr id="148" name="直線コネクタ 147"/>
        <xdr:cNvCxnSpPr/>
      </xdr:nvCxnSpPr>
      <xdr:spPr>
        <a:xfrm flipV="1">
          <a:off x="14084300" y="5382959"/>
          <a:ext cx="711200" cy="2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65514</xdr:rowOff>
    </xdr:from>
    <xdr:to>
      <xdr:col>68</xdr:col>
      <xdr:colOff>123825</xdr:colOff>
      <xdr:row>32</xdr:row>
      <xdr:rowOff>167114</xdr:rowOff>
    </xdr:to>
    <xdr:sp macro="" textlink="">
      <xdr:nvSpPr>
        <xdr:cNvPr id="149" name="楕円 148"/>
        <xdr:cNvSpPr/>
      </xdr:nvSpPr>
      <xdr:spPr>
        <a:xfrm>
          <a:off x="13271500" y="55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105827</xdr:rowOff>
    </xdr:from>
    <xdr:to>
      <xdr:col>72</xdr:col>
      <xdr:colOff>73025</xdr:colOff>
      <xdr:row>32</xdr:row>
      <xdr:rowOff>116314</xdr:rowOff>
    </xdr:to>
    <xdr:cxnSp macro="">
      <xdr:nvCxnSpPr>
        <xdr:cNvPr id="150" name="直線コネクタ 149"/>
        <xdr:cNvCxnSpPr/>
      </xdr:nvCxnSpPr>
      <xdr:spPr>
        <a:xfrm flipV="1">
          <a:off x="13322300" y="5592227"/>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64126</xdr:rowOff>
    </xdr:from>
    <xdr:to>
      <xdr:col>64</xdr:col>
      <xdr:colOff>123825</xdr:colOff>
      <xdr:row>32</xdr:row>
      <xdr:rowOff>165726</xdr:rowOff>
    </xdr:to>
    <xdr:sp macro="" textlink="">
      <xdr:nvSpPr>
        <xdr:cNvPr id="151" name="楕円 150"/>
        <xdr:cNvSpPr/>
      </xdr:nvSpPr>
      <xdr:spPr>
        <a:xfrm>
          <a:off x="12509500" y="55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114926</xdr:rowOff>
    </xdr:from>
    <xdr:to>
      <xdr:col>68</xdr:col>
      <xdr:colOff>73025</xdr:colOff>
      <xdr:row>32</xdr:row>
      <xdr:rowOff>116314</xdr:rowOff>
    </xdr:to>
    <xdr:cxnSp macro="">
      <xdr:nvCxnSpPr>
        <xdr:cNvPr id="152" name="直線コネクタ 151"/>
        <xdr:cNvCxnSpPr/>
      </xdr:nvCxnSpPr>
      <xdr:spPr>
        <a:xfrm>
          <a:off x="12560300" y="5601326"/>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80745</xdr:rowOff>
    </xdr:from>
    <xdr:to>
      <xdr:col>60</xdr:col>
      <xdr:colOff>123825</xdr:colOff>
      <xdr:row>32</xdr:row>
      <xdr:rowOff>10895</xdr:rowOff>
    </xdr:to>
    <xdr:sp macro="" textlink="">
      <xdr:nvSpPr>
        <xdr:cNvPr id="153" name="楕円 152"/>
        <xdr:cNvSpPr/>
      </xdr:nvSpPr>
      <xdr:spPr>
        <a:xfrm>
          <a:off x="11747500" y="53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131545</xdr:rowOff>
    </xdr:from>
    <xdr:to>
      <xdr:col>64</xdr:col>
      <xdr:colOff>73025</xdr:colOff>
      <xdr:row>32</xdr:row>
      <xdr:rowOff>114926</xdr:rowOff>
    </xdr:to>
    <xdr:cxnSp macro="">
      <xdr:nvCxnSpPr>
        <xdr:cNvPr id="154" name="直線コネクタ 153"/>
        <xdr:cNvCxnSpPr/>
      </xdr:nvCxnSpPr>
      <xdr:spPr>
        <a:xfrm>
          <a:off x="11798300" y="5446495"/>
          <a:ext cx="762000" cy="1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1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8" name="n_4aveValue債務償還比率"/>
        <xdr:cNvSpPr txBox="1"/>
      </xdr:nvSpPr>
      <xdr:spPr>
        <a:xfrm>
          <a:off x="1156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147754</xdr:rowOff>
    </xdr:from>
    <xdr:ext cx="469744" cy="259045"/>
    <xdr:sp macro="" textlink="">
      <xdr:nvSpPr>
        <xdr:cNvPr id="159" name="n_1mainValue債務償還比率"/>
        <xdr:cNvSpPr txBox="1"/>
      </xdr:nvSpPr>
      <xdr:spPr>
        <a:xfrm>
          <a:off x="13836727" y="56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158241</xdr:rowOff>
    </xdr:from>
    <xdr:ext cx="469744" cy="259045"/>
    <xdr:sp macro="" textlink="">
      <xdr:nvSpPr>
        <xdr:cNvPr id="160" name="n_2mainValue債務償還比率"/>
        <xdr:cNvSpPr txBox="1"/>
      </xdr:nvSpPr>
      <xdr:spPr>
        <a:xfrm>
          <a:off x="13087427" y="56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156853</xdr:rowOff>
    </xdr:from>
    <xdr:ext cx="469744" cy="259045"/>
    <xdr:sp macro="" textlink="">
      <xdr:nvSpPr>
        <xdr:cNvPr id="161" name="n_3mainValue債務償還比率"/>
        <xdr:cNvSpPr txBox="1"/>
      </xdr:nvSpPr>
      <xdr:spPr>
        <a:xfrm>
          <a:off x="12325427" y="56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27422</xdr:rowOff>
    </xdr:from>
    <xdr:ext cx="469744" cy="259045"/>
    <xdr:sp macro="" textlink="">
      <xdr:nvSpPr>
        <xdr:cNvPr id="162" name="n_4mainValue債務償還比率"/>
        <xdr:cNvSpPr txBox="1"/>
      </xdr:nvSpPr>
      <xdr:spPr>
        <a:xfrm>
          <a:off x="11563427" y="51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64262</xdr:rowOff>
    </xdr:from>
    <xdr:to>
      <xdr:col>24</xdr:col>
      <xdr:colOff>114300</xdr:colOff>
      <xdr:row>38</xdr:row>
      <xdr:rowOff>165862</xdr:rowOff>
    </xdr:to>
    <xdr:sp macro="" textlink="">
      <xdr:nvSpPr>
        <xdr:cNvPr id="71" name="楕円 70"/>
        <xdr:cNvSpPr/>
      </xdr:nvSpPr>
      <xdr:spPr>
        <a:xfrm>
          <a:off x="45847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87139</xdr:rowOff>
    </xdr:from>
    <xdr:ext cx="405111" cy="259045"/>
    <xdr:sp macro="" textlink="">
      <xdr:nvSpPr>
        <xdr:cNvPr id="72" name="【道路】&#10;有形固定資産減価償却率該当値テキスト"/>
        <xdr:cNvSpPr txBox="1"/>
      </xdr:nvSpPr>
      <xdr:spPr>
        <a:xfrm>
          <a:off x="4673600" y="643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3" name="楕円 72"/>
        <xdr:cNvSpPr/>
      </xdr:nvSpPr>
      <xdr:spPr>
        <a:xfrm>
          <a:off x="3746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83058</xdr:rowOff>
    </xdr:from>
    <xdr:to>
      <xdr:col>24</xdr:col>
      <xdr:colOff>63500</xdr:colOff>
      <xdr:row>38</xdr:row>
      <xdr:rowOff>115062</xdr:rowOff>
    </xdr:to>
    <xdr:cxnSp macro="">
      <xdr:nvCxnSpPr>
        <xdr:cNvPr id="74" name="直線コネクタ 73"/>
        <xdr:cNvCxnSpPr/>
      </xdr:nvCxnSpPr>
      <xdr:spPr>
        <a:xfrm>
          <a:off x="3797300" y="65981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83058</xdr:rowOff>
    </xdr:to>
    <xdr:cxnSp macro="">
      <xdr:nvCxnSpPr>
        <xdr:cNvPr id="76" name="直線コネクタ 75"/>
        <xdr:cNvCxnSpPr/>
      </xdr:nvCxnSpPr>
      <xdr:spPr>
        <a:xfrm>
          <a:off x="2908300" y="6591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169418</xdr:rowOff>
    </xdr:from>
    <xdr:to>
      <xdr:col>10</xdr:col>
      <xdr:colOff>165100</xdr:colOff>
      <xdr:row>38</xdr:row>
      <xdr:rowOff>99568</xdr:rowOff>
    </xdr:to>
    <xdr:sp macro="" textlink="">
      <xdr:nvSpPr>
        <xdr:cNvPr id="77" name="楕円 76"/>
        <xdr:cNvSpPr/>
      </xdr:nvSpPr>
      <xdr:spPr>
        <a:xfrm>
          <a:off x="1968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48768</xdr:rowOff>
    </xdr:from>
    <xdr:to>
      <xdr:col>15</xdr:col>
      <xdr:colOff>50800</xdr:colOff>
      <xdr:row>38</xdr:row>
      <xdr:rowOff>76200</xdr:rowOff>
    </xdr:to>
    <xdr:cxnSp macro="">
      <xdr:nvCxnSpPr>
        <xdr:cNvPr id="78" name="直線コネクタ 77"/>
        <xdr:cNvCxnSpPr/>
      </xdr:nvCxnSpPr>
      <xdr:spPr>
        <a:xfrm>
          <a:off x="2019300" y="6563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119126</xdr:rowOff>
    </xdr:from>
    <xdr:to>
      <xdr:col>6</xdr:col>
      <xdr:colOff>38100</xdr:colOff>
      <xdr:row>38</xdr:row>
      <xdr:rowOff>49276</xdr:rowOff>
    </xdr:to>
    <xdr:sp macro="" textlink="">
      <xdr:nvSpPr>
        <xdr:cNvPr id="79" name="楕円 78"/>
        <xdr:cNvSpPr/>
      </xdr:nvSpPr>
      <xdr:spPr>
        <a:xfrm>
          <a:off x="1079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169926</xdr:rowOff>
    </xdr:from>
    <xdr:to>
      <xdr:col>10</xdr:col>
      <xdr:colOff>114300</xdr:colOff>
      <xdr:row>38</xdr:row>
      <xdr:rowOff>48768</xdr:rowOff>
    </xdr:to>
    <xdr:cxnSp macro="">
      <xdr:nvCxnSpPr>
        <xdr:cNvPr id="80" name="直線コネクタ 79"/>
        <xdr:cNvCxnSpPr/>
      </xdr:nvCxnSpPr>
      <xdr:spPr>
        <a:xfrm>
          <a:off x="1130300" y="65135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150385</xdr:rowOff>
    </xdr:from>
    <xdr:ext cx="405111" cy="259045"/>
    <xdr:sp macro="" textlink="">
      <xdr:nvSpPr>
        <xdr:cNvPr id="85" name="n_1mainValue【道路】&#10;有形固定資産減価償却率"/>
        <xdr:cNvSpPr txBox="1"/>
      </xdr:nvSpPr>
      <xdr:spPr>
        <a:xfrm>
          <a:off x="3582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6"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116095</xdr:rowOff>
    </xdr:from>
    <xdr:ext cx="405111" cy="259045"/>
    <xdr:sp macro="" textlink="">
      <xdr:nvSpPr>
        <xdr:cNvPr id="87" name="n_3mainValue【道路】&#10;有形固定資産減価償却率"/>
        <xdr:cNvSpPr txBox="1"/>
      </xdr:nvSpPr>
      <xdr:spPr>
        <a:xfrm>
          <a:off x="1816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65803</xdr:rowOff>
    </xdr:from>
    <xdr:ext cx="405111" cy="259045"/>
    <xdr:sp macro="" textlink="">
      <xdr:nvSpPr>
        <xdr:cNvPr id="88" name="n_4mainValue【道路】&#10;有形固定資産減価償却率"/>
        <xdr:cNvSpPr txBox="1"/>
      </xdr:nvSpPr>
      <xdr:spPr>
        <a:xfrm>
          <a:off x="9277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138198</xdr:rowOff>
    </xdr:from>
    <xdr:to>
      <xdr:col>55</xdr:col>
      <xdr:colOff>50800</xdr:colOff>
      <xdr:row>41</xdr:row>
      <xdr:rowOff>68348</xdr:rowOff>
    </xdr:to>
    <xdr:sp macro="" textlink="">
      <xdr:nvSpPr>
        <xdr:cNvPr id="130" name="楕円 129"/>
        <xdr:cNvSpPr/>
      </xdr:nvSpPr>
      <xdr:spPr>
        <a:xfrm>
          <a:off x="10426700" y="69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161075</xdr:rowOff>
    </xdr:from>
    <xdr:ext cx="534377" cy="259045"/>
    <xdr:sp macro="" textlink="">
      <xdr:nvSpPr>
        <xdr:cNvPr id="131" name="【道路】&#10;一人当たり延長該当値テキスト"/>
        <xdr:cNvSpPr txBox="1"/>
      </xdr:nvSpPr>
      <xdr:spPr>
        <a:xfrm>
          <a:off x="10515600" y="68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138851</xdr:rowOff>
    </xdr:from>
    <xdr:to>
      <xdr:col>50</xdr:col>
      <xdr:colOff>165100</xdr:colOff>
      <xdr:row>41</xdr:row>
      <xdr:rowOff>69001</xdr:rowOff>
    </xdr:to>
    <xdr:sp macro="" textlink="">
      <xdr:nvSpPr>
        <xdr:cNvPr id="132" name="楕円 131"/>
        <xdr:cNvSpPr/>
      </xdr:nvSpPr>
      <xdr:spPr>
        <a:xfrm>
          <a:off x="9588500" y="69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17548</xdr:rowOff>
    </xdr:from>
    <xdr:to>
      <xdr:col>55</xdr:col>
      <xdr:colOff>0</xdr:colOff>
      <xdr:row>41</xdr:row>
      <xdr:rowOff>18201</xdr:rowOff>
    </xdr:to>
    <xdr:cxnSp macro="">
      <xdr:nvCxnSpPr>
        <xdr:cNvPr id="133" name="直線コネクタ 132"/>
        <xdr:cNvCxnSpPr/>
      </xdr:nvCxnSpPr>
      <xdr:spPr>
        <a:xfrm flipV="1">
          <a:off x="9639300" y="704699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140239</xdr:rowOff>
    </xdr:from>
    <xdr:to>
      <xdr:col>46</xdr:col>
      <xdr:colOff>38100</xdr:colOff>
      <xdr:row>41</xdr:row>
      <xdr:rowOff>70389</xdr:rowOff>
    </xdr:to>
    <xdr:sp macro="" textlink="">
      <xdr:nvSpPr>
        <xdr:cNvPr id="134" name="楕円 133"/>
        <xdr:cNvSpPr/>
      </xdr:nvSpPr>
      <xdr:spPr>
        <a:xfrm>
          <a:off x="8699500" y="69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18201</xdr:rowOff>
    </xdr:from>
    <xdr:to>
      <xdr:col>50</xdr:col>
      <xdr:colOff>114300</xdr:colOff>
      <xdr:row>41</xdr:row>
      <xdr:rowOff>19589</xdr:rowOff>
    </xdr:to>
    <xdr:cxnSp macro="">
      <xdr:nvCxnSpPr>
        <xdr:cNvPr id="135" name="直線コネクタ 134"/>
        <xdr:cNvCxnSpPr/>
      </xdr:nvCxnSpPr>
      <xdr:spPr>
        <a:xfrm flipV="1">
          <a:off x="8750300" y="7047651"/>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141676</xdr:rowOff>
    </xdr:from>
    <xdr:to>
      <xdr:col>41</xdr:col>
      <xdr:colOff>101600</xdr:colOff>
      <xdr:row>41</xdr:row>
      <xdr:rowOff>71826</xdr:rowOff>
    </xdr:to>
    <xdr:sp macro="" textlink="">
      <xdr:nvSpPr>
        <xdr:cNvPr id="136" name="楕円 135"/>
        <xdr:cNvSpPr/>
      </xdr:nvSpPr>
      <xdr:spPr>
        <a:xfrm>
          <a:off x="7810500" y="69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19589</xdr:rowOff>
    </xdr:from>
    <xdr:to>
      <xdr:col>45</xdr:col>
      <xdr:colOff>177800</xdr:colOff>
      <xdr:row>41</xdr:row>
      <xdr:rowOff>21026</xdr:rowOff>
    </xdr:to>
    <xdr:cxnSp macro="">
      <xdr:nvCxnSpPr>
        <xdr:cNvPr id="137" name="直線コネクタ 136"/>
        <xdr:cNvCxnSpPr/>
      </xdr:nvCxnSpPr>
      <xdr:spPr>
        <a:xfrm flipV="1">
          <a:off x="7861300" y="704903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137120</xdr:rowOff>
    </xdr:from>
    <xdr:to>
      <xdr:col>36</xdr:col>
      <xdr:colOff>165100</xdr:colOff>
      <xdr:row>41</xdr:row>
      <xdr:rowOff>67270</xdr:rowOff>
    </xdr:to>
    <xdr:sp macro="" textlink="">
      <xdr:nvSpPr>
        <xdr:cNvPr id="138" name="楕円 137"/>
        <xdr:cNvSpPr/>
      </xdr:nvSpPr>
      <xdr:spPr>
        <a:xfrm>
          <a:off x="6921500" y="69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16470</xdr:rowOff>
    </xdr:from>
    <xdr:to>
      <xdr:col>41</xdr:col>
      <xdr:colOff>50800</xdr:colOff>
      <xdr:row>41</xdr:row>
      <xdr:rowOff>21026</xdr:rowOff>
    </xdr:to>
    <xdr:cxnSp macro="">
      <xdr:nvCxnSpPr>
        <xdr:cNvPr id="139" name="直線コネクタ 138"/>
        <xdr:cNvCxnSpPr/>
      </xdr:nvCxnSpPr>
      <xdr:spPr>
        <a:xfrm>
          <a:off x="6972300" y="7045920"/>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85528</xdr:rowOff>
    </xdr:from>
    <xdr:ext cx="534377" cy="259045"/>
    <xdr:sp macro="" textlink="">
      <xdr:nvSpPr>
        <xdr:cNvPr id="144" name="n_1mainValue【道路】&#10;一人当たり延長"/>
        <xdr:cNvSpPr txBox="1"/>
      </xdr:nvSpPr>
      <xdr:spPr>
        <a:xfrm>
          <a:off x="9359411" y="67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86916</xdr:rowOff>
    </xdr:from>
    <xdr:ext cx="534377" cy="259045"/>
    <xdr:sp macro="" textlink="">
      <xdr:nvSpPr>
        <xdr:cNvPr id="145" name="n_2mainValue【道路】&#10;一人当たり延長"/>
        <xdr:cNvSpPr txBox="1"/>
      </xdr:nvSpPr>
      <xdr:spPr>
        <a:xfrm>
          <a:off x="8483111" y="67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88353</xdr:rowOff>
    </xdr:from>
    <xdr:ext cx="534377" cy="259045"/>
    <xdr:sp macro="" textlink="">
      <xdr:nvSpPr>
        <xdr:cNvPr id="146" name="n_3mainValue【道路】&#10;一人当たり延長"/>
        <xdr:cNvSpPr txBox="1"/>
      </xdr:nvSpPr>
      <xdr:spPr>
        <a:xfrm>
          <a:off x="7594111" y="67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58397</xdr:rowOff>
    </xdr:from>
    <xdr:ext cx="534377" cy="259045"/>
    <xdr:sp macro="" textlink="">
      <xdr:nvSpPr>
        <xdr:cNvPr id="147" name="n_4mainValue【道路】&#10;一人当たり延長"/>
        <xdr:cNvSpPr txBox="1"/>
      </xdr:nvSpPr>
      <xdr:spPr>
        <a:xfrm>
          <a:off x="6705111" y="70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9" name="楕円 188"/>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0" name="【橋りょう・トンネル】&#10;有形固定資産減価償却率該当値テキスト"/>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91" name="楕円 190"/>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22860</xdr:rowOff>
    </xdr:to>
    <xdr:cxnSp macro="">
      <xdr:nvCxnSpPr>
        <xdr:cNvPr id="192" name="直線コネクタ 191"/>
        <xdr:cNvCxnSpPr/>
      </xdr:nvCxnSpPr>
      <xdr:spPr>
        <a:xfrm>
          <a:off x="3797300" y="1046334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4899</xdr:rowOff>
    </xdr:to>
    <xdr:cxnSp macro="">
      <xdr:nvCxnSpPr>
        <xdr:cNvPr id="194" name="直線コネクタ 193"/>
        <xdr:cNvCxnSpPr/>
      </xdr:nvCxnSpPr>
      <xdr:spPr>
        <a:xfrm>
          <a:off x="2908300" y="104355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71665</xdr:rowOff>
    </xdr:from>
    <xdr:to>
      <xdr:col>10</xdr:col>
      <xdr:colOff>165100</xdr:colOff>
      <xdr:row>61</xdr:row>
      <xdr:rowOff>1815</xdr:rowOff>
    </xdr:to>
    <xdr:sp macro="" textlink="">
      <xdr:nvSpPr>
        <xdr:cNvPr id="195" name="楕円 194"/>
        <xdr:cNvSpPr/>
      </xdr:nvSpPr>
      <xdr:spPr>
        <a:xfrm>
          <a:off x="1968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148590</xdr:rowOff>
    </xdr:to>
    <xdr:cxnSp macro="">
      <xdr:nvCxnSpPr>
        <xdr:cNvPr id="196" name="直線コネクタ 195"/>
        <xdr:cNvCxnSpPr/>
      </xdr:nvCxnSpPr>
      <xdr:spPr>
        <a:xfrm>
          <a:off x="2019300" y="104094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122465</xdr:rowOff>
    </xdr:to>
    <xdr:cxnSp macro="">
      <xdr:nvCxnSpPr>
        <xdr:cNvPr id="198" name="直線コネクタ 197"/>
        <xdr:cNvCxnSpPr/>
      </xdr:nvCxnSpPr>
      <xdr:spPr>
        <a:xfrm>
          <a:off x="1130300" y="103817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46826</xdr:rowOff>
    </xdr:from>
    <xdr:ext cx="405111" cy="259045"/>
    <xdr:sp macro="" textlink="">
      <xdr:nvSpPr>
        <xdr:cNvPr id="203" name="n_1mainValue【橋りょう・トンネル】&#10;有形固定資産減価償却率"/>
        <xdr:cNvSpPr txBox="1"/>
      </xdr:nvSpPr>
      <xdr:spPr>
        <a:xfrm>
          <a:off x="3582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4"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18342</xdr:rowOff>
    </xdr:from>
    <xdr:ext cx="405111" cy="259045"/>
    <xdr:sp macro="" textlink="">
      <xdr:nvSpPr>
        <xdr:cNvPr id="205" name="n_3mainValue【橋りょう・トンネル】&#10;有形固定資産減価償却率"/>
        <xdr:cNvSpPr txBox="1"/>
      </xdr:nvSpPr>
      <xdr:spPr>
        <a:xfrm>
          <a:off x="1816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6" name="n_4main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127722</xdr:rowOff>
    </xdr:from>
    <xdr:to>
      <xdr:col>55</xdr:col>
      <xdr:colOff>50800</xdr:colOff>
      <xdr:row>63</xdr:row>
      <xdr:rowOff>57872</xdr:rowOff>
    </xdr:to>
    <xdr:sp macro="" textlink="">
      <xdr:nvSpPr>
        <xdr:cNvPr id="246" name="楕円 245"/>
        <xdr:cNvSpPr/>
      </xdr:nvSpPr>
      <xdr:spPr>
        <a:xfrm>
          <a:off x="10426700" y="107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106149</xdr:rowOff>
    </xdr:from>
    <xdr:ext cx="599010" cy="259045"/>
    <xdr:sp macro="" textlink="">
      <xdr:nvSpPr>
        <xdr:cNvPr id="247" name="【橋りょう・トンネル】&#10;一人当たり有形固定資産（償却資産）額該当値テキスト"/>
        <xdr:cNvSpPr txBox="1"/>
      </xdr:nvSpPr>
      <xdr:spPr>
        <a:xfrm>
          <a:off x="10515600" y="107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130394</xdr:rowOff>
    </xdr:from>
    <xdr:to>
      <xdr:col>50</xdr:col>
      <xdr:colOff>165100</xdr:colOff>
      <xdr:row>63</xdr:row>
      <xdr:rowOff>60544</xdr:rowOff>
    </xdr:to>
    <xdr:sp macro="" textlink="">
      <xdr:nvSpPr>
        <xdr:cNvPr id="248" name="楕円 247"/>
        <xdr:cNvSpPr/>
      </xdr:nvSpPr>
      <xdr:spPr>
        <a:xfrm>
          <a:off x="9588500" y="107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7072</xdr:rowOff>
    </xdr:from>
    <xdr:to>
      <xdr:col>55</xdr:col>
      <xdr:colOff>0</xdr:colOff>
      <xdr:row>63</xdr:row>
      <xdr:rowOff>9744</xdr:rowOff>
    </xdr:to>
    <xdr:cxnSp macro="">
      <xdr:nvCxnSpPr>
        <xdr:cNvPr id="249" name="直線コネクタ 248"/>
        <xdr:cNvCxnSpPr/>
      </xdr:nvCxnSpPr>
      <xdr:spPr>
        <a:xfrm flipV="1">
          <a:off x="9639300" y="10808422"/>
          <a:ext cx="8382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131669</xdr:rowOff>
    </xdr:from>
    <xdr:to>
      <xdr:col>46</xdr:col>
      <xdr:colOff>38100</xdr:colOff>
      <xdr:row>63</xdr:row>
      <xdr:rowOff>61819</xdr:rowOff>
    </xdr:to>
    <xdr:sp macro="" textlink="">
      <xdr:nvSpPr>
        <xdr:cNvPr id="250" name="楕円 249"/>
        <xdr:cNvSpPr/>
      </xdr:nvSpPr>
      <xdr:spPr>
        <a:xfrm>
          <a:off x="8699500" y="107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9744</xdr:rowOff>
    </xdr:from>
    <xdr:to>
      <xdr:col>50</xdr:col>
      <xdr:colOff>114300</xdr:colOff>
      <xdr:row>63</xdr:row>
      <xdr:rowOff>11019</xdr:rowOff>
    </xdr:to>
    <xdr:cxnSp macro="">
      <xdr:nvCxnSpPr>
        <xdr:cNvPr id="251" name="直線コネクタ 250"/>
        <xdr:cNvCxnSpPr/>
      </xdr:nvCxnSpPr>
      <xdr:spPr>
        <a:xfrm flipV="1">
          <a:off x="8750300" y="10811094"/>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133040</xdr:rowOff>
    </xdr:from>
    <xdr:to>
      <xdr:col>41</xdr:col>
      <xdr:colOff>101600</xdr:colOff>
      <xdr:row>63</xdr:row>
      <xdr:rowOff>63190</xdr:rowOff>
    </xdr:to>
    <xdr:sp macro="" textlink="">
      <xdr:nvSpPr>
        <xdr:cNvPr id="252" name="楕円 251"/>
        <xdr:cNvSpPr/>
      </xdr:nvSpPr>
      <xdr:spPr>
        <a:xfrm>
          <a:off x="7810500" y="10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11019</xdr:rowOff>
    </xdr:from>
    <xdr:to>
      <xdr:col>45</xdr:col>
      <xdr:colOff>177800</xdr:colOff>
      <xdr:row>63</xdr:row>
      <xdr:rowOff>12390</xdr:rowOff>
    </xdr:to>
    <xdr:cxnSp macro="">
      <xdr:nvCxnSpPr>
        <xdr:cNvPr id="253" name="直線コネクタ 252"/>
        <xdr:cNvCxnSpPr/>
      </xdr:nvCxnSpPr>
      <xdr:spPr>
        <a:xfrm flipV="1">
          <a:off x="7861300" y="1081236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133199</xdr:rowOff>
    </xdr:from>
    <xdr:to>
      <xdr:col>36</xdr:col>
      <xdr:colOff>165100</xdr:colOff>
      <xdr:row>63</xdr:row>
      <xdr:rowOff>63349</xdr:rowOff>
    </xdr:to>
    <xdr:sp macro="" textlink="">
      <xdr:nvSpPr>
        <xdr:cNvPr id="254" name="楕円 253"/>
        <xdr:cNvSpPr/>
      </xdr:nvSpPr>
      <xdr:spPr>
        <a:xfrm>
          <a:off x="6921500" y="107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12390</xdr:rowOff>
    </xdr:from>
    <xdr:to>
      <xdr:col>41</xdr:col>
      <xdr:colOff>50800</xdr:colOff>
      <xdr:row>63</xdr:row>
      <xdr:rowOff>12549</xdr:rowOff>
    </xdr:to>
    <xdr:cxnSp macro="">
      <xdr:nvCxnSpPr>
        <xdr:cNvPr id="255" name="直線コネクタ 254"/>
        <xdr:cNvCxnSpPr/>
      </xdr:nvCxnSpPr>
      <xdr:spPr>
        <a:xfrm flipV="1">
          <a:off x="6972300" y="10813740"/>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51671</xdr:rowOff>
    </xdr:from>
    <xdr:ext cx="599010" cy="259045"/>
    <xdr:sp macro="" textlink="">
      <xdr:nvSpPr>
        <xdr:cNvPr id="260" name="n_1mainValue【橋りょう・トンネル】&#10;一人当たり有形固定資産（償却資産）額"/>
        <xdr:cNvSpPr txBox="1"/>
      </xdr:nvSpPr>
      <xdr:spPr>
        <a:xfrm>
          <a:off x="9327095" y="1085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52946</xdr:rowOff>
    </xdr:from>
    <xdr:ext cx="599010" cy="259045"/>
    <xdr:sp macro="" textlink="">
      <xdr:nvSpPr>
        <xdr:cNvPr id="261" name="n_2mainValue【橋りょう・トンネル】&#10;一人当たり有形固定資産（償却資産）額"/>
        <xdr:cNvSpPr txBox="1"/>
      </xdr:nvSpPr>
      <xdr:spPr>
        <a:xfrm>
          <a:off x="8450795" y="1085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54317</xdr:rowOff>
    </xdr:from>
    <xdr:ext cx="599010" cy="259045"/>
    <xdr:sp macro="" textlink="">
      <xdr:nvSpPr>
        <xdr:cNvPr id="262" name="n_3mainValue【橋りょう・トンネル】&#10;一人当たり有形固定資産（償却資産）額"/>
        <xdr:cNvSpPr txBox="1"/>
      </xdr:nvSpPr>
      <xdr:spPr>
        <a:xfrm>
          <a:off x="7561795" y="1085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54476</xdr:rowOff>
    </xdr:from>
    <xdr:ext cx="599010" cy="259045"/>
    <xdr:sp macro="" textlink="">
      <xdr:nvSpPr>
        <xdr:cNvPr id="263" name="n_4mainValue【橋りょう・トンネル】&#10;一人当たり有形固定資産（償却資産）額"/>
        <xdr:cNvSpPr txBox="1"/>
      </xdr:nvSpPr>
      <xdr:spPr>
        <a:xfrm>
          <a:off x="6672795" y="1085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2" name="楕円 301"/>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303" name="【公営住宅】&#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97028</xdr:rowOff>
    </xdr:from>
    <xdr:to>
      <xdr:col>20</xdr:col>
      <xdr:colOff>38100</xdr:colOff>
      <xdr:row>83</xdr:row>
      <xdr:rowOff>27178</xdr:rowOff>
    </xdr:to>
    <xdr:sp macro="" textlink="">
      <xdr:nvSpPr>
        <xdr:cNvPr id="304" name="楕円 303"/>
        <xdr:cNvSpPr/>
      </xdr:nvSpPr>
      <xdr:spPr>
        <a:xfrm>
          <a:off x="3746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147828</xdr:rowOff>
    </xdr:from>
    <xdr:to>
      <xdr:col>24</xdr:col>
      <xdr:colOff>63500</xdr:colOff>
      <xdr:row>83</xdr:row>
      <xdr:rowOff>3811</xdr:rowOff>
    </xdr:to>
    <xdr:cxnSp macro="">
      <xdr:nvCxnSpPr>
        <xdr:cNvPr id="305" name="直線コネクタ 304"/>
        <xdr:cNvCxnSpPr/>
      </xdr:nvCxnSpPr>
      <xdr:spPr>
        <a:xfrm>
          <a:off x="3797300" y="142067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69596</xdr:rowOff>
    </xdr:from>
    <xdr:to>
      <xdr:col>15</xdr:col>
      <xdr:colOff>101600</xdr:colOff>
      <xdr:row>82</xdr:row>
      <xdr:rowOff>171196</xdr:rowOff>
    </xdr:to>
    <xdr:sp macro="" textlink="">
      <xdr:nvSpPr>
        <xdr:cNvPr id="306" name="楕円 305"/>
        <xdr:cNvSpPr/>
      </xdr:nvSpPr>
      <xdr:spPr>
        <a:xfrm>
          <a:off x="2857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120396</xdr:rowOff>
    </xdr:from>
    <xdr:to>
      <xdr:col>19</xdr:col>
      <xdr:colOff>177800</xdr:colOff>
      <xdr:row>82</xdr:row>
      <xdr:rowOff>147828</xdr:rowOff>
    </xdr:to>
    <xdr:cxnSp macro="">
      <xdr:nvCxnSpPr>
        <xdr:cNvPr id="307" name="直線コネクタ 306"/>
        <xdr:cNvCxnSpPr/>
      </xdr:nvCxnSpPr>
      <xdr:spPr>
        <a:xfrm>
          <a:off x="2908300" y="14179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8" name="楕円 307"/>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120396</xdr:rowOff>
    </xdr:to>
    <xdr:cxnSp macro="">
      <xdr:nvCxnSpPr>
        <xdr:cNvPr id="309" name="直線コネクタ 308"/>
        <xdr:cNvCxnSpPr/>
      </xdr:nvCxnSpPr>
      <xdr:spPr>
        <a:xfrm>
          <a:off x="2019300" y="1417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30735</xdr:rowOff>
    </xdr:from>
    <xdr:to>
      <xdr:col>6</xdr:col>
      <xdr:colOff>38100</xdr:colOff>
      <xdr:row>82</xdr:row>
      <xdr:rowOff>132335</xdr:rowOff>
    </xdr:to>
    <xdr:sp macro="" textlink="">
      <xdr:nvSpPr>
        <xdr:cNvPr id="310" name="楕円 309"/>
        <xdr:cNvSpPr/>
      </xdr:nvSpPr>
      <xdr:spPr>
        <a:xfrm>
          <a:off x="1079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81535</xdr:rowOff>
    </xdr:from>
    <xdr:to>
      <xdr:col>10</xdr:col>
      <xdr:colOff>114300</xdr:colOff>
      <xdr:row>82</xdr:row>
      <xdr:rowOff>113537</xdr:rowOff>
    </xdr:to>
    <xdr:cxnSp macro="">
      <xdr:nvCxnSpPr>
        <xdr:cNvPr id="311" name="直線コネクタ 310"/>
        <xdr:cNvCxnSpPr/>
      </xdr:nvCxnSpPr>
      <xdr:spPr>
        <a:xfrm>
          <a:off x="1130300" y="141404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18305</xdr:rowOff>
    </xdr:from>
    <xdr:ext cx="405111" cy="259045"/>
    <xdr:sp macro="" textlink="">
      <xdr:nvSpPr>
        <xdr:cNvPr id="316" name="n_1mainValue【公営住宅】&#10;有形固定資産減価償却率"/>
        <xdr:cNvSpPr txBox="1"/>
      </xdr:nvSpPr>
      <xdr:spPr>
        <a:xfrm>
          <a:off x="35820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317" name="n_2main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8" name="n_3mainValue【公営住宅】&#10;有形固定資産減価償却率"/>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123462</xdr:rowOff>
    </xdr:from>
    <xdr:ext cx="405111" cy="259045"/>
    <xdr:sp macro="" textlink="">
      <xdr:nvSpPr>
        <xdr:cNvPr id="319" name="n_4mainValue【公営住宅】&#10;有形固定資産減価償却率"/>
        <xdr:cNvSpPr txBox="1"/>
      </xdr:nvSpPr>
      <xdr:spPr>
        <a:xfrm>
          <a:off x="927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xdr:rowOff>
    </xdr:from>
    <xdr:to>
      <xdr:col>55</xdr:col>
      <xdr:colOff>50800</xdr:colOff>
      <xdr:row>85</xdr:row>
      <xdr:rowOff>110998</xdr:rowOff>
    </xdr:to>
    <xdr:sp macro="" textlink="">
      <xdr:nvSpPr>
        <xdr:cNvPr id="359" name="楕円 358"/>
        <xdr:cNvSpPr/>
      </xdr:nvSpPr>
      <xdr:spPr>
        <a:xfrm>
          <a:off x="104267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159275</xdr:rowOff>
    </xdr:from>
    <xdr:ext cx="469744" cy="259045"/>
    <xdr:sp macro="" textlink="">
      <xdr:nvSpPr>
        <xdr:cNvPr id="360" name="【公営住宅】&#10;一人当たり面積該当値テキスト"/>
        <xdr:cNvSpPr txBox="1"/>
      </xdr:nvSpPr>
      <xdr:spPr>
        <a:xfrm>
          <a:off x="10515600" y="145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361" name="楕円 360"/>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60198</xdr:rowOff>
    </xdr:from>
    <xdr:to>
      <xdr:col>55</xdr:col>
      <xdr:colOff>0</xdr:colOff>
      <xdr:row>85</xdr:row>
      <xdr:rowOff>60961</xdr:rowOff>
    </xdr:to>
    <xdr:cxnSp macro="">
      <xdr:nvCxnSpPr>
        <xdr:cNvPr id="362" name="直線コネクタ 361"/>
        <xdr:cNvCxnSpPr/>
      </xdr:nvCxnSpPr>
      <xdr:spPr>
        <a:xfrm flipV="1">
          <a:off x="9639300" y="146334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8637</xdr:rowOff>
    </xdr:from>
    <xdr:to>
      <xdr:col>46</xdr:col>
      <xdr:colOff>38100</xdr:colOff>
      <xdr:row>85</xdr:row>
      <xdr:rowOff>110237</xdr:rowOff>
    </xdr:to>
    <xdr:sp macro="" textlink="">
      <xdr:nvSpPr>
        <xdr:cNvPr id="363" name="楕円 362"/>
        <xdr:cNvSpPr/>
      </xdr:nvSpPr>
      <xdr:spPr>
        <a:xfrm>
          <a:off x="8699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59437</xdr:rowOff>
    </xdr:from>
    <xdr:to>
      <xdr:col>50</xdr:col>
      <xdr:colOff>114300</xdr:colOff>
      <xdr:row>85</xdr:row>
      <xdr:rowOff>60961</xdr:rowOff>
    </xdr:to>
    <xdr:cxnSp macro="">
      <xdr:nvCxnSpPr>
        <xdr:cNvPr id="364" name="直線コネクタ 363"/>
        <xdr:cNvCxnSpPr/>
      </xdr:nvCxnSpPr>
      <xdr:spPr>
        <a:xfrm>
          <a:off x="8750300" y="146326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169418</xdr:rowOff>
    </xdr:from>
    <xdr:to>
      <xdr:col>41</xdr:col>
      <xdr:colOff>101600</xdr:colOff>
      <xdr:row>85</xdr:row>
      <xdr:rowOff>99568</xdr:rowOff>
    </xdr:to>
    <xdr:sp macro="" textlink="">
      <xdr:nvSpPr>
        <xdr:cNvPr id="365" name="楕円 364"/>
        <xdr:cNvSpPr/>
      </xdr:nvSpPr>
      <xdr:spPr>
        <a:xfrm>
          <a:off x="7810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48768</xdr:rowOff>
    </xdr:from>
    <xdr:to>
      <xdr:col>45</xdr:col>
      <xdr:colOff>177800</xdr:colOff>
      <xdr:row>85</xdr:row>
      <xdr:rowOff>59437</xdr:rowOff>
    </xdr:to>
    <xdr:cxnSp macro="">
      <xdr:nvCxnSpPr>
        <xdr:cNvPr id="366" name="直線コネクタ 365"/>
        <xdr:cNvCxnSpPr/>
      </xdr:nvCxnSpPr>
      <xdr:spPr>
        <a:xfrm>
          <a:off x="7861300" y="14622018"/>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7" name="楕円 366"/>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48768</xdr:rowOff>
    </xdr:from>
    <xdr:to>
      <xdr:col>41</xdr:col>
      <xdr:colOff>50800</xdr:colOff>
      <xdr:row>85</xdr:row>
      <xdr:rowOff>49530</xdr:rowOff>
    </xdr:to>
    <xdr:cxnSp macro="">
      <xdr:nvCxnSpPr>
        <xdr:cNvPr id="368" name="直線コネクタ 367"/>
        <xdr:cNvCxnSpPr/>
      </xdr:nvCxnSpPr>
      <xdr:spPr>
        <a:xfrm flipV="1">
          <a:off x="6972300" y="1462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373" name="n_1mainValue【公営住宅】&#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101364</xdr:rowOff>
    </xdr:from>
    <xdr:ext cx="469744" cy="259045"/>
    <xdr:sp macro="" textlink="">
      <xdr:nvSpPr>
        <xdr:cNvPr id="374" name="n_2mainValue【公営住宅】&#10;一人当たり面積"/>
        <xdr:cNvSpPr txBox="1"/>
      </xdr:nvSpPr>
      <xdr:spPr>
        <a:xfrm>
          <a:off x="8515427" y="14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5" name="n_3main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6" name="n_4mainValue【公営住宅】&#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3" name="楕円 432"/>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4"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435" name="楕円 434"/>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39</xdr:row>
      <xdr:rowOff>125730</xdr:rowOff>
    </xdr:to>
    <xdr:cxnSp macro="">
      <xdr:nvCxnSpPr>
        <xdr:cNvPr id="436" name="直線コネクタ 435"/>
        <xdr:cNvCxnSpPr/>
      </xdr:nvCxnSpPr>
      <xdr:spPr>
        <a:xfrm flipV="1">
          <a:off x="15481300" y="64312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65405</xdr:rowOff>
    </xdr:from>
    <xdr:to>
      <xdr:col>76</xdr:col>
      <xdr:colOff>165100</xdr:colOff>
      <xdr:row>39</xdr:row>
      <xdr:rowOff>167005</xdr:rowOff>
    </xdr:to>
    <xdr:sp macro="" textlink="">
      <xdr:nvSpPr>
        <xdr:cNvPr id="437" name="楕円 436"/>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125730</xdr:rowOff>
    </xdr:to>
    <xdr:cxnSp macro="">
      <xdr:nvCxnSpPr>
        <xdr:cNvPr id="438" name="直線コネクタ 437"/>
        <xdr:cNvCxnSpPr/>
      </xdr:nvCxnSpPr>
      <xdr:spPr>
        <a:xfrm>
          <a:off x="14592300" y="6802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39" name="楕円 438"/>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116205</xdr:rowOff>
    </xdr:to>
    <xdr:cxnSp macro="">
      <xdr:nvCxnSpPr>
        <xdr:cNvPr id="440" name="直線コネクタ 439"/>
        <xdr:cNvCxnSpPr/>
      </xdr:nvCxnSpPr>
      <xdr:spPr>
        <a:xfrm>
          <a:off x="13703300" y="677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149225</xdr:rowOff>
    </xdr:from>
    <xdr:to>
      <xdr:col>67</xdr:col>
      <xdr:colOff>101600</xdr:colOff>
      <xdr:row>39</xdr:row>
      <xdr:rowOff>79375</xdr:rowOff>
    </xdr:to>
    <xdr:sp macro="" textlink="">
      <xdr:nvSpPr>
        <xdr:cNvPr id="441" name="楕円 440"/>
        <xdr:cNvSpPr/>
      </xdr:nvSpPr>
      <xdr:spPr>
        <a:xfrm>
          <a:off x="12763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28575</xdr:rowOff>
    </xdr:from>
    <xdr:to>
      <xdr:col>71</xdr:col>
      <xdr:colOff>177800</xdr:colOff>
      <xdr:row>39</xdr:row>
      <xdr:rowOff>93345</xdr:rowOff>
    </xdr:to>
    <xdr:cxnSp macro="">
      <xdr:nvCxnSpPr>
        <xdr:cNvPr id="442" name="直線コネクタ 441"/>
        <xdr:cNvCxnSpPr/>
      </xdr:nvCxnSpPr>
      <xdr:spPr>
        <a:xfrm>
          <a:off x="12814300" y="67151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167657</xdr:rowOff>
    </xdr:from>
    <xdr:ext cx="405111" cy="259045"/>
    <xdr:sp macro="" textlink="">
      <xdr:nvSpPr>
        <xdr:cNvPr id="447" name="n_1mainValue【認定こども園・幼稚園・保育所】&#10;有形固定資産減価償却率"/>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158132</xdr:rowOff>
    </xdr:from>
    <xdr:ext cx="405111" cy="259045"/>
    <xdr:sp macro="" textlink="">
      <xdr:nvSpPr>
        <xdr:cNvPr id="448" name="n_2mainValue【認定こども園・幼稚園・保育所】&#10;有形固定資産減価償却率"/>
        <xdr:cNvSpPr txBox="1"/>
      </xdr:nvSpPr>
      <xdr:spPr>
        <a:xfrm>
          <a:off x="14389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449" name="n_3mainValue【認定こども園・幼稚園・保育所】&#10;有形固定資産減価償却率"/>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70502</xdr:rowOff>
    </xdr:from>
    <xdr:ext cx="405111" cy="259045"/>
    <xdr:sp macro="" textlink="">
      <xdr:nvSpPr>
        <xdr:cNvPr id="450" name="n_4mainValue【認定こども園・幼稚園・保育所】&#10;有形固定資産減価償却率"/>
        <xdr:cNvSpPr txBox="1"/>
      </xdr:nvSpPr>
      <xdr:spPr>
        <a:xfrm>
          <a:off x="12611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63500</xdr:rowOff>
    </xdr:from>
    <xdr:to>
      <xdr:col>116</xdr:col>
      <xdr:colOff>114300</xdr:colOff>
      <xdr:row>37</xdr:row>
      <xdr:rowOff>165100</xdr:rowOff>
    </xdr:to>
    <xdr:sp macro="" textlink="">
      <xdr:nvSpPr>
        <xdr:cNvPr id="490" name="楕円 489"/>
        <xdr:cNvSpPr/>
      </xdr:nvSpPr>
      <xdr:spPr>
        <a:xfrm>
          <a:off x="22110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86377</xdr:rowOff>
    </xdr:from>
    <xdr:ext cx="469744" cy="259045"/>
    <xdr:sp macro="" textlink="">
      <xdr:nvSpPr>
        <xdr:cNvPr id="491" name="【認定こども園・幼稚園・保育所】&#10;一人当たり面積該当値テキスト"/>
        <xdr:cNvSpPr txBox="1"/>
      </xdr:nvSpPr>
      <xdr:spPr>
        <a:xfrm>
          <a:off x="221996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90170</xdr:rowOff>
    </xdr:from>
    <xdr:to>
      <xdr:col>112</xdr:col>
      <xdr:colOff>38100</xdr:colOff>
      <xdr:row>38</xdr:row>
      <xdr:rowOff>20320</xdr:rowOff>
    </xdr:to>
    <xdr:sp macro="" textlink="">
      <xdr:nvSpPr>
        <xdr:cNvPr id="492" name="楕円 491"/>
        <xdr:cNvSpPr/>
      </xdr:nvSpPr>
      <xdr:spPr>
        <a:xfrm>
          <a:off x="2127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114300</xdr:rowOff>
    </xdr:from>
    <xdr:to>
      <xdr:col>116</xdr:col>
      <xdr:colOff>63500</xdr:colOff>
      <xdr:row>37</xdr:row>
      <xdr:rowOff>140970</xdr:rowOff>
    </xdr:to>
    <xdr:cxnSp macro="">
      <xdr:nvCxnSpPr>
        <xdr:cNvPr id="493" name="直線コネクタ 492"/>
        <xdr:cNvCxnSpPr/>
      </xdr:nvCxnSpPr>
      <xdr:spPr>
        <a:xfrm flipV="1">
          <a:off x="21323300" y="6457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94" name="楕円 493"/>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140970</xdr:rowOff>
    </xdr:from>
    <xdr:to>
      <xdr:col>111</xdr:col>
      <xdr:colOff>177800</xdr:colOff>
      <xdr:row>37</xdr:row>
      <xdr:rowOff>148590</xdr:rowOff>
    </xdr:to>
    <xdr:cxnSp macro="">
      <xdr:nvCxnSpPr>
        <xdr:cNvPr id="495" name="直線コネクタ 494"/>
        <xdr:cNvCxnSpPr/>
      </xdr:nvCxnSpPr>
      <xdr:spPr>
        <a:xfrm flipV="1">
          <a:off x="20434300" y="648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101600</xdr:rowOff>
    </xdr:from>
    <xdr:to>
      <xdr:col>102</xdr:col>
      <xdr:colOff>165100</xdr:colOff>
      <xdr:row>38</xdr:row>
      <xdr:rowOff>31750</xdr:rowOff>
    </xdr:to>
    <xdr:sp macro="" textlink="">
      <xdr:nvSpPr>
        <xdr:cNvPr id="496" name="楕円 495"/>
        <xdr:cNvSpPr/>
      </xdr:nvSpPr>
      <xdr:spPr>
        <a:xfrm>
          <a:off x="19494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148590</xdr:rowOff>
    </xdr:from>
    <xdr:to>
      <xdr:col>107</xdr:col>
      <xdr:colOff>50800</xdr:colOff>
      <xdr:row>37</xdr:row>
      <xdr:rowOff>152400</xdr:rowOff>
    </xdr:to>
    <xdr:cxnSp macro="">
      <xdr:nvCxnSpPr>
        <xdr:cNvPr id="497" name="直線コネクタ 496"/>
        <xdr:cNvCxnSpPr/>
      </xdr:nvCxnSpPr>
      <xdr:spPr>
        <a:xfrm flipV="1">
          <a:off x="19545300" y="6492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101600</xdr:rowOff>
    </xdr:from>
    <xdr:to>
      <xdr:col>98</xdr:col>
      <xdr:colOff>38100</xdr:colOff>
      <xdr:row>38</xdr:row>
      <xdr:rowOff>31750</xdr:rowOff>
    </xdr:to>
    <xdr:sp macro="" textlink="">
      <xdr:nvSpPr>
        <xdr:cNvPr id="498" name="楕円 497"/>
        <xdr:cNvSpPr/>
      </xdr:nvSpPr>
      <xdr:spPr>
        <a:xfrm>
          <a:off x="18605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152400</xdr:rowOff>
    </xdr:from>
    <xdr:to>
      <xdr:col>102</xdr:col>
      <xdr:colOff>114300</xdr:colOff>
      <xdr:row>37</xdr:row>
      <xdr:rowOff>152400</xdr:rowOff>
    </xdr:to>
    <xdr:cxnSp macro="">
      <xdr:nvCxnSpPr>
        <xdr:cNvPr id="499" name="直線コネクタ 498"/>
        <xdr:cNvCxnSpPr/>
      </xdr:nvCxnSpPr>
      <xdr:spPr>
        <a:xfrm>
          <a:off x="18656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36847</xdr:rowOff>
    </xdr:from>
    <xdr:ext cx="469744" cy="259045"/>
    <xdr:sp macro="" textlink="">
      <xdr:nvSpPr>
        <xdr:cNvPr id="504" name="n_1mainValue【認定こども園・幼稚園・保育所】&#10;一人当たり面積"/>
        <xdr:cNvSpPr txBox="1"/>
      </xdr:nvSpPr>
      <xdr:spPr>
        <a:xfrm>
          <a:off x="21075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505" name="n_2mainValue【認定こども園・幼稚園・保育所】&#10;一人当たり面積"/>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48277</xdr:rowOff>
    </xdr:from>
    <xdr:ext cx="469744" cy="259045"/>
    <xdr:sp macro="" textlink="">
      <xdr:nvSpPr>
        <xdr:cNvPr id="506" name="n_3mainValue【認定こども園・幼稚園・保育所】&#10;一人当たり面積"/>
        <xdr:cNvSpPr txBox="1"/>
      </xdr:nvSpPr>
      <xdr:spPr>
        <a:xfrm>
          <a:off x="19310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48277</xdr:rowOff>
    </xdr:from>
    <xdr:ext cx="469744" cy="259045"/>
    <xdr:sp macro="" textlink="">
      <xdr:nvSpPr>
        <xdr:cNvPr id="507" name="n_4mainValue【認定こども園・幼稚園・保育所】&#10;一人当たり面積"/>
        <xdr:cNvSpPr txBox="1"/>
      </xdr:nvSpPr>
      <xdr:spPr>
        <a:xfrm>
          <a:off x="18421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64770</xdr:rowOff>
    </xdr:from>
    <xdr:to>
      <xdr:col>85</xdr:col>
      <xdr:colOff>126364</xdr:colOff>
      <xdr:row>64</xdr:row>
      <xdr:rowOff>91440</xdr:rowOff>
    </xdr:to>
    <xdr:cxnSp macro="">
      <xdr:nvCxnSpPr>
        <xdr:cNvPr id="532" name="直線コネクタ 531"/>
        <xdr:cNvCxnSpPr/>
      </xdr:nvCxnSpPr>
      <xdr:spPr>
        <a:xfrm flipV="1">
          <a:off x="16318864" y="98374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33"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34" name="直線コネクタ 533"/>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11447</xdr:rowOff>
    </xdr:from>
    <xdr:ext cx="405111" cy="259045"/>
    <xdr:sp macro="" textlink="">
      <xdr:nvSpPr>
        <xdr:cNvPr id="535" name="【学校施設】&#10;有形固定資産減価償却率最大値テキスト"/>
        <xdr:cNvSpPr txBox="1"/>
      </xdr:nvSpPr>
      <xdr:spPr>
        <a:xfrm>
          <a:off x="16357600"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64770</xdr:rowOff>
    </xdr:from>
    <xdr:to>
      <xdr:col>86</xdr:col>
      <xdr:colOff>25400</xdr:colOff>
      <xdr:row>57</xdr:row>
      <xdr:rowOff>64770</xdr:rowOff>
    </xdr:to>
    <xdr:cxnSp macro="">
      <xdr:nvCxnSpPr>
        <xdr:cNvPr id="536" name="直線コネクタ 535"/>
        <xdr:cNvCxnSpPr/>
      </xdr:nvCxnSpPr>
      <xdr:spPr>
        <a:xfrm>
          <a:off x="16230600" y="983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121937</xdr:rowOff>
    </xdr:from>
    <xdr:ext cx="405111" cy="259045"/>
    <xdr:sp macro="" textlink="">
      <xdr:nvSpPr>
        <xdr:cNvPr id="537" name="【学校施設】&#10;有形固定資産減価償却率平均値テキスト"/>
        <xdr:cNvSpPr txBox="1"/>
      </xdr:nvSpPr>
      <xdr:spPr>
        <a:xfrm>
          <a:off x="16357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38" name="フローチャート: 判断 537"/>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166370</xdr:rowOff>
    </xdr:from>
    <xdr:to>
      <xdr:col>81</xdr:col>
      <xdr:colOff>101600</xdr:colOff>
      <xdr:row>61</xdr:row>
      <xdr:rowOff>96520</xdr:rowOff>
    </xdr:to>
    <xdr:sp macro="" textlink="">
      <xdr:nvSpPr>
        <xdr:cNvPr id="539" name="フローチャート: 判断 538"/>
        <xdr:cNvSpPr/>
      </xdr:nvSpPr>
      <xdr:spPr>
        <a:xfrm>
          <a:off x="1543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540" name="フローチャート: 判断 539"/>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2" name="フローチャート: 判断 541"/>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xdr:rowOff>
    </xdr:from>
    <xdr:to>
      <xdr:col>85</xdr:col>
      <xdr:colOff>177800</xdr:colOff>
      <xdr:row>57</xdr:row>
      <xdr:rowOff>115570</xdr:rowOff>
    </xdr:to>
    <xdr:sp macro="" textlink="">
      <xdr:nvSpPr>
        <xdr:cNvPr id="548" name="楕円 547"/>
        <xdr:cNvSpPr/>
      </xdr:nvSpPr>
      <xdr:spPr>
        <a:xfrm>
          <a:off x="16268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138447</xdr:rowOff>
    </xdr:from>
    <xdr:ext cx="405111" cy="259045"/>
    <xdr:sp macro="" textlink="">
      <xdr:nvSpPr>
        <xdr:cNvPr id="549" name="【学校施設】&#10;有形固定資産減価償却率該当値テキスト"/>
        <xdr:cNvSpPr txBox="1"/>
      </xdr:nvSpPr>
      <xdr:spPr>
        <a:xfrm>
          <a:off x="16357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93980</xdr:rowOff>
    </xdr:from>
    <xdr:to>
      <xdr:col>81</xdr:col>
      <xdr:colOff>101600</xdr:colOff>
      <xdr:row>57</xdr:row>
      <xdr:rowOff>24130</xdr:rowOff>
    </xdr:to>
    <xdr:sp macro="" textlink="">
      <xdr:nvSpPr>
        <xdr:cNvPr id="550" name="楕円 549"/>
        <xdr:cNvSpPr/>
      </xdr:nvSpPr>
      <xdr:spPr>
        <a:xfrm>
          <a:off x="1543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144780</xdr:rowOff>
    </xdr:from>
    <xdr:to>
      <xdr:col>85</xdr:col>
      <xdr:colOff>127000</xdr:colOff>
      <xdr:row>57</xdr:row>
      <xdr:rowOff>64770</xdr:rowOff>
    </xdr:to>
    <xdr:cxnSp macro="">
      <xdr:nvCxnSpPr>
        <xdr:cNvPr id="551" name="直線コネクタ 550"/>
        <xdr:cNvCxnSpPr/>
      </xdr:nvCxnSpPr>
      <xdr:spPr>
        <a:xfrm>
          <a:off x="15481300" y="9745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xdr:rowOff>
    </xdr:from>
    <xdr:to>
      <xdr:col>76</xdr:col>
      <xdr:colOff>165100</xdr:colOff>
      <xdr:row>56</xdr:row>
      <xdr:rowOff>115570</xdr:rowOff>
    </xdr:to>
    <xdr:sp macro="" textlink="">
      <xdr:nvSpPr>
        <xdr:cNvPr id="552" name="楕円 551"/>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64770</xdr:rowOff>
    </xdr:from>
    <xdr:to>
      <xdr:col>81</xdr:col>
      <xdr:colOff>50800</xdr:colOff>
      <xdr:row>56</xdr:row>
      <xdr:rowOff>144780</xdr:rowOff>
    </xdr:to>
    <xdr:cxnSp macro="">
      <xdr:nvCxnSpPr>
        <xdr:cNvPr id="553" name="直線コネクタ 552"/>
        <xdr:cNvCxnSpPr/>
      </xdr:nvCxnSpPr>
      <xdr:spPr>
        <a:xfrm>
          <a:off x="14592300" y="9665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554" name="楕円 553"/>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64770</xdr:rowOff>
    </xdr:from>
    <xdr:to>
      <xdr:col>76</xdr:col>
      <xdr:colOff>114300</xdr:colOff>
      <xdr:row>57</xdr:row>
      <xdr:rowOff>133350</xdr:rowOff>
    </xdr:to>
    <xdr:cxnSp macro="">
      <xdr:nvCxnSpPr>
        <xdr:cNvPr id="555" name="直線コネクタ 554"/>
        <xdr:cNvCxnSpPr/>
      </xdr:nvCxnSpPr>
      <xdr:spPr>
        <a:xfrm flipV="1">
          <a:off x="13703300" y="96659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158750</xdr:rowOff>
    </xdr:from>
    <xdr:to>
      <xdr:col>67</xdr:col>
      <xdr:colOff>101600</xdr:colOff>
      <xdr:row>57</xdr:row>
      <xdr:rowOff>88900</xdr:rowOff>
    </xdr:to>
    <xdr:sp macro="" textlink="">
      <xdr:nvSpPr>
        <xdr:cNvPr id="556" name="楕円 555"/>
        <xdr:cNvSpPr/>
      </xdr:nvSpPr>
      <xdr:spPr>
        <a:xfrm>
          <a:off x="12763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38100</xdr:rowOff>
    </xdr:from>
    <xdr:to>
      <xdr:col>71</xdr:col>
      <xdr:colOff>177800</xdr:colOff>
      <xdr:row>57</xdr:row>
      <xdr:rowOff>133350</xdr:rowOff>
    </xdr:to>
    <xdr:cxnSp macro="">
      <xdr:nvCxnSpPr>
        <xdr:cNvPr id="557" name="直線コネクタ 556"/>
        <xdr:cNvCxnSpPr/>
      </xdr:nvCxnSpPr>
      <xdr:spPr>
        <a:xfrm>
          <a:off x="12814300" y="9810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87647</xdr:rowOff>
    </xdr:from>
    <xdr:ext cx="405111" cy="259045"/>
    <xdr:sp macro="" textlink="">
      <xdr:nvSpPr>
        <xdr:cNvPr id="558" name="n_1ave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559" name="n_2ave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1" name="n_4ave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40657</xdr:rowOff>
    </xdr:from>
    <xdr:ext cx="405111" cy="259045"/>
    <xdr:sp macro="" textlink="">
      <xdr:nvSpPr>
        <xdr:cNvPr id="562" name="n_1mainValue【学校施設】&#10;有形固定資産減価償却率"/>
        <xdr:cNvSpPr txBox="1"/>
      </xdr:nvSpPr>
      <xdr:spPr>
        <a:xfrm>
          <a:off x="15266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132097</xdr:rowOff>
    </xdr:from>
    <xdr:ext cx="405111" cy="259045"/>
    <xdr:sp macro="" textlink="">
      <xdr:nvSpPr>
        <xdr:cNvPr id="563" name="n_2mainValue【学校施設】&#10;有形固定資産減価償却率"/>
        <xdr:cNvSpPr txBox="1"/>
      </xdr:nvSpPr>
      <xdr:spPr>
        <a:xfrm>
          <a:off x="14389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564" name="n_3mainValue【学校施設】&#10;有形固定資産減価償却率"/>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105427</xdr:rowOff>
    </xdr:from>
    <xdr:ext cx="405111" cy="259045"/>
    <xdr:sp macro="" textlink="">
      <xdr:nvSpPr>
        <xdr:cNvPr id="565" name="n_4mainValue【学校施設】&#10;有形固定資産減価償却率"/>
        <xdr:cNvSpPr txBox="1"/>
      </xdr:nvSpPr>
      <xdr:spPr>
        <a:xfrm>
          <a:off x="12611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90" name="直線コネクタ 589"/>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1"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2" name="直線コネクタ 591"/>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3"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4" name="直線コネクタ 593"/>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5"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6" name="フローチャート: 判断 595"/>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7" name="フローチャート: 判断 596"/>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8" name="フローチャート: 判断 597"/>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9" name="フローチャート: 判断 598"/>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00" name="フローチャート: 判断 599"/>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111506</xdr:rowOff>
    </xdr:from>
    <xdr:to>
      <xdr:col>116</xdr:col>
      <xdr:colOff>114300</xdr:colOff>
      <xdr:row>61</xdr:row>
      <xdr:rowOff>41656</xdr:rowOff>
    </xdr:to>
    <xdr:sp macro="" textlink="">
      <xdr:nvSpPr>
        <xdr:cNvPr id="606" name="楕円 605"/>
        <xdr:cNvSpPr/>
      </xdr:nvSpPr>
      <xdr:spPr>
        <a:xfrm>
          <a:off x="221107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134383</xdr:rowOff>
    </xdr:from>
    <xdr:ext cx="469744" cy="259045"/>
    <xdr:sp macro="" textlink="">
      <xdr:nvSpPr>
        <xdr:cNvPr id="607" name="【学校施設】&#10;一人当たり面積該当値テキスト"/>
        <xdr:cNvSpPr txBox="1"/>
      </xdr:nvSpPr>
      <xdr:spPr>
        <a:xfrm>
          <a:off x="22199600"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117602</xdr:rowOff>
    </xdr:from>
    <xdr:to>
      <xdr:col>112</xdr:col>
      <xdr:colOff>38100</xdr:colOff>
      <xdr:row>61</xdr:row>
      <xdr:rowOff>47752</xdr:rowOff>
    </xdr:to>
    <xdr:sp macro="" textlink="">
      <xdr:nvSpPr>
        <xdr:cNvPr id="608" name="楕円 607"/>
        <xdr:cNvSpPr/>
      </xdr:nvSpPr>
      <xdr:spPr>
        <a:xfrm>
          <a:off x="21272500" y="10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162306</xdr:rowOff>
    </xdr:from>
    <xdr:to>
      <xdr:col>116</xdr:col>
      <xdr:colOff>63500</xdr:colOff>
      <xdr:row>60</xdr:row>
      <xdr:rowOff>168402</xdr:rowOff>
    </xdr:to>
    <xdr:cxnSp macro="">
      <xdr:nvCxnSpPr>
        <xdr:cNvPr id="609" name="直線コネクタ 608"/>
        <xdr:cNvCxnSpPr/>
      </xdr:nvCxnSpPr>
      <xdr:spPr>
        <a:xfrm flipV="1">
          <a:off x="21323300" y="1044930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162560</xdr:rowOff>
    </xdr:from>
    <xdr:to>
      <xdr:col>107</xdr:col>
      <xdr:colOff>101600</xdr:colOff>
      <xdr:row>61</xdr:row>
      <xdr:rowOff>92710</xdr:rowOff>
    </xdr:to>
    <xdr:sp macro="" textlink="">
      <xdr:nvSpPr>
        <xdr:cNvPr id="610" name="楕円 609"/>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168402</xdr:rowOff>
    </xdr:from>
    <xdr:to>
      <xdr:col>111</xdr:col>
      <xdr:colOff>177800</xdr:colOff>
      <xdr:row>61</xdr:row>
      <xdr:rowOff>41910</xdr:rowOff>
    </xdr:to>
    <xdr:cxnSp macro="">
      <xdr:nvCxnSpPr>
        <xdr:cNvPr id="611" name="直線コネクタ 610"/>
        <xdr:cNvCxnSpPr/>
      </xdr:nvCxnSpPr>
      <xdr:spPr>
        <a:xfrm flipV="1">
          <a:off x="20434300" y="1045540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612" name="楕円 611"/>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41910</xdr:rowOff>
    </xdr:from>
    <xdr:to>
      <xdr:col>107</xdr:col>
      <xdr:colOff>50800</xdr:colOff>
      <xdr:row>61</xdr:row>
      <xdr:rowOff>49530</xdr:rowOff>
    </xdr:to>
    <xdr:cxnSp macro="">
      <xdr:nvCxnSpPr>
        <xdr:cNvPr id="613" name="直線コネクタ 612"/>
        <xdr:cNvCxnSpPr/>
      </xdr:nvCxnSpPr>
      <xdr:spPr>
        <a:xfrm flipV="1">
          <a:off x="19545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xdr:rowOff>
    </xdr:from>
    <xdr:to>
      <xdr:col>98</xdr:col>
      <xdr:colOff>38100</xdr:colOff>
      <xdr:row>61</xdr:row>
      <xdr:rowOff>105664</xdr:rowOff>
    </xdr:to>
    <xdr:sp macro="" textlink="">
      <xdr:nvSpPr>
        <xdr:cNvPr id="614" name="楕円 613"/>
        <xdr:cNvSpPr/>
      </xdr:nvSpPr>
      <xdr:spPr>
        <a:xfrm>
          <a:off x="18605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49530</xdr:rowOff>
    </xdr:from>
    <xdr:to>
      <xdr:col>102</xdr:col>
      <xdr:colOff>114300</xdr:colOff>
      <xdr:row>61</xdr:row>
      <xdr:rowOff>54864</xdr:rowOff>
    </xdr:to>
    <xdr:cxnSp macro="">
      <xdr:nvCxnSpPr>
        <xdr:cNvPr id="615" name="直線コネクタ 614"/>
        <xdr:cNvCxnSpPr/>
      </xdr:nvCxnSpPr>
      <xdr:spPr>
        <a:xfrm flipV="1">
          <a:off x="18656300" y="1050798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6"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7"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8"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9"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64279</xdr:rowOff>
    </xdr:from>
    <xdr:ext cx="469744" cy="259045"/>
    <xdr:sp macro="" textlink="">
      <xdr:nvSpPr>
        <xdr:cNvPr id="620" name="n_1mainValue【学校施設】&#10;一人当たり面積"/>
        <xdr:cNvSpPr txBox="1"/>
      </xdr:nvSpPr>
      <xdr:spPr>
        <a:xfrm>
          <a:off x="2107572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621" name="n_2mainValue【学校施設】&#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116857</xdr:rowOff>
    </xdr:from>
    <xdr:ext cx="469744" cy="259045"/>
    <xdr:sp macro="" textlink="">
      <xdr:nvSpPr>
        <xdr:cNvPr id="622" name="n_3mainValue【学校施設】&#10;一人当たり面積"/>
        <xdr:cNvSpPr txBox="1"/>
      </xdr:nvSpPr>
      <xdr:spPr>
        <a:xfrm>
          <a:off x="19310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122191</xdr:rowOff>
    </xdr:from>
    <xdr:ext cx="469744" cy="259045"/>
    <xdr:sp macro="" textlink="">
      <xdr:nvSpPr>
        <xdr:cNvPr id="623" name="n_4mainValue【学校施設】&#10;一人当たり面積"/>
        <xdr:cNvSpPr txBox="1"/>
      </xdr:nvSpPr>
      <xdr:spPr>
        <a:xfrm>
          <a:off x="18421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8" name="直線コネクタ 647"/>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51"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2" name="直線コネクタ 651"/>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3"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4" name="フローチャート: 判断 653"/>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5" name="フローチャート: 判断 654"/>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6" name="フローチャート: 判断 655"/>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7" name="フローチャート: 判断 656"/>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8" name="フローチャート: 判断 657"/>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38736</xdr:rowOff>
    </xdr:from>
    <xdr:to>
      <xdr:col>85</xdr:col>
      <xdr:colOff>177800</xdr:colOff>
      <xdr:row>85</xdr:row>
      <xdr:rowOff>140336</xdr:rowOff>
    </xdr:to>
    <xdr:sp macro="" textlink="">
      <xdr:nvSpPr>
        <xdr:cNvPr id="664" name="楕円 663"/>
        <xdr:cNvSpPr/>
      </xdr:nvSpPr>
      <xdr:spPr>
        <a:xfrm>
          <a:off x="16268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17163</xdr:rowOff>
    </xdr:from>
    <xdr:ext cx="405111" cy="259045"/>
    <xdr:sp macro="" textlink="">
      <xdr:nvSpPr>
        <xdr:cNvPr id="665" name="【児童館】&#10;有形固定資産減価償却率該当値テキスト"/>
        <xdr:cNvSpPr txBox="1"/>
      </xdr:nvSpPr>
      <xdr:spPr>
        <a:xfrm>
          <a:off x="16357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38736</xdr:rowOff>
    </xdr:from>
    <xdr:to>
      <xdr:col>81</xdr:col>
      <xdr:colOff>101600</xdr:colOff>
      <xdr:row>85</xdr:row>
      <xdr:rowOff>140336</xdr:rowOff>
    </xdr:to>
    <xdr:sp macro="" textlink="">
      <xdr:nvSpPr>
        <xdr:cNvPr id="666" name="楕円 665"/>
        <xdr:cNvSpPr/>
      </xdr:nvSpPr>
      <xdr:spPr>
        <a:xfrm>
          <a:off x="15430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89536</xdr:rowOff>
    </xdr:from>
    <xdr:to>
      <xdr:col>85</xdr:col>
      <xdr:colOff>127000</xdr:colOff>
      <xdr:row>85</xdr:row>
      <xdr:rowOff>89536</xdr:rowOff>
    </xdr:to>
    <xdr:cxnSp macro="">
      <xdr:nvCxnSpPr>
        <xdr:cNvPr id="667" name="直線コネクタ 666"/>
        <xdr:cNvCxnSpPr/>
      </xdr:nvCxnSpPr>
      <xdr:spPr>
        <a:xfrm>
          <a:off x="15481300" y="14662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162561</xdr:rowOff>
    </xdr:from>
    <xdr:to>
      <xdr:col>76</xdr:col>
      <xdr:colOff>165100</xdr:colOff>
      <xdr:row>85</xdr:row>
      <xdr:rowOff>92711</xdr:rowOff>
    </xdr:to>
    <xdr:sp macro="" textlink="">
      <xdr:nvSpPr>
        <xdr:cNvPr id="668" name="楕円 667"/>
        <xdr:cNvSpPr/>
      </xdr:nvSpPr>
      <xdr:spPr>
        <a:xfrm>
          <a:off x="14541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41911</xdr:rowOff>
    </xdr:from>
    <xdr:to>
      <xdr:col>81</xdr:col>
      <xdr:colOff>50800</xdr:colOff>
      <xdr:row>85</xdr:row>
      <xdr:rowOff>89536</xdr:rowOff>
    </xdr:to>
    <xdr:cxnSp macro="">
      <xdr:nvCxnSpPr>
        <xdr:cNvPr id="669" name="直線コネクタ 668"/>
        <xdr:cNvCxnSpPr/>
      </xdr:nvCxnSpPr>
      <xdr:spPr>
        <a:xfrm>
          <a:off x="14592300" y="146151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133986</xdr:rowOff>
    </xdr:from>
    <xdr:to>
      <xdr:col>72</xdr:col>
      <xdr:colOff>38100</xdr:colOff>
      <xdr:row>85</xdr:row>
      <xdr:rowOff>64136</xdr:rowOff>
    </xdr:to>
    <xdr:sp macro="" textlink="">
      <xdr:nvSpPr>
        <xdr:cNvPr id="670" name="楕円 669"/>
        <xdr:cNvSpPr/>
      </xdr:nvSpPr>
      <xdr:spPr>
        <a:xfrm>
          <a:off x="13652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13336</xdr:rowOff>
    </xdr:from>
    <xdr:to>
      <xdr:col>76</xdr:col>
      <xdr:colOff>114300</xdr:colOff>
      <xdr:row>85</xdr:row>
      <xdr:rowOff>41911</xdr:rowOff>
    </xdr:to>
    <xdr:cxnSp macro="">
      <xdr:nvCxnSpPr>
        <xdr:cNvPr id="671" name="直線コネクタ 670"/>
        <xdr:cNvCxnSpPr/>
      </xdr:nvCxnSpPr>
      <xdr:spPr>
        <a:xfrm>
          <a:off x="13703300" y="145865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71120</xdr:rowOff>
    </xdr:from>
    <xdr:to>
      <xdr:col>67</xdr:col>
      <xdr:colOff>101600</xdr:colOff>
      <xdr:row>85</xdr:row>
      <xdr:rowOff>1270</xdr:rowOff>
    </xdr:to>
    <xdr:sp macro="" textlink="">
      <xdr:nvSpPr>
        <xdr:cNvPr id="672" name="楕円 671"/>
        <xdr:cNvSpPr/>
      </xdr:nvSpPr>
      <xdr:spPr>
        <a:xfrm>
          <a:off x="1276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121920</xdr:rowOff>
    </xdr:from>
    <xdr:to>
      <xdr:col>71</xdr:col>
      <xdr:colOff>177800</xdr:colOff>
      <xdr:row>85</xdr:row>
      <xdr:rowOff>13336</xdr:rowOff>
    </xdr:to>
    <xdr:cxnSp macro="">
      <xdr:nvCxnSpPr>
        <xdr:cNvPr id="673" name="直線コネクタ 672"/>
        <xdr:cNvCxnSpPr/>
      </xdr:nvCxnSpPr>
      <xdr:spPr>
        <a:xfrm>
          <a:off x="12814300" y="145237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4"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5"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6"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7"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131463</xdr:rowOff>
    </xdr:from>
    <xdr:ext cx="405111" cy="259045"/>
    <xdr:sp macro="" textlink="">
      <xdr:nvSpPr>
        <xdr:cNvPr id="678" name="n_1mainValue【児童館】&#10;有形固定資産減価償却率"/>
        <xdr:cNvSpPr txBox="1"/>
      </xdr:nvSpPr>
      <xdr:spPr>
        <a:xfrm>
          <a:off x="15266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83838</xdr:rowOff>
    </xdr:from>
    <xdr:ext cx="405111" cy="259045"/>
    <xdr:sp macro="" textlink="">
      <xdr:nvSpPr>
        <xdr:cNvPr id="679" name="n_2mainValue【児童館】&#10;有形固定資産減価償却率"/>
        <xdr:cNvSpPr txBox="1"/>
      </xdr:nvSpPr>
      <xdr:spPr>
        <a:xfrm>
          <a:off x="14389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55263</xdr:rowOff>
    </xdr:from>
    <xdr:ext cx="405111" cy="259045"/>
    <xdr:sp macro="" textlink="">
      <xdr:nvSpPr>
        <xdr:cNvPr id="680" name="n_3mainValue【児童館】&#10;有形固定資産減価償却率"/>
        <xdr:cNvSpPr txBox="1"/>
      </xdr:nvSpPr>
      <xdr:spPr>
        <a:xfrm>
          <a:off x="13500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163847</xdr:rowOff>
    </xdr:from>
    <xdr:ext cx="405111" cy="259045"/>
    <xdr:sp macro="" textlink="">
      <xdr:nvSpPr>
        <xdr:cNvPr id="681" name="n_4mainValue【児童館】&#10;有形固定資産減価償却率"/>
        <xdr:cNvSpPr txBox="1"/>
      </xdr:nvSpPr>
      <xdr:spPr>
        <a:xfrm>
          <a:off x="12611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5" name="直線コネクタ 7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8"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9" name="直線コネクタ 7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2" name="フローチャート: 判断 71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4" name="フローチャート: 判断 71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5" name="フローチャート: 判断 7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21" name="楕円 720"/>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22"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23" name="楕円 722"/>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724" name="直線コネクタ 723"/>
        <xdr:cNvCxnSpPr/>
      </xdr:nvCxnSpPr>
      <xdr:spPr>
        <a:xfrm>
          <a:off x="21323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25" name="楕円 724"/>
        <xdr:cNvSpPr/>
      </xdr:nvSpPr>
      <xdr:spPr>
        <a:xfrm>
          <a:off x="2038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19050</xdr:rowOff>
    </xdr:to>
    <xdr:cxnSp macro="">
      <xdr:nvCxnSpPr>
        <xdr:cNvPr id="726" name="直線コネクタ 725"/>
        <xdr:cNvCxnSpPr/>
      </xdr:nvCxnSpPr>
      <xdr:spPr>
        <a:xfrm flipV="1">
          <a:off x="20434300" y="1371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139700</xdr:rowOff>
    </xdr:from>
    <xdr:to>
      <xdr:col>102</xdr:col>
      <xdr:colOff>165100</xdr:colOff>
      <xdr:row>80</xdr:row>
      <xdr:rowOff>69850</xdr:rowOff>
    </xdr:to>
    <xdr:sp macro="" textlink="">
      <xdr:nvSpPr>
        <xdr:cNvPr id="727" name="楕円 726"/>
        <xdr:cNvSpPr/>
      </xdr:nvSpPr>
      <xdr:spPr>
        <a:xfrm>
          <a:off x="19494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19050</xdr:rowOff>
    </xdr:from>
    <xdr:to>
      <xdr:col>107</xdr:col>
      <xdr:colOff>50800</xdr:colOff>
      <xdr:row>80</xdr:row>
      <xdr:rowOff>19050</xdr:rowOff>
    </xdr:to>
    <xdr:cxnSp macro="">
      <xdr:nvCxnSpPr>
        <xdr:cNvPr id="728" name="直線コネクタ 727"/>
        <xdr:cNvCxnSpPr/>
      </xdr:nvCxnSpPr>
      <xdr:spPr>
        <a:xfrm>
          <a:off x="19545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139700</xdr:rowOff>
    </xdr:from>
    <xdr:to>
      <xdr:col>98</xdr:col>
      <xdr:colOff>38100</xdr:colOff>
      <xdr:row>80</xdr:row>
      <xdr:rowOff>69850</xdr:rowOff>
    </xdr:to>
    <xdr:sp macro="" textlink="">
      <xdr:nvSpPr>
        <xdr:cNvPr id="729" name="楕円 728"/>
        <xdr:cNvSpPr/>
      </xdr:nvSpPr>
      <xdr:spPr>
        <a:xfrm>
          <a:off x="18605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19050</xdr:rowOff>
    </xdr:from>
    <xdr:to>
      <xdr:col>102</xdr:col>
      <xdr:colOff>114300</xdr:colOff>
      <xdr:row>80</xdr:row>
      <xdr:rowOff>19050</xdr:rowOff>
    </xdr:to>
    <xdr:cxnSp macro="">
      <xdr:nvCxnSpPr>
        <xdr:cNvPr id="730" name="直線コネクタ 729"/>
        <xdr:cNvCxnSpPr/>
      </xdr:nvCxnSpPr>
      <xdr:spPr>
        <a:xfrm>
          <a:off x="18656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2"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3"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4"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35"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36" name="n_2mainValue【児童館】&#10;一人当たり面積"/>
        <xdr:cNvSpPr txBox="1"/>
      </xdr:nvSpPr>
      <xdr:spPr>
        <a:xfrm>
          <a:off x="2019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86377</xdr:rowOff>
    </xdr:from>
    <xdr:ext cx="469744" cy="259045"/>
    <xdr:sp macro="" textlink="">
      <xdr:nvSpPr>
        <xdr:cNvPr id="737" name="n_3mainValue【児童館】&#10;一人当たり面積"/>
        <xdr:cNvSpPr txBox="1"/>
      </xdr:nvSpPr>
      <xdr:spPr>
        <a:xfrm>
          <a:off x="19310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86377</xdr:rowOff>
    </xdr:from>
    <xdr:ext cx="469744" cy="259045"/>
    <xdr:sp macro="" textlink="">
      <xdr:nvSpPr>
        <xdr:cNvPr id="738" name="n_4mainValue【児童館】&#10;一人当たり面積"/>
        <xdr:cNvSpPr txBox="1"/>
      </xdr:nvSpPr>
      <xdr:spPr>
        <a:xfrm>
          <a:off x="18421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4" name="直線コネクタ 763"/>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5"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6" name="直線コネクタ 76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9"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70" name="フローチャート: 判断 769"/>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1" name="フローチャート: 判断 770"/>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2" name="フローチャート: 判断 77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3" name="フローチャート: 判断 772"/>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4" name="フローチャート: 判断 773"/>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107043</xdr:rowOff>
    </xdr:from>
    <xdr:to>
      <xdr:col>85</xdr:col>
      <xdr:colOff>177800</xdr:colOff>
      <xdr:row>108</xdr:row>
      <xdr:rowOff>37193</xdr:rowOff>
    </xdr:to>
    <xdr:sp macro="" textlink="">
      <xdr:nvSpPr>
        <xdr:cNvPr id="780" name="楕円 779"/>
        <xdr:cNvSpPr/>
      </xdr:nvSpPr>
      <xdr:spPr>
        <a:xfrm>
          <a:off x="16268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21970</xdr:rowOff>
    </xdr:from>
    <xdr:ext cx="405111" cy="259045"/>
    <xdr:sp macro="" textlink="">
      <xdr:nvSpPr>
        <xdr:cNvPr id="781" name="【公民館】&#10;有形固定資産減価償却率該当値テキスト"/>
        <xdr:cNvSpPr txBox="1"/>
      </xdr:nvSpPr>
      <xdr:spPr>
        <a:xfrm>
          <a:off x="16357600" y="1836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782" name="楕円 781"/>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157843</xdr:rowOff>
    </xdr:to>
    <xdr:cxnSp macro="">
      <xdr:nvCxnSpPr>
        <xdr:cNvPr id="783" name="直線コネクタ 782"/>
        <xdr:cNvCxnSpPr/>
      </xdr:nvCxnSpPr>
      <xdr:spPr>
        <a:xfrm>
          <a:off x="15481300" y="1848666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784" name="楕円 783"/>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141514</xdr:rowOff>
    </xdr:from>
    <xdr:to>
      <xdr:col>81</xdr:col>
      <xdr:colOff>50800</xdr:colOff>
      <xdr:row>107</xdr:row>
      <xdr:rowOff>148045</xdr:rowOff>
    </xdr:to>
    <xdr:cxnSp macro="">
      <xdr:nvCxnSpPr>
        <xdr:cNvPr id="785" name="直線コネクタ 784"/>
        <xdr:cNvCxnSpPr/>
      </xdr:nvCxnSpPr>
      <xdr:spPr>
        <a:xfrm flipV="1">
          <a:off x="14592300" y="184866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786" name="楕円 785"/>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148045</xdr:rowOff>
    </xdr:to>
    <xdr:cxnSp macro="">
      <xdr:nvCxnSpPr>
        <xdr:cNvPr id="787" name="直線コネクタ 786"/>
        <xdr:cNvCxnSpPr/>
      </xdr:nvCxnSpPr>
      <xdr:spPr>
        <a:xfrm>
          <a:off x="13703300" y="184785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788" name="楕円 787"/>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133350</xdr:rowOff>
    </xdr:to>
    <xdr:cxnSp macro="">
      <xdr:nvCxnSpPr>
        <xdr:cNvPr id="789" name="直線コネクタ 788"/>
        <xdr:cNvCxnSpPr/>
      </xdr:nvCxnSpPr>
      <xdr:spPr>
        <a:xfrm>
          <a:off x="12814300" y="184540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90"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91"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2"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3"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794" name="n_1mainValue【公民館】&#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795" name="n_2mainValue【公民館】&#10;有形固定資産減価償却率"/>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796" name="n_3mainValue【公民館】&#10;有形固定資産減価償却率"/>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797" name="n_4mainValue【公民館】&#10;有形固定資産減価償却率"/>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9" name="直線コネクタ 818"/>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20"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21" name="直線コネクタ 820"/>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4"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5" name="フローチャート: 判断 82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6" name="フローチャート: 判断 8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7" name="フローチャート: 判断 826"/>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8" name="フローチャート: 判断 827"/>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9" name="フローチャート: 判断 828"/>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35" name="楕円 834"/>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12971</xdr:rowOff>
    </xdr:from>
    <xdr:ext cx="469744" cy="259045"/>
    <xdr:sp macro="" textlink="">
      <xdr:nvSpPr>
        <xdr:cNvPr id="836" name="【公民館】&#10;一人当たり面積該当値テキスト"/>
        <xdr:cNvSpPr txBox="1"/>
      </xdr:nvSpPr>
      <xdr:spPr>
        <a:xfrm>
          <a:off x="221996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37" name="楕円 836"/>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87630</xdr:rowOff>
    </xdr:to>
    <xdr:cxnSp macro="">
      <xdr:nvCxnSpPr>
        <xdr:cNvPr id="838" name="直線コネクタ 837"/>
        <xdr:cNvCxnSpPr/>
      </xdr:nvCxnSpPr>
      <xdr:spPr>
        <a:xfrm flipV="1">
          <a:off x="21323300" y="182590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39" name="楕円 838"/>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87630</xdr:rowOff>
    </xdr:to>
    <xdr:cxnSp macro="">
      <xdr:nvCxnSpPr>
        <xdr:cNvPr id="840" name="直線コネクタ 839"/>
        <xdr:cNvCxnSpPr/>
      </xdr:nvCxnSpPr>
      <xdr:spPr>
        <a:xfrm>
          <a:off x="20434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41" name="楕円 840"/>
        <xdr:cNvSpPr/>
      </xdr:nvSpPr>
      <xdr:spPr>
        <a:xfrm>
          <a:off x="19494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89915</xdr:rowOff>
    </xdr:to>
    <xdr:cxnSp macro="">
      <xdr:nvCxnSpPr>
        <xdr:cNvPr id="842" name="直線コネクタ 841"/>
        <xdr:cNvCxnSpPr/>
      </xdr:nvCxnSpPr>
      <xdr:spPr>
        <a:xfrm flipV="1">
          <a:off x="19545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843" name="楕円 842"/>
        <xdr:cNvSpPr/>
      </xdr:nvSpPr>
      <xdr:spPr>
        <a:xfrm>
          <a:off x="18605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92202</xdr:rowOff>
    </xdr:to>
    <xdr:cxnSp macro="">
      <xdr:nvCxnSpPr>
        <xdr:cNvPr id="844" name="直線コネクタ 843"/>
        <xdr:cNvCxnSpPr/>
      </xdr:nvCxnSpPr>
      <xdr:spPr>
        <a:xfrm flipV="1">
          <a:off x="18656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5"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6"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7"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8"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849" name="n_1main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50" name="n_2mainValue【公民館】&#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51" name="n_3main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159529</xdr:rowOff>
    </xdr:from>
    <xdr:ext cx="469744" cy="259045"/>
    <xdr:sp macro="" textlink="">
      <xdr:nvSpPr>
        <xdr:cNvPr id="852" name="n_4mainValue【公民館】&#10;一人当たり面積"/>
        <xdr:cNvSpPr txBox="1"/>
      </xdr:nvSpPr>
      <xdr:spPr>
        <a:xfrm>
          <a:off x="184214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類似団体と比較して特に有形固定資産減価償却率が高い施設は、公民館、児童館であり、特に低い施設は、学校施設である。また、一人当たり面積では、児童館が類似団体と比較して高い数値となっている。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施設が多数あり、老朽化が進んでいるため有形固定資産減価償却率が高い。公民館施設は今後、個別施設計画に基づく改築工事や維持補修工事を予定しており、集会所施設は地元譲渡を基本とした修繕を行う。児童館は、主に平成初期に建設されたものが多く老朽化が進んでいるため、今後は小学校施設等との複合化を検討していく。学校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町の合併以降、合併特例債を活用して施設の建設・改築をしたため、有形固定資産減価償却率が低い。</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認定こども園・幼稚園・保育所について、保育所は令和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園を統合し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園を新しく建設したため、有形固定資産減価償却率が前年度から減少し、類似団体の平均値を下回った。旧園舎は令和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年度にかけて解体するので今後、一人当たり面積の数値の減少が見込まれる。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図書館】&#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6" name="楕円 75"/>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94161</xdr:rowOff>
    </xdr:from>
    <xdr:to>
      <xdr:col>24</xdr:col>
      <xdr:colOff>63500</xdr:colOff>
      <xdr:row>36</xdr:row>
      <xdr:rowOff>107224</xdr:rowOff>
    </xdr:to>
    <xdr:cxnSp macro="">
      <xdr:nvCxnSpPr>
        <xdr:cNvPr id="77" name="直線コネクタ 76"/>
        <xdr:cNvCxnSpPr/>
      </xdr:nvCxnSpPr>
      <xdr:spPr>
        <a:xfrm>
          <a:off x="3797300" y="626636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27033</xdr:rowOff>
    </xdr:from>
    <xdr:to>
      <xdr:col>15</xdr:col>
      <xdr:colOff>101600</xdr:colOff>
      <xdr:row>36</xdr:row>
      <xdr:rowOff>128633</xdr:rowOff>
    </xdr:to>
    <xdr:sp macro="" textlink="">
      <xdr:nvSpPr>
        <xdr:cNvPr id="78" name="楕円 77"/>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94161</xdr:rowOff>
    </xdr:to>
    <xdr:cxnSp macro="">
      <xdr:nvCxnSpPr>
        <xdr:cNvPr id="79" name="直線コネクタ 78"/>
        <xdr:cNvCxnSpPr/>
      </xdr:nvCxnSpPr>
      <xdr:spPr>
        <a:xfrm>
          <a:off x="2908300" y="625003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xdr:rowOff>
    </xdr:from>
    <xdr:to>
      <xdr:col>10</xdr:col>
      <xdr:colOff>165100</xdr:colOff>
      <xdr:row>36</xdr:row>
      <xdr:rowOff>112304</xdr:rowOff>
    </xdr:to>
    <xdr:sp macro="" textlink="">
      <xdr:nvSpPr>
        <xdr:cNvPr id="80" name="楕円 79"/>
        <xdr:cNvSpPr/>
      </xdr:nvSpPr>
      <xdr:spPr>
        <a:xfrm>
          <a:off x="1968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61504</xdr:rowOff>
    </xdr:from>
    <xdr:to>
      <xdr:col>15</xdr:col>
      <xdr:colOff>50800</xdr:colOff>
      <xdr:row>36</xdr:row>
      <xdr:rowOff>77833</xdr:rowOff>
    </xdr:to>
    <xdr:cxnSp macro="">
      <xdr:nvCxnSpPr>
        <xdr:cNvPr id="81" name="直線コネクタ 80"/>
        <xdr:cNvCxnSpPr/>
      </xdr:nvCxnSpPr>
      <xdr:spPr>
        <a:xfrm>
          <a:off x="2019300" y="62337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165826</xdr:rowOff>
    </xdr:from>
    <xdr:to>
      <xdr:col>6</xdr:col>
      <xdr:colOff>38100</xdr:colOff>
      <xdr:row>36</xdr:row>
      <xdr:rowOff>95976</xdr:rowOff>
    </xdr:to>
    <xdr:sp macro="" textlink="">
      <xdr:nvSpPr>
        <xdr:cNvPr id="82" name="楕円 81"/>
        <xdr:cNvSpPr/>
      </xdr:nvSpPr>
      <xdr:spPr>
        <a:xfrm>
          <a:off x="1079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45176</xdr:rowOff>
    </xdr:from>
    <xdr:to>
      <xdr:col>10</xdr:col>
      <xdr:colOff>114300</xdr:colOff>
      <xdr:row>36</xdr:row>
      <xdr:rowOff>61504</xdr:rowOff>
    </xdr:to>
    <xdr:cxnSp macro="">
      <xdr:nvCxnSpPr>
        <xdr:cNvPr id="83" name="直線コネクタ 82"/>
        <xdr:cNvCxnSpPr/>
      </xdr:nvCxnSpPr>
      <xdr:spPr>
        <a:xfrm>
          <a:off x="1130300" y="62173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8" name="n_1mainValue【図書館】&#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9" name="n_2mainValue【図書館】&#10;有形固定資産減価償却率"/>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128831</xdr:rowOff>
    </xdr:from>
    <xdr:ext cx="405111" cy="259045"/>
    <xdr:sp macro="" textlink="">
      <xdr:nvSpPr>
        <xdr:cNvPr id="90" name="n_3mainValue【図書館】&#10;有形固定資産減価償却率"/>
        <xdr:cNvSpPr txBox="1"/>
      </xdr:nvSpPr>
      <xdr:spPr>
        <a:xfrm>
          <a:off x="1816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112503</xdr:rowOff>
    </xdr:from>
    <xdr:ext cx="405111" cy="259045"/>
    <xdr:sp macro="" textlink="">
      <xdr:nvSpPr>
        <xdr:cNvPr id="91" name="n_4mainValue【図書館】&#10;有形固定資産減価償却率"/>
        <xdr:cNvSpPr txBox="1"/>
      </xdr:nvSpPr>
      <xdr:spPr>
        <a:xfrm>
          <a:off x="927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90" name="楕円 189"/>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91" name="【体育館・プー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22678</xdr:rowOff>
    </xdr:from>
    <xdr:to>
      <xdr:col>20</xdr:col>
      <xdr:colOff>38100</xdr:colOff>
      <xdr:row>63</xdr:row>
      <xdr:rowOff>124278</xdr:rowOff>
    </xdr:to>
    <xdr:sp macro="" textlink="">
      <xdr:nvSpPr>
        <xdr:cNvPr id="192" name="楕円 191"/>
        <xdr:cNvSpPr/>
      </xdr:nvSpPr>
      <xdr:spPr>
        <a:xfrm>
          <a:off x="3746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63</xdr:row>
      <xdr:rowOff>73478</xdr:rowOff>
    </xdr:to>
    <xdr:cxnSp macro="">
      <xdr:nvCxnSpPr>
        <xdr:cNvPr id="193" name="直線コネクタ 192"/>
        <xdr:cNvCxnSpPr/>
      </xdr:nvCxnSpPr>
      <xdr:spPr>
        <a:xfrm flipV="1">
          <a:off x="3797300" y="10069830"/>
          <a:ext cx="838200" cy="80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xdr:rowOff>
    </xdr:from>
    <xdr:to>
      <xdr:col>15</xdr:col>
      <xdr:colOff>101600</xdr:colOff>
      <xdr:row>63</xdr:row>
      <xdr:rowOff>103051</xdr:rowOff>
    </xdr:to>
    <xdr:sp macro="" textlink="">
      <xdr:nvSpPr>
        <xdr:cNvPr id="194" name="楕円 193"/>
        <xdr:cNvSpPr/>
      </xdr:nvSpPr>
      <xdr:spPr>
        <a:xfrm>
          <a:off x="2857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52251</xdr:rowOff>
    </xdr:from>
    <xdr:to>
      <xdr:col>19</xdr:col>
      <xdr:colOff>177800</xdr:colOff>
      <xdr:row>63</xdr:row>
      <xdr:rowOff>73478</xdr:rowOff>
    </xdr:to>
    <xdr:cxnSp macro="">
      <xdr:nvCxnSpPr>
        <xdr:cNvPr id="195" name="直線コネクタ 194"/>
        <xdr:cNvCxnSpPr/>
      </xdr:nvCxnSpPr>
      <xdr:spPr>
        <a:xfrm>
          <a:off x="2908300" y="108536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145143</xdr:rowOff>
    </xdr:from>
    <xdr:to>
      <xdr:col>10</xdr:col>
      <xdr:colOff>165100</xdr:colOff>
      <xdr:row>63</xdr:row>
      <xdr:rowOff>75293</xdr:rowOff>
    </xdr:to>
    <xdr:sp macro="" textlink="">
      <xdr:nvSpPr>
        <xdr:cNvPr id="196" name="楕円 195"/>
        <xdr:cNvSpPr/>
      </xdr:nvSpPr>
      <xdr:spPr>
        <a:xfrm>
          <a:off x="196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24493</xdr:rowOff>
    </xdr:from>
    <xdr:to>
      <xdr:col>15</xdr:col>
      <xdr:colOff>50800</xdr:colOff>
      <xdr:row>63</xdr:row>
      <xdr:rowOff>52251</xdr:rowOff>
    </xdr:to>
    <xdr:cxnSp macro="">
      <xdr:nvCxnSpPr>
        <xdr:cNvPr id="197" name="直線コネクタ 196"/>
        <xdr:cNvCxnSpPr/>
      </xdr:nvCxnSpPr>
      <xdr:spPr>
        <a:xfrm>
          <a:off x="2019300" y="1082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110853</xdr:rowOff>
    </xdr:from>
    <xdr:to>
      <xdr:col>6</xdr:col>
      <xdr:colOff>38100</xdr:colOff>
      <xdr:row>63</xdr:row>
      <xdr:rowOff>41003</xdr:rowOff>
    </xdr:to>
    <xdr:sp macro="" textlink="">
      <xdr:nvSpPr>
        <xdr:cNvPr id="198" name="楕円 197"/>
        <xdr:cNvSpPr/>
      </xdr:nvSpPr>
      <xdr:spPr>
        <a:xfrm>
          <a:off x="1079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161653</xdr:rowOff>
    </xdr:from>
    <xdr:to>
      <xdr:col>10</xdr:col>
      <xdr:colOff>114300</xdr:colOff>
      <xdr:row>63</xdr:row>
      <xdr:rowOff>24493</xdr:rowOff>
    </xdr:to>
    <xdr:cxnSp macro="">
      <xdr:nvCxnSpPr>
        <xdr:cNvPr id="199" name="直線コネクタ 198"/>
        <xdr:cNvCxnSpPr/>
      </xdr:nvCxnSpPr>
      <xdr:spPr>
        <a:xfrm>
          <a:off x="1130300" y="107915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115405</xdr:rowOff>
    </xdr:from>
    <xdr:ext cx="405111" cy="259045"/>
    <xdr:sp macro="" textlink="">
      <xdr:nvSpPr>
        <xdr:cNvPr id="204" name="n_1mainValue【体育館・プール】&#10;有形固定資産減価償却率"/>
        <xdr:cNvSpPr txBox="1"/>
      </xdr:nvSpPr>
      <xdr:spPr>
        <a:xfrm>
          <a:off x="3582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94178</xdr:rowOff>
    </xdr:from>
    <xdr:ext cx="405111" cy="259045"/>
    <xdr:sp macro="" textlink="">
      <xdr:nvSpPr>
        <xdr:cNvPr id="205" name="n_2mainValue【体育館・プール】&#10;有形固定資産減価償却率"/>
        <xdr:cNvSpPr txBox="1"/>
      </xdr:nvSpPr>
      <xdr:spPr>
        <a:xfrm>
          <a:off x="2705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66420</xdr:rowOff>
    </xdr:from>
    <xdr:ext cx="405111" cy="259045"/>
    <xdr:sp macro="" textlink="">
      <xdr:nvSpPr>
        <xdr:cNvPr id="206" name="n_3mainValue【体育館・プール】&#10;有形固定資産減価償却率"/>
        <xdr:cNvSpPr txBox="1"/>
      </xdr:nvSpPr>
      <xdr:spPr>
        <a:xfrm>
          <a:off x="1816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32130</xdr:rowOff>
    </xdr:from>
    <xdr:ext cx="405111" cy="259045"/>
    <xdr:sp macro="" textlink="">
      <xdr:nvSpPr>
        <xdr:cNvPr id="207" name="n_4mainValue【体育館・プール】&#10;有形固定資産減価償却率"/>
        <xdr:cNvSpPr txBox="1"/>
      </xdr:nvSpPr>
      <xdr:spPr>
        <a:xfrm>
          <a:off x="927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19685</xdr:rowOff>
    </xdr:from>
    <xdr:to>
      <xdr:col>55</xdr:col>
      <xdr:colOff>50800</xdr:colOff>
      <xdr:row>59</xdr:row>
      <xdr:rowOff>121285</xdr:rowOff>
    </xdr:to>
    <xdr:sp macro="" textlink="">
      <xdr:nvSpPr>
        <xdr:cNvPr id="247" name="楕円 246"/>
        <xdr:cNvSpPr/>
      </xdr:nvSpPr>
      <xdr:spPr>
        <a:xfrm>
          <a:off x="10426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42562</xdr:rowOff>
    </xdr:from>
    <xdr:ext cx="469744" cy="259045"/>
    <xdr:sp macro="" textlink="">
      <xdr:nvSpPr>
        <xdr:cNvPr id="248" name="【体育館・プール】&#10;一人当たり面積該当値テキスト"/>
        <xdr:cNvSpPr txBox="1"/>
      </xdr:nvSpPr>
      <xdr:spPr>
        <a:xfrm>
          <a:off x="10515600" y="99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113030</xdr:rowOff>
    </xdr:from>
    <xdr:to>
      <xdr:col>50</xdr:col>
      <xdr:colOff>165100</xdr:colOff>
      <xdr:row>60</xdr:row>
      <xdr:rowOff>43180</xdr:rowOff>
    </xdr:to>
    <xdr:sp macro="" textlink="">
      <xdr:nvSpPr>
        <xdr:cNvPr id="249" name="楕円 248"/>
        <xdr:cNvSpPr/>
      </xdr:nvSpPr>
      <xdr:spPr>
        <a:xfrm>
          <a:off x="958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70485</xdr:rowOff>
    </xdr:from>
    <xdr:to>
      <xdr:col>55</xdr:col>
      <xdr:colOff>0</xdr:colOff>
      <xdr:row>59</xdr:row>
      <xdr:rowOff>163830</xdr:rowOff>
    </xdr:to>
    <xdr:cxnSp macro="">
      <xdr:nvCxnSpPr>
        <xdr:cNvPr id="250" name="直線コネクタ 249"/>
        <xdr:cNvCxnSpPr/>
      </xdr:nvCxnSpPr>
      <xdr:spPr>
        <a:xfrm flipV="1">
          <a:off x="9639300" y="1018603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116840</xdr:rowOff>
    </xdr:from>
    <xdr:to>
      <xdr:col>46</xdr:col>
      <xdr:colOff>38100</xdr:colOff>
      <xdr:row>60</xdr:row>
      <xdr:rowOff>46990</xdr:rowOff>
    </xdr:to>
    <xdr:sp macro="" textlink="">
      <xdr:nvSpPr>
        <xdr:cNvPr id="251" name="楕円 250"/>
        <xdr:cNvSpPr/>
      </xdr:nvSpPr>
      <xdr:spPr>
        <a:xfrm>
          <a:off x="869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163830</xdr:rowOff>
    </xdr:from>
    <xdr:to>
      <xdr:col>50</xdr:col>
      <xdr:colOff>114300</xdr:colOff>
      <xdr:row>59</xdr:row>
      <xdr:rowOff>167640</xdr:rowOff>
    </xdr:to>
    <xdr:cxnSp macro="">
      <xdr:nvCxnSpPr>
        <xdr:cNvPr id="252" name="直線コネクタ 251"/>
        <xdr:cNvCxnSpPr/>
      </xdr:nvCxnSpPr>
      <xdr:spPr>
        <a:xfrm flipV="1">
          <a:off x="8750300" y="10279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120650</xdr:rowOff>
    </xdr:from>
    <xdr:to>
      <xdr:col>41</xdr:col>
      <xdr:colOff>101600</xdr:colOff>
      <xdr:row>60</xdr:row>
      <xdr:rowOff>50800</xdr:rowOff>
    </xdr:to>
    <xdr:sp macro="" textlink="">
      <xdr:nvSpPr>
        <xdr:cNvPr id="253" name="楕円 252"/>
        <xdr:cNvSpPr/>
      </xdr:nvSpPr>
      <xdr:spPr>
        <a:xfrm>
          <a:off x="781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167640</xdr:rowOff>
    </xdr:from>
    <xdr:to>
      <xdr:col>45</xdr:col>
      <xdr:colOff>177800</xdr:colOff>
      <xdr:row>60</xdr:row>
      <xdr:rowOff>0</xdr:rowOff>
    </xdr:to>
    <xdr:cxnSp macro="">
      <xdr:nvCxnSpPr>
        <xdr:cNvPr id="254" name="直線コネクタ 253"/>
        <xdr:cNvCxnSpPr/>
      </xdr:nvCxnSpPr>
      <xdr:spPr>
        <a:xfrm flipV="1">
          <a:off x="7861300" y="10283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124460</xdr:rowOff>
    </xdr:from>
    <xdr:to>
      <xdr:col>36</xdr:col>
      <xdr:colOff>165100</xdr:colOff>
      <xdr:row>60</xdr:row>
      <xdr:rowOff>54610</xdr:rowOff>
    </xdr:to>
    <xdr:sp macro="" textlink="">
      <xdr:nvSpPr>
        <xdr:cNvPr id="255" name="楕円 254"/>
        <xdr:cNvSpPr/>
      </xdr:nvSpPr>
      <xdr:spPr>
        <a:xfrm>
          <a:off x="692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0</xdr:rowOff>
    </xdr:from>
    <xdr:to>
      <xdr:col>41</xdr:col>
      <xdr:colOff>50800</xdr:colOff>
      <xdr:row>60</xdr:row>
      <xdr:rowOff>3810</xdr:rowOff>
    </xdr:to>
    <xdr:cxnSp macro="">
      <xdr:nvCxnSpPr>
        <xdr:cNvPr id="256" name="直線コネクタ 255"/>
        <xdr:cNvCxnSpPr/>
      </xdr:nvCxnSpPr>
      <xdr:spPr>
        <a:xfrm flipV="1">
          <a:off x="6972300" y="10287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59707</xdr:rowOff>
    </xdr:from>
    <xdr:ext cx="469744" cy="259045"/>
    <xdr:sp macro="" textlink="">
      <xdr:nvSpPr>
        <xdr:cNvPr id="261" name="n_1mainValue【体育館・プール】&#10;一人当たり面積"/>
        <xdr:cNvSpPr txBox="1"/>
      </xdr:nvSpPr>
      <xdr:spPr>
        <a:xfrm>
          <a:off x="93917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63517</xdr:rowOff>
    </xdr:from>
    <xdr:ext cx="469744" cy="259045"/>
    <xdr:sp macro="" textlink="">
      <xdr:nvSpPr>
        <xdr:cNvPr id="262" name="n_2mainValue【体育館・プール】&#10;一人当たり面積"/>
        <xdr:cNvSpPr txBox="1"/>
      </xdr:nvSpPr>
      <xdr:spPr>
        <a:xfrm>
          <a:off x="8515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63" name="n_3main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71137</xdr:rowOff>
    </xdr:from>
    <xdr:ext cx="469744" cy="259045"/>
    <xdr:sp macro="" textlink="">
      <xdr:nvSpPr>
        <xdr:cNvPr id="264" name="n_4mainValue【体育館・プール】&#10;一人当たり面積"/>
        <xdr:cNvSpPr txBox="1"/>
      </xdr:nvSpPr>
      <xdr:spPr>
        <a:xfrm>
          <a:off x="6737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305" name="楕円 304"/>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6" name="【福祉施設】&#10;有形固定資産減価償却率該当値テキスト"/>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7" name="楕円 306"/>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148589</xdr:rowOff>
    </xdr:to>
    <xdr:cxnSp macro="">
      <xdr:nvCxnSpPr>
        <xdr:cNvPr id="308" name="直線コネクタ 307"/>
        <xdr:cNvCxnSpPr/>
      </xdr:nvCxnSpPr>
      <xdr:spPr>
        <a:xfrm>
          <a:off x="3797300" y="142570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9" name="楕円 308"/>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26670</xdr:rowOff>
    </xdr:to>
    <xdr:cxnSp macro="">
      <xdr:nvCxnSpPr>
        <xdr:cNvPr id="310" name="直線コネクタ 309"/>
        <xdr:cNvCxnSpPr/>
      </xdr:nvCxnSpPr>
      <xdr:spPr>
        <a:xfrm>
          <a:off x="2908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11" name="楕円 310"/>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160020</xdr:rowOff>
    </xdr:to>
    <xdr:cxnSp macro="">
      <xdr:nvCxnSpPr>
        <xdr:cNvPr id="312" name="直線コネクタ 311"/>
        <xdr:cNvCxnSpPr/>
      </xdr:nvCxnSpPr>
      <xdr:spPr>
        <a:xfrm>
          <a:off x="2019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313" name="楕円 312"/>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120014</xdr:rowOff>
    </xdr:to>
    <xdr:cxnSp macro="">
      <xdr:nvCxnSpPr>
        <xdr:cNvPr id="314" name="直線コネクタ 313"/>
        <xdr:cNvCxnSpPr/>
      </xdr:nvCxnSpPr>
      <xdr:spPr>
        <a:xfrm>
          <a:off x="1130300" y="14138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9"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320" name="n_2mainValue【福祉施設】&#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21" name="n_3mainValue【福祉施設】&#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22" name="n_4mainValue【福祉施設】&#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145035</xdr:rowOff>
    </xdr:from>
    <xdr:to>
      <xdr:col>55</xdr:col>
      <xdr:colOff>50800</xdr:colOff>
      <xdr:row>82</xdr:row>
      <xdr:rowOff>75185</xdr:rowOff>
    </xdr:to>
    <xdr:sp macro="" textlink="">
      <xdr:nvSpPr>
        <xdr:cNvPr id="360" name="楕円 359"/>
        <xdr:cNvSpPr/>
      </xdr:nvSpPr>
      <xdr:spPr>
        <a:xfrm>
          <a:off x="10426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167912</xdr:rowOff>
    </xdr:from>
    <xdr:ext cx="469744" cy="259045"/>
    <xdr:sp macro="" textlink="">
      <xdr:nvSpPr>
        <xdr:cNvPr id="361" name="【福祉施設】&#10;一人当たり面積該当値テキスト"/>
        <xdr:cNvSpPr txBox="1"/>
      </xdr:nvSpPr>
      <xdr:spPr>
        <a:xfrm>
          <a:off x="10515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62" name="楕円 361"/>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24385</xdr:rowOff>
    </xdr:from>
    <xdr:to>
      <xdr:col>55</xdr:col>
      <xdr:colOff>0</xdr:colOff>
      <xdr:row>83</xdr:row>
      <xdr:rowOff>159258</xdr:rowOff>
    </xdr:to>
    <xdr:cxnSp macro="">
      <xdr:nvCxnSpPr>
        <xdr:cNvPr id="363" name="直線コネクタ 362"/>
        <xdr:cNvCxnSpPr/>
      </xdr:nvCxnSpPr>
      <xdr:spPr>
        <a:xfrm flipV="1">
          <a:off x="9639300" y="14083285"/>
          <a:ext cx="838200" cy="3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4" name="楕円 363"/>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83</xdr:row>
      <xdr:rowOff>163830</xdr:rowOff>
    </xdr:to>
    <xdr:cxnSp macro="">
      <xdr:nvCxnSpPr>
        <xdr:cNvPr id="365" name="直線コネクタ 364"/>
        <xdr:cNvCxnSpPr/>
      </xdr:nvCxnSpPr>
      <xdr:spPr>
        <a:xfrm flipV="1">
          <a:off x="8750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66" name="楕円 365"/>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163830</xdr:rowOff>
    </xdr:to>
    <xdr:cxnSp macro="">
      <xdr:nvCxnSpPr>
        <xdr:cNvPr id="367" name="直線コネクタ 366"/>
        <xdr:cNvCxnSpPr/>
      </xdr:nvCxnSpPr>
      <xdr:spPr>
        <a:xfrm>
          <a:off x="7861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68" name="楕円 367"/>
        <xdr:cNvSpPr/>
      </xdr:nvSpPr>
      <xdr:spPr>
        <a:xfrm>
          <a:off x="6921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83</xdr:row>
      <xdr:rowOff>168402</xdr:rowOff>
    </xdr:to>
    <xdr:cxnSp macro="">
      <xdr:nvCxnSpPr>
        <xdr:cNvPr id="369" name="直線コネクタ 368"/>
        <xdr:cNvCxnSpPr/>
      </xdr:nvCxnSpPr>
      <xdr:spPr>
        <a:xfrm flipV="1">
          <a:off x="6972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55135</xdr:rowOff>
    </xdr:from>
    <xdr:ext cx="469744" cy="259045"/>
    <xdr:sp macro="" textlink="">
      <xdr:nvSpPr>
        <xdr:cNvPr id="374" name="n_1main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75" name="n_2mainValue【福祉施設】&#10;一人当たり面積"/>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6" name="n_3main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7" name="n_4main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46355</xdr:rowOff>
    </xdr:from>
    <xdr:to>
      <xdr:col>24</xdr:col>
      <xdr:colOff>114300</xdr:colOff>
      <xdr:row>101</xdr:row>
      <xdr:rowOff>147955</xdr:rowOff>
    </xdr:to>
    <xdr:sp macro="" textlink="">
      <xdr:nvSpPr>
        <xdr:cNvPr id="418" name="楕円 417"/>
        <xdr:cNvSpPr/>
      </xdr:nvSpPr>
      <xdr:spPr>
        <a:xfrm>
          <a:off x="45847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69232</xdr:rowOff>
    </xdr:from>
    <xdr:ext cx="405111" cy="259045"/>
    <xdr:sp macro="" textlink="">
      <xdr:nvSpPr>
        <xdr:cNvPr id="419" name="【市民会館】&#10;有形固定資産減価償却率該当値テキスト"/>
        <xdr:cNvSpPr txBox="1"/>
      </xdr:nvSpPr>
      <xdr:spPr>
        <a:xfrm>
          <a:off x="4673600"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44450</xdr:rowOff>
    </xdr:from>
    <xdr:to>
      <xdr:col>20</xdr:col>
      <xdr:colOff>38100</xdr:colOff>
      <xdr:row>101</xdr:row>
      <xdr:rowOff>146050</xdr:rowOff>
    </xdr:to>
    <xdr:sp macro="" textlink="">
      <xdr:nvSpPr>
        <xdr:cNvPr id="420" name="楕円 419"/>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95250</xdr:rowOff>
    </xdr:from>
    <xdr:to>
      <xdr:col>24</xdr:col>
      <xdr:colOff>63500</xdr:colOff>
      <xdr:row>101</xdr:row>
      <xdr:rowOff>97155</xdr:rowOff>
    </xdr:to>
    <xdr:cxnSp macro="">
      <xdr:nvCxnSpPr>
        <xdr:cNvPr id="421" name="直線コネクタ 420"/>
        <xdr:cNvCxnSpPr/>
      </xdr:nvCxnSpPr>
      <xdr:spPr>
        <a:xfrm>
          <a:off x="3797300" y="17411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29211</xdr:rowOff>
    </xdr:from>
    <xdr:to>
      <xdr:col>15</xdr:col>
      <xdr:colOff>101600</xdr:colOff>
      <xdr:row>101</xdr:row>
      <xdr:rowOff>130811</xdr:rowOff>
    </xdr:to>
    <xdr:sp macro="" textlink="">
      <xdr:nvSpPr>
        <xdr:cNvPr id="422" name="楕円 421"/>
        <xdr:cNvSpPr/>
      </xdr:nvSpPr>
      <xdr:spPr>
        <a:xfrm>
          <a:off x="2857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80011</xdr:rowOff>
    </xdr:from>
    <xdr:to>
      <xdr:col>19</xdr:col>
      <xdr:colOff>177800</xdr:colOff>
      <xdr:row>101</xdr:row>
      <xdr:rowOff>95250</xdr:rowOff>
    </xdr:to>
    <xdr:cxnSp macro="">
      <xdr:nvCxnSpPr>
        <xdr:cNvPr id="423" name="直線コネクタ 422"/>
        <xdr:cNvCxnSpPr/>
      </xdr:nvCxnSpPr>
      <xdr:spPr>
        <a:xfrm>
          <a:off x="2908300" y="17396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10161</xdr:rowOff>
    </xdr:from>
    <xdr:to>
      <xdr:col>10</xdr:col>
      <xdr:colOff>165100</xdr:colOff>
      <xdr:row>101</xdr:row>
      <xdr:rowOff>111761</xdr:rowOff>
    </xdr:to>
    <xdr:sp macro="" textlink="">
      <xdr:nvSpPr>
        <xdr:cNvPr id="424" name="楕円 423"/>
        <xdr:cNvSpPr/>
      </xdr:nvSpPr>
      <xdr:spPr>
        <a:xfrm>
          <a:off x="1968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60961</xdr:rowOff>
    </xdr:from>
    <xdr:to>
      <xdr:col>15</xdr:col>
      <xdr:colOff>50800</xdr:colOff>
      <xdr:row>101</xdr:row>
      <xdr:rowOff>80011</xdr:rowOff>
    </xdr:to>
    <xdr:cxnSp macro="">
      <xdr:nvCxnSpPr>
        <xdr:cNvPr id="425" name="直線コネクタ 424"/>
        <xdr:cNvCxnSpPr/>
      </xdr:nvCxnSpPr>
      <xdr:spPr>
        <a:xfrm>
          <a:off x="2019300" y="17377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160655</xdr:rowOff>
    </xdr:from>
    <xdr:to>
      <xdr:col>6</xdr:col>
      <xdr:colOff>38100</xdr:colOff>
      <xdr:row>101</xdr:row>
      <xdr:rowOff>90805</xdr:rowOff>
    </xdr:to>
    <xdr:sp macro="" textlink="">
      <xdr:nvSpPr>
        <xdr:cNvPr id="426" name="楕円 425"/>
        <xdr:cNvSpPr/>
      </xdr:nvSpPr>
      <xdr:spPr>
        <a:xfrm>
          <a:off x="1079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40005</xdr:rowOff>
    </xdr:from>
    <xdr:to>
      <xdr:col>10</xdr:col>
      <xdr:colOff>114300</xdr:colOff>
      <xdr:row>101</xdr:row>
      <xdr:rowOff>60961</xdr:rowOff>
    </xdr:to>
    <xdr:cxnSp macro="">
      <xdr:nvCxnSpPr>
        <xdr:cNvPr id="427" name="直線コネクタ 426"/>
        <xdr:cNvCxnSpPr/>
      </xdr:nvCxnSpPr>
      <xdr:spPr>
        <a:xfrm>
          <a:off x="1130300" y="173564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162577</xdr:rowOff>
    </xdr:from>
    <xdr:ext cx="405111" cy="259045"/>
    <xdr:sp macro="" textlink="">
      <xdr:nvSpPr>
        <xdr:cNvPr id="432" name="n_1mainValue【市民会館】&#10;有形固定資産減価償却率"/>
        <xdr:cNvSpPr txBox="1"/>
      </xdr:nvSpPr>
      <xdr:spPr>
        <a:xfrm>
          <a:off x="3582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147338</xdr:rowOff>
    </xdr:from>
    <xdr:ext cx="405111" cy="259045"/>
    <xdr:sp macro="" textlink="">
      <xdr:nvSpPr>
        <xdr:cNvPr id="433" name="n_2mainValue【市民会館】&#10;有形固定資産減価償却率"/>
        <xdr:cNvSpPr txBox="1"/>
      </xdr:nvSpPr>
      <xdr:spPr>
        <a:xfrm>
          <a:off x="2705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128288</xdr:rowOff>
    </xdr:from>
    <xdr:ext cx="405111" cy="259045"/>
    <xdr:sp macro="" textlink="">
      <xdr:nvSpPr>
        <xdr:cNvPr id="434" name="n_3mainValue【市民会館】&#10;有形固定資産減価償却率"/>
        <xdr:cNvSpPr txBox="1"/>
      </xdr:nvSpPr>
      <xdr:spPr>
        <a:xfrm>
          <a:off x="1816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107332</xdr:rowOff>
    </xdr:from>
    <xdr:ext cx="405111" cy="259045"/>
    <xdr:sp macro="" textlink="">
      <xdr:nvSpPr>
        <xdr:cNvPr id="435" name="n_4mainValue【市民会館】&#10;有形固定資産減価償却率"/>
        <xdr:cNvSpPr txBox="1"/>
      </xdr:nvSpPr>
      <xdr:spPr>
        <a:xfrm>
          <a:off x="927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116839</xdr:rowOff>
    </xdr:from>
    <xdr:to>
      <xdr:col>55</xdr:col>
      <xdr:colOff>50800</xdr:colOff>
      <xdr:row>103</xdr:row>
      <xdr:rowOff>46989</xdr:rowOff>
    </xdr:to>
    <xdr:sp macro="" textlink="">
      <xdr:nvSpPr>
        <xdr:cNvPr id="475" name="楕円 474"/>
        <xdr:cNvSpPr/>
      </xdr:nvSpPr>
      <xdr:spPr>
        <a:xfrm>
          <a:off x="10426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139716</xdr:rowOff>
    </xdr:from>
    <xdr:ext cx="469744" cy="259045"/>
    <xdr:sp macro="" textlink="">
      <xdr:nvSpPr>
        <xdr:cNvPr id="476" name="【市民会館】&#10;一人当たり面積該当値テキスト"/>
        <xdr:cNvSpPr txBox="1"/>
      </xdr:nvSpPr>
      <xdr:spPr>
        <a:xfrm>
          <a:off x="105156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120650</xdr:rowOff>
    </xdr:from>
    <xdr:to>
      <xdr:col>50</xdr:col>
      <xdr:colOff>165100</xdr:colOff>
      <xdr:row>103</xdr:row>
      <xdr:rowOff>50800</xdr:rowOff>
    </xdr:to>
    <xdr:sp macro="" textlink="">
      <xdr:nvSpPr>
        <xdr:cNvPr id="477" name="楕円 476"/>
        <xdr:cNvSpPr/>
      </xdr:nvSpPr>
      <xdr:spPr>
        <a:xfrm>
          <a:off x="9588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167639</xdr:rowOff>
    </xdr:from>
    <xdr:to>
      <xdr:col>55</xdr:col>
      <xdr:colOff>0</xdr:colOff>
      <xdr:row>103</xdr:row>
      <xdr:rowOff>0</xdr:rowOff>
    </xdr:to>
    <xdr:cxnSp macro="">
      <xdr:nvCxnSpPr>
        <xdr:cNvPr id="478" name="直線コネクタ 477"/>
        <xdr:cNvCxnSpPr/>
      </xdr:nvCxnSpPr>
      <xdr:spPr>
        <a:xfrm flipV="1">
          <a:off x="9639300" y="17655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124461</xdr:rowOff>
    </xdr:from>
    <xdr:to>
      <xdr:col>46</xdr:col>
      <xdr:colOff>38100</xdr:colOff>
      <xdr:row>103</xdr:row>
      <xdr:rowOff>54611</xdr:rowOff>
    </xdr:to>
    <xdr:sp macro="" textlink="">
      <xdr:nvSpPr>
        <xdr:cNvPr id="479" name="楕円 478"/>
        <xdr:cNvSpPr/>
      </xdr:nvSpPr>
      <xdr:spPr>
        <a:xfrm>
          <a:off x="8699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0</xdr:rowOff>
    </xdr:from>
    <xdr:to>
      <xdr:col>50</xdr:col>
      <xdr:colOff>114300</xdr:colOff>
      <xdr:row>103</xdr:row>
      <xdr:rowOff>3811</xdr:rowOff>
    </xdr:to>
    <xdr:cxnSp macro="">
      <xdr:nvCxnSpPr>
        <xdr:cNvPr id="480" name="直線コネクタ 479"/>
        <xdr:cNvCxnSpPr/>
      </xdr:nvCxnSpPr>
      <xdr:spPr>
        <a:xfrm flipV="1">
          <a:off x="8750300" y="17659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132080</xdr:rowOff>
    </xdr:from>
    <xdr:to>
      <xdr:col>41</xdr:col>
      <xdr:colOff>101600</xdr:colOff>
      <xdr:row>103</xdr:row>
      <xdr:rowOff>62230</xdr:rowOff>
    </xdr:to>
    <xdr:sp macro="" textlink="">
      <xdr:nvSpPr>
        <xdr:cNvPr id="481" name="楕円 480"/>
        <xdr:cNvSpPr/>
      </xdr:nvSpPr>
      <xdr:spPr>
        <a:xfrm>
          <a:off x="7810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3811</xdr:rowOff>
    </xdr:from>
    <xdr:to>
      <xdr:col>45</xdr:col>
      <xdr:colOff>177800</xdr:colOff>
      <xdr:row>103</xdr:row>
      <xdr:rowOff>11430</xdr:rowOff>
    </xdr:to>
    <xdr:cxnSp macro="">
      <xdr:nvCxnSpPr>
        <xdr:cNvPr id="482" name="直線コネクタ 481"/>
        <xdr:cNvCxnSpPr/>
      </xdr:nvCxnSpPr>
      <xdr:spPr>
        <a:xfrm flipV="1">
          <a:off x="7861300" y="17663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135889</xdr:rowOff>
    </xdr:from>
    <xdr:to>
      <xdr:col>36</xdr:col>
      <xdr:colOff>165100</xdr:colOff>
      <xdr:row>103</xdr:row>
      <xdr:rowOff>66039</xdr:rowOff>
    </xdr:to>
    <xdr:sp macro="" textlink="">
      <xdr:nvSpPr>
        <xdr:cNvPr id="483" name="楕円 482"/>
        <xdr:cNvSpPr/>
      </xdr:nvSpPr>
      <xdr:spPr>
        <a:xfrm>
          <a:off x="692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11430</xdr:rowOff>
    </xdr:from>
    <xdr:to>
      <xdr:col>41</xdr:col>
      <xdr:colOff>50800</xdr:colOff>
      <xdr:row>103</xdr:row>
      <xdr:rowOff>15239</xdr:rowOff>
    </xdr:to>
    <xdr:cxnSp macro="">
      <xdr:nvCxnSpPr>
        <xdr:cNvPr id="484" name="直線コネクタ 483"/>
        <xdr:cNvCxnSpPr/>
      </xdr:nvCxnSpPr>
      <xdr:spPr>
        <a:xfrm flipV="1">
          <a:off x="6972300" y="17670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67327</xdr:rowOff>
    </xdr:from>
    <xdr:ext cx="469744" cy="259045"/>
    <xdr:sp macro="" textlink="">
      <xdr:nvSpPr>
        <xdr:cNvPr id="489" name="n_1mainValue【市民会館】&#10;一人当たり面積"/>
        <xdr:cNvSpPr txBox="1"/>
      </xdr:nvSpPr>
      <xdr:spPr>
        <a:xfrm>
          <a:off x="9391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71138</xdr:rowOff>
    </xdr:from>
    <xdr:ext cx="469744" cy="259045"/>
    <xdr:sp macro="" textlink="">
      <xdr:nvSpPr>
        <xdr:cNvPr id="490" name="n_2mainValue【市民会館】&#10;一人当たり面積"/>
        <xdr:cNvSpPr txBox="1"/>
      </xdr:nvSpPr>
      <xdr:spPr>
        <a:xfrm>
          <a:off x="8515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78757</xdr:rowOff>
    </xdr:from>
    <xdr:ext cx="469744" cy="259045"/>
    <xdr:sp macro="" textlink="">
      <xdr:nvSpPr>
        <xdr:cNvPr id="491" name="n_3mainValue【市民会館】&#10;一人当たり面積"/>
        <xdr:cNvSpPr txBox="1"/>
      </xdr:nvSpPr>
      <xdr:spPr>
        <a:xfrm>
          <a:off x="7626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82566</xdr:rowOff>
    </xdr:from>
    <xdr:ext cx="469744" cy="259045"/>
    <xdr:sp macro="" textlink="">
      <xdr:nvSpPr>
        <xdr:cNvPr id="492" name="n_4mainValue【市民会館】&#10;一人当たり面積"/>
        <xdr:cNvSpPr txBox="1"/>
      </xdr:nvSpPr>
      <xdr:spPr>
        <a:xfrm>
          <a:off x="6737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534" name="楕円 533"/>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535"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536" name="楕円 535"/>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139881</xdr:rowOff>
    </xdr:to>
    <xdr:cxnSp macro="">
      <xdr:nvCxnSpPr>
        <xdr:cNvPr id="537" name="直線コネクタ 536"/>
        <xdr:cNvCxnSpPr/>
      </xdr:nvCxnSpPr>
      <xdr:spPr>
        <a:xfrm>
          <a:off x="15481300" y="643781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538" name="楕円 537"/>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37</xdr:row>
      <xdr:rowOff>94161</xdr:rowOff>
    </xdr:to>
    <xdr:cxnSp macro="">
      <xdr:nvCxnSpPr>
        <xdr:cNvPr id="539" name="直線コネクタ 538"/>
        <xdr:cNvCxnSpPr/>
      </xdr:nvCxnSpPr>
      <xdr:spPr>
        <a:xfrm>
          <a:off x="14592300" y="642148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134801</xdr:rowOff>
    </xdr:from>
    <xdr:to>
      <xdr:col>72</xdr:col>
      <xdr:colOff>38100</xdr:colOff>
      <xdr:row>37</xdr:row>
      <xdr:rowOff>64951</xdr:rowOff>
    </xdr:to>
    <xdr:sp macro="" textlink="">
      <xdr:nvSpPr>
        <xdr:cNvPr id="540" name="楕円 539"/>
        <xdr:cNvSpPr/>
      </xdr:nvSpPr>
      <xdr:spPr>
        <a:xfrm>
          <a:off x="13652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xdr:rowOff>
    </xdr:from>
    <xdr:to>
      <xdr:col>76</xdr:col>
      <xdr:colOff>114300</xdr:colOff>
      <xdr:row>37</xdr:row>
      <xdr:rowOff>77833</xdr:rowOff>
    </xdr:to>
    <xdr:cxnSp macro="">
      <xdr:nvCxnSpPr>
        <xdr:cNvPr id="541" name="直線コネクタ 540"/>
        <xdr:cNvCxnSpPr/>
      </xdr:nvCxnSpPr>
      <xdr:spPr>
        <a:xfrm>
          <a:off x="13703300" y="635780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542" name="楕円 541"/>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14151</xdr:rowOff>
    </xdr:from>
    <xdr:to>
      <xdr:col>71</xdr:col>
      <xdr:colOff>177800</xdr:colOff>
      <xdr:row>39</xdr:row>
      <xdr:rowOff>167640</xdr:rowOff>
    </xdr:to>
    <xdr:cxnSp macro="">
      <xdr:nvCxnSpPr>
        <xdr:cNvPr id="543" name="直線コネクタ 542"/>
        <xdr:cNvCxnSpPr/>
      </xdr:nvCxnSpPr>
      <xdr:spPr>
        <a:xfrm flipV="1">
          <a:off x="12814300" y="6357801"/>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548" name="n_1mainValue【一般廃棄物処理施設】&#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549" name="n_2mainValue【一般廃棄物処理施設】&#10;有形固定資産減価償却率"/>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81478</xdr:rowOff>
    </xdr:from>
    <xdr:ext cx="405111" cy="259045"/>
    <xdr:sp macro="" textlink="">
      <xdr:nvSpPr>
        <xdr:cNvPr id="550" name="n_3mainValue【一般廃棄物処理施設】&#10;有形固定資産減価償却率"/>
        <xdr:cNvSpPr txBox="1"/>
      </xdr:nvSpPr>
      <xdr:spPr>
        <a:xfrm>
          <a:off x="13500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551" name="n_4mainValue【一般廃棄物処理施設】&#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106955</xdr:rowOff>
    </xdr:from>
    <xdr:to>
      <xdr:col>116</xdr:col>
      <xdr:colOff>114300</xdr:colOff>
      <xdr:row>38</xdr:row>
      <xdr:rowOff>37105</xdr:rowOff>
    </xdr:to>
    <xdr:sp macro="" textlink="">
      <xdr:nvSpPr>
        <xdr:cNvPr id="589" name="楕円 588"/>
        <xdr:cNvSpPr/>
      </xdr:nvSpPr>
      <xdr:spPr>
        <a:xfrm>
          <a:off x="22110700" y="64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129832</xdr:rowOff>
    </xdr:from>
    <xdr:ext cx="599010" cy="259045"/>
    <xdr:sp macro="" textlink="">
      <xdr:nvSpPr>
        <xdr:cNvPr id="590" name="【一般廃棄物処理施設】&#10;一人当たり有形固定資産（償却資産）額該当値テキスト"/>
        <xdr:cNvSpPr txBox="1"/>
      </xdr:nvSpPr>
      <xdr:spPr>
        <a:xfrm>
          <a:off x="22199600" y="630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111244</xdr:rowOff>
    </xdr:from>
    <xdr:to>
      <xdr:col>112</xdr:col>
      <xdr:colOff>38100</xdr:colOff>
      <xdr:row>38</xdr:row>
      <xdr:rowOff>41394</xdr:rowOff>
    </xdr:to>
    <xdr:sp macro="" textlink="">
      <xdr:nvSpPr>
        <xdr:cNvPr id="591" name="楕円 590"/>
        <xdr:cNvSpPr/>
      </xdr:nvSpPr>
      <xdr:spPr>
        <a:xfrm>
          <a:off x="21272500" y="64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157755</xdr:rowOff>
    </xdr:from>
    <xdr:to>
      <xdr:col>116</xdr:col>
      <xdr:colOff>63500</xdr:colOff>
      <xdr:row>37</xdr:row>
      <xdr:rowOff>162044</xdr:rowOff>
    </xdr:to>
    <xdr:cxnSp macro="">
      <xdr:nvCxnSpPr>
        <xdr:cNvPr id="592" name="直線コネクタ 591"/>
        <xdr:cNvCxnSpPr/>
      </xdr:nvCxnSpPr>
      <xdr:spPr>
        <a:xfrm flipV="1">
          <a:off x="21323300" y="6501405"/>
          <a:ext cx="8382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143284</xdr:rowOff>
    </xdr:from>
    <xdr:to>
      <xdr:col>107</xdr:col>
      <xdr:colOff>101600</xdr:colOff>
      <xdr:row>38</xdr:row>
      <xdr:rowOff>73434</xdr:rowOff>
    </xdr:to>
    <xdr:sp macro="" textlink="">
      <xdr:nvSpPr>
        <xdr:cNvPr id="593" name="楕円 592"/>
        <xdr:cNvSpPr/>
      </xdr:nvSpPr>
      <xdr:spPr>
        <a:xfrm>
          <a:off x="20383500" y="64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162044</xdr:rowOff>
    </xdr:from>
    <xdr:to>
      <xdr:col>111</xdr:col>
      <xdr:colOff>177800</xdr:colOff>
      <xdr:row>38</xdr:row>
      <xdr:rowOff>22634</xdr:rowOff>
    </xdr:to>
    <xdr:cxnSp macro="">
      <xdr:nvCxnSpPr>
        <xdr:cNvPr id="594" name="直線コネクタ 593"/>
        <xdr:cNvCxnSpPr/>
      </xdr:nvCxnSpPr>
      <xdr:spPr>
        <a:xfrm flipV="1">
          <a:off x="20434300" y="6505694"/>
          <a:ext cx="889000" cy="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166524</xdr:rowOff>
    </xdr:from>
    <xdr:to>
      <xdr:col>102</xdr:col>
      <xdr:colOff>165100</xdr:colOff>
      <xdr:row>38</xdr:row>
      <xdr:rowOff>96674</xdr:rowOff>
    </xdr:to>
    <xdr:sp macro="" textlink="">
      <xdr:nvSpPr>
        <xdr:cNvPr id="595" name="楕円 594"/>
        <xdr:cNvSpPr/>
      </xdr:nvSpPr>
      <xdr:spPr>
        <a:xfrm>
          <a:off x="19494500" y="65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22634</xdr:rowOff>
    </xdr:from>
    <xdr:to>
      <xdr:col>107</xdr:col>
      <xdr:colOff>50800</xdr:colOff>
      <xdr:row>38</xdr:row>
      <xdr:rowOff>45874</xdr:rowOff>
    </xdr:to>
    <xdr:cxnSp macro="">
      <xdr:nvCxnSpPr>
        <xdr:cNvPr id="596" name="直線コネクタ 595"/>
        <xdr:cNvCxnSpPr/>
      </xdr:nvCxnSpPr>
      <xdr:spPr>
        <a:xfrm flipV="1">
          <a:off x="19545300" y="6537734"/>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79217</xdr:rowOff>
    </xdr:from>
    <xdr:to>
      <xdr:col>98</xdr:col>
      <xdr:colOff>38100</xdr:colOff>
      <xdr:row>40</xdr:row>
      <xdr:rowOff>9367</xdr:rowOff>
    </xdr:to>
    <xdr:sp macro="" textlink="">
      <xdr:nvSpPr>
        <xdr:cNvPr id="597" name="楕円 596"/>
        <xdr:cNvSpPr/>
      </xdr:nvSpPr>
      <xdr:spPr>
        <a:xfrm>
          <a:off x="18605500" y="6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45874</xdr:rowOff>
    </xdr:from>
    <xdr:to>
      <xdr:col>102</xdr:col>
      <xdr:colOff>114300</xdr:colOff>
      <xdr:row>39</xdr:row>
      <xdr:rowOff>130017</xdr:rowOff>
    </xdr:to>
    <xdr:cxnSp macro="">
      <xdr:nvCxnSpPr>
        <xdr:cNvPr id="598" name="直線コネクタ 597"/>
        <xdr:cNvCxnSpPr/>
      </xdr:nvCxnSpPr>
      <xdr:spPr>
        <a:xfrm flipV="1">
          <a:off x="18656300" y="6560974"/>
          <a:ext cx="889000" cy="25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57921</xdr:rowOff>
    </xdr:from>
    <xdr:ext cx="599010" cy="259045"/>
    <xdr:sp macro="" textlink="">
      <xdr:nvSpPr>
        <xdr:cNvPr id="603" name="n_1mainValue【一般廃棄物処理施設】&#10;一人当たり有形固定資産（償却資産）額"/>
        <xdr:cNvSpPr txBox="1"/>
      </xdr:nvSpPr>
      <xdr:spPr>
        <a:xfrm>
          <a:off x="21011095" y="623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89961</xdr:rowOff>
    </xdr:from>
    <xdr:ext cx="599010" cy="259045"/>
    <xdr:sp macro="" textlink="">
      <xdr:nvSpPr>
        <xdr:cNvPr id="604" name="n_2mainValue【一般廃棄物処理施設】&#10;一人当たり有形固定資産（償却資産）額"/>
        <xdr:cNvSpPr txBox="1"/>
      </xdr:nvSpPr>
      <xdr:spPr>
        <a:xfrm>
          <a:off x="20134795" y="626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113201</xdr:rowOff>
    </xdr:from>
    <xdr:ext cx="599010" cy="259045"/>
    <xdr:sp macro="" textlink="">
      <xdr:nvSpPr>
        <xdr:cNvPr id="605" name="n_3mainValue【一般廃棄物処理施設】&#10;一人当たり有形固定資産（償却資産）額"/>
        <xdr:cNvSpPr txBox="1"/>
      </xdr:nvSpPr>
      <xdr:spPr>
        <a:xfrm>
          <a:off x="19245795" y="62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494</xdr:rowOff>
    </xdr:from>
    <xdr:ext cx="534377" cy="259045"/>
    <xdr:sp macro="" textlink="">
      <xdr:nvSpPr>
        <xdr:cNvPr id="606" name="n_4mainValue【一般廃棄物処理施設】&#10;一人当たり有形固定資産（償却資産）額"/>
        <xdr:cNvSpPr txBox="1"/>
      </xdr:nvSpPr>
      <xdr:spPr>
        <a:xfrm>
          <a:off x="18389111" y="68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648" name="楕円 647"/>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649" name="【保健センター・保健所】&#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650" name="楕円 649"/>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61</xdr:row>
      <xdr:rowOff>161653</xdr:rowOff>
    </xdr:to>
    <xdr:cxnSp macro="">
      <xdr:nvCxnSpPr>
        <xdr:cNvPr id="651" name="直線コネクタ 650"/>
        <xdr:cNvCxnSpPr/>
      </xdr:nvCxnSpPr>
      <xdr:spPr>
        <a:xfrm>
          <a:off x="15481300" y="105874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652" name="楕円 651"/>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128996</xdr:rowOff>
    </xdr:to>
    <xdr:cxnSp macro="">
      <xdr:nvCxnSpPr>
        <xdr:cNvPr id="653" name="直線コネクタ 652"/>
        <xdr:cNvCxnSpPr/>
      </xdr:nvCxnSpPr>
      <xdr:spPr>
        <a:xfrm>
          <a:off x="14592300" y="1055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654" name="楕円 653"/>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96338</xdr:rowOff>
    </xdr:to>
    <xdr:cxnSp macro="">
      <xdr:nvCxnSpPr>
        <xdr:cNvPr id="655" name="直線コネクタ 654"/>
        <xdr:cNvCxnSpPr/>
      </xdr:nvCxnSpPr>
      <xdr:spPr>
        <a:xfrm>
          <a:off x="13703300" y="10522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656" name="楕円 655"/>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63681</xdr:rowOff>
    </xdr:to>
    <xdr:cxnSp macro="">
      <xdr:nvCxnSpPr>
        <xdr:cNvPr id="657" name="直線コネクタ 656"/>
        <xdr:cNvCxnSpPr/>
      </xdr:nvCxnSpPr>
      <xdr:spPr>
        <a:xfrm>
          <a:off x="12814300" y="1048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662" name="n_1mainValue【保健センター・保健所】&#10;有形固定資産減価償却率"/>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63" name="n_2mainValue【保健センター・保健所】&#10;有形固定資産減価償却率"/>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664" name="n_3mainValue【保健センター・保健所】&#10;有形固定資産減価償却率"/>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665" name="n_4mainValue【保健センター・保健所】&#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9" name="楕円 70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0" name="直線コネクタ 709"/>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1" name="楕円 710"/>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2" name="直線コネクタ 711"/>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4" name="直線コネクタ 713"/>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3"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11793</xdr:rowOff>
    </xdr:from>
    <xdr:to>
      <xdr:col>85</xdr:col>
      <xdr:colOff>177800</xdr:colOff>
      <xdr:row>82</xdr:row>
      <xdr:rowOff>113393</xdr:rowOff>
    </xdr:to>
    <xdr:sp macro="" textlink="">
      <xdr:nvSpPr>
        <xdr:cNvPr id="766" name="楕円 765"/>
        <xdr:cNvSpPr/>
      </xdr:nvSpPr>
      <xdr:spPr>
        <a:xfrm>
          <a:off x="16268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34670</xdr:rowOff>
    </xdr:from>
    <xdr:ext cx="405111" cy="259045"/>
    <xdr:sp macro="" textlink="">
      <xdr:nvSpPr>
        <xdr:cNvPr id="767" name="【消防施設】&#10;有形固定資産減価償却率該当値テキスト"/>
        <xdr:cNvSpPr txBox="1"/>
      </xdr:nvSpPr>
      <xdr:spPr>
        <a:xfrm>
          <a:off x="1635760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68" name="楕円 767"/>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62593</xdr:rowOff>
    </xdr:to>
    <xdr:cxnSp macro="">
      <xdr:nvCxnSpPr>
        <xdr:cNvPr id="769" name="直線コネクタ 768"/>
        <xdr:cNvCxnSpPr/>
      </xdr:nvCxnSpPr>
      <xdr:spPr>
        <a:xfrm>
          <a:off x="15481300" y="141198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70" name="楕円 769"/>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129539</xdr:rowOff>
    </xdr:to>
    <xdr:cxnSp macro="">
      <xdr:nvCxnSpPr>
        <xdr:cNvPr id="771" name="直線コネクタ 770"/>
        <xdr:cNvCxnSpPr/>
      </xdr:nvCxnSpPr>
      <xdr:spPr>
        <a:xfrm flipV="1">
          <a:off x="14592300" y="14119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72" name="楕円 771"/>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129539</xdr:rowOff>
    </xdr:to>
    <xdr:cxnSp macro="">
      <xdr:nvCxnSpPr>
        <xdr:cNvPr id="773" name="直線コネクタ 772"/>
        <xdr:cNvCxnSpPr/>
      </xdr:nvCxnSpPr>
      <xdr:spPr>
        <a:xfrm>
          <a:off x="13703300" y="1416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26488</xdr:rowOff>
    </xdr:from>
    <xdr:to>
      <xdr:col>67</xdr:col>
      <xdr:colOff>101600</xdr:colOff>
      <xdr:row>82</xdr:row>
      <xdr:rowOff>128088</xdr:rowOff>
    </xdr:to>
    <xdr:sp macro="" textlink="">
      <xdr:nvSpPr>
        <xdr:cNvPr id="774" name="楕円 773"/>
        <xdr:cNvSpPr/>
      </xdr:nvSpPr>
      <xdr:spPr>
        <a:xfrm>
          <a:off x="12763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77288</xdr:rowOff>
    </xdr:from>
    <xdr:to>
      <xdr:col>71</xdr:col>
      <xdr:colOff>177800</xdr:colOff>
      <xdr:row>82</xdr:row>
      <xdr:rowOff>103414</xdr:rowOff>
    </xdr:to>
    <xdr:cxnSp macro="">
      <xdr:nvCxnSpPr>
        <xdr:cNvPr id="775" name="直線コネクタ 774"/>
        <xdr:cNvCxnSpPr/>
      </xdr:nvCxnSpPr>
      <xdr:spPr>
        <a:xfrm>
          <a:off x="12814300" y="141361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780" name="n_1main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81" name="n_2main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82" name="n_3main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144615</xdr:rowOff>
    </xdr:from>
    <xdr:ext cx="405111" cy="259045"/>
    <xdr:sp macro="" textlink="">
      <xdr:nvSpPr>
        <xdr:cNvPr id="783" name="n_4mainValue【消防施設】&#10;有形固定資産減価償却率"/>
        <xdr:cNvSpPr txBox="1"/>
      </xdr:nvSpPr>
      <xdr:spPr>
        <a:xfrm>
          <a:off x="12611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821" name="楕円 820"/>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822" name="【消防施設】&#10;一人当たり面積該当値テキスト"/>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23" name="楕円 822"/>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97537</xdr:rowOff>
    </xdr:to>
    <xdr:cxnSp macro="">
      <xdr:nvCxnSpPr>
        <xdr:cNvPr id="824" name="直線コネクタ 823"/>
        <xdr:cNvCxnSpPr/>
      </xdr:nvCxnSpPr>
      <xdr:spPr>
        <a:xfrm flipV="1">
          <a:off x="21323300" y="144810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25" name="楕円 824"/>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826" name="直線コネクタ 825"/>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26163</xdr:rowOff>
    </xdr:from>
    <xdr:to>
      <xdr:col>102</xdr:col>
      <xdr:colOff>165100</xdr:colOff>
      <xdr:row>77</xdr:row>
      <xdr:rowOff>127763</xdr:rowOff>
    </xdr:to>
    <xdr:sp macro="" textlink="">
      <xdr:nvSpPr>
        <xdr:cNvPr id="827" name="楕円 826"/>
        <xdr:cNvSpPr/>
      </xdr:nvSpPr>
      <xdr:spPr>
        <a:xfrm>
          <a:off x="19494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76963</xdr:rowOff>
    </xdr:from>
    <xdr:to>
      <xdr:col>107</xdr:col>
      <xdr:colOff>50800</xdr:colOff>
      <xdr:row>84</xdr:row>
      <xdr:rowOff>97537</xdr:rowOff>
    </xdr:to>
    <xdr:cxnSp macro="">
      <xdr:nvCxnSpPr>
        <xdr:cNvPr id="828" name="直線コネクタ 827"/>
        <xdr:cNvCxnSpPr/>
      </xdr:nvCxnSpPr>
      <xdr:spPr>
        <a:xfrm>
          <a:off x="19545300" y="13278613"/>
          <a:ext cx="889000" cy="12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30735</xdr:rowOff>
    </xdr:from>
    <xdr:to>
      <xdr:col>98</xdr:col>
      <xdr:colOff>38100</xdr:colOff>
      <xdr:row>77</xdr:row>
      <xdr:rowOff>132335</xdr:rowOff>
    </xdr:to>
    <xdr:sp macro="" textlink="">
      <xdr:nvSpPr>
        <xdr:cNvPr id="829" name="楕円 828"/>
        <xdr:cNvSpPr/>
      </xdr:nvSpPr>
      <xdr:spPr>
        <a:xfrm>
          <a:off x="18605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76963</xdr:rowOff>
    </xdr:from>
    <xdr:to>
      <xdr:col>102</xdr:col>
      <xdr:colOff>114300</xdr:colOff>
      <xdr:row>77</xdr:row>
      <xdr:rowOff>81535</xdr:rowOff>
    </xdr:to>
    <xdr:cxnSp macro="">
      <xdr:nvCxnSpPr>
        <xdr:cNvPr id="830" name="直線コネクタ 829"/>
        <xdr:cNvCxnSpPr/>
      </xdr:nvCxnSpPr>
      <xdr:spPr>
        <a:xfrm flipV="1">
          <a:off x="18656300" y="13278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35"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36"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144290</xdr:rowOff>
    </xdr:from>
    <xdr:ext cx="469744" cy="259045"/>
    <xdr:sp macro="" textlink="">
      <xdr:nvSpPr>
        <xdr:cNvPr id="837" name="n_3mainValue【消防施設】&#10;一人当たり面積"/>
        <xdr:cNvSpPr txBox="1"/>
      </xdr:nvSpPr>
      <xdr:spPr>
        <a:xfrm>
          <a:off x="19310427" y="130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148862</xdr:rowOff>
    </xdr:from>
    <xdr:ext cx="469744" cy="259045"/>
    <xdr:sp macro="" textlink="">
      <xdr:nvSpPr>
        <xdr:cNvPr id="838" name="n_4mainValue【消防施設】&#10;一人当たり面積"/>
        <xdr:cNvSpPr txBox="1"/>
      </xdr:nvSpPr>
      <xdr:spPr>
        <a:xfrm>
          <a:off x="18421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880" name="楕円 879"/>
        <xdr:cNvSpPr/>
      </xdr:nvSpPr>
      <xdr:spPr>
        <a:xfrm>
          <a:off x="16268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881" name="【庁舎】&#10;有形固定資産減価償却率該当値テキスト"/>
        <xdr:cNvSpPr txBox="1"/>
      </xdr:nvSpPr>
      <xdr:spPr>
        <a:xfrm>
          <a:off x="16357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95613</xdr:rowOff>
    </xdr:from>
    <xdr:to>
      <xdr:col>81</xdr:col>
      <xdr:colOff>101600</xdr:colOff>
      <xdr:row>101</xdr:row>
      <xdr:rowOff>25763</xdr:rowOff>
    </xdr:to>
    <xdr:sp macro="" textlink="">
      <xdr:nvSpPr>
        <xdr:cNvPr id="882" name="楕円 881"/>
        <xdr:cNvSpPr/>
      </xdr:nvSpPr>
      <xdr:spPr>
        <a:xfrm>
          <a:off x="15430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146413</xdr:rowOff>
    </xdr:from>
    <xdr:to>
      <xdr:col>85</xdr:col>
      <xdr:colOff>127000</xdr:colOff>
      <xdr:row>101</xdr:row>
      <xdr:rowOff>79466</xdr:rowOff>
    </xdr:to>
    <xdr:cxnSp macro="">
      <xdr:nvCxnSpPr>
        <xdr:cNvPr id="883" name="直線コネクタ 882"/>
        <xdr:cNvCxnSpPr/>
      </xdr:nvCxnSpPr>
      <xdr:spPr>
        <a:xfrm>
          <a:off x="15481300" y="1729141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884" name="楕円 883"/>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146413</xdr:rowOff>
    </xdr:from>
    <xdr:to>
      <xdr:col>81</xdr:col>
      <xdr:colOff>50800</xdr:colOff>
      <xdr:row>101</xdr:row>
      <xdr:rowOff>28848</xdr:rowOff>
    </xdr:to>
    <xdr:cxnSp macro="">
      <xdr:nvCxnSpPr>
        <xdr:cNvPr id="885" name="直線コネクタ 884"/>
        <xdr:cNvCxnSpPr/>
      </xdr:nvCxnSpPr>
      <xdr:spPr>
        <a:xfrm flipV="1">
          <a:off x="14592300" y="172914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886" name="楕円 885"/>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28848</xdr:rowOff>
    </xdr:from>
    <xdr:to>
      <xdr:col>76</xdr:col>
      <xdr:colOff>114300</xdr:colOff>
      <xdr:row>107</xdr:row>
      <xdr:rowOff>108857</xdr:rowOff>
    </xdr:to>
    <xdr:cxnSp macro="">
      <xdr:nvCxnSpPr>
        <xdr:cNvPr id="887" name="直線コネクタ 886"/>
        <xdr:cNvCxnSpPr/>
      </xdr:nvCxnSpPr>
      <xdr:spPr>
        <a:xfrm flipV="1">
          <a:off x="13703300" y="17345298"/>
          <a:ext cx="889000" cy="110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28666</xdr:rowOff>
    </xdr:from>
    <xdr:to>
      <xdr:col>67</xdr:col>
      <xdr:colOff>101600</xdr:colOff>
      <xdr:row>107</xdr:row>
      <xdr:rowOff>130266</xdr:rowOff>
    </xdr:to>
    <xdr:sp macro="" textlink="">
      <xdr:nvSpPr>
        <xdr:cNvPr id="888" name="楕円 887"/>
        <xdr:cNvSpPr/>
      </xdr:nvSpPr>
      <xdr:spPr>
        <a:xfrm>
          <a:off x="1276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108857</xdr:rowOff>
    </xdr:to>
    <xdr:cxnSp macro="">
      <xdr:nvCxnSpPr>
        <xdr:cNvPr id="889" name="直線コネクタ 888"/>
        <xdr:cNvCxnSpPr/>
      </xdr:nvCxnSpPr>
      <xdr:spPr>
        <a:xfrm>
          <a:off x="12814300" y="1842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42290</xdr:rowOff>
    </xdr:from>
    <xdr:ext cx="405111" cy="259045"/>
    <xdr:sp macro="" textlink="">
      <xdr:nvSpPr>
        <xdr:cNvPr id="894" name="n_1mainValue【庁舎】&#10;有形固定資産減価償却率"/>
        <xdr:cNvSpPr txBox="1"/>
      </xdr:nvSpPr>
      <xdr:spPr>
        <a:xfrm>
          <a:off x="15266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895" name="n_2mainValue【庁舎】&#10;有形固定資産減価償却率"/>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896" name="n_3mainValue【庁舎】&#10;有形固定資産減価償却率"/>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121393</xdr:rowOff>
    </xdr:from>
    <xdr:ext cx="405111" cy="259045"/>
    <xdr:sp macro="" textlink="">
      <xdr:nvSpPr>
        <xdr:cNvPr id="897" name="n_4mainValue【庁舎】&#10;有形固定資産減価償却率"/>
        <xdr:cNvSpPr txBox="1"/>
      </xdr:nvSpPr>
      <xdr:spPr>
        <a:xfrm>
          <a:off x="12611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941" name="楕円 940"/>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942" name="【庁舎】&#10;一人当たり面積該当値テキスト"/>
        <xdr:cNvSpPr txBox="1"/>
      </xdr:nvSpPr>
      <xdr:spPr>
        <a:xfrm>
          <a:off x="22199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39688</xdr:rowOff>
    </xdr:from>
    <xdr:to>
      <xdr:col>112</xdr:col>
      <xdr:colOff>38100</xdr:colOff>
      <xdr:row>103</xdr:row>
      <xdr:rowOff>141288</xdr:rowOff>
    </xdr:to>
    <xdr:sp macro="" textlink="">
      <xdr:nvSpPr>
        <xdr:cNvPr id="943" name="楕円 942"/>
        <xdr:cNvSpPr/>
      </xdr:nvSpPr>
      <xdr:spPr>
        <a:xfrm>
          <a:off x="21272500" y="176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103</xdr:row>
      <xdr:rowOff>90488</xdr:rowOff>
    </xdr:to>
    <xdr:cxnSp macro="">
      <xdr:nvCxnSpPr>
        <xdr:cNvPr id="944" name="直線コネクタ 943"/>
        <xdr:cNvCxnSpPr/>
      </xdr:nvCxnSpPr>
      <xdr:spPr>
        <a:xfrm flipV="1">
          <a:off x="21323300" y="17644111"/>
          <a:ext cx="8382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96838</xdr:rowOff>
    </xdr:from>
    <xdr:to>
      <xdr:col>107</xdr:col>
      <xdr:colOff>101600</xdr:colOff>
      <xdr:row>102</xdr:row>
      <xdr:rowOff>26988</xdr:rowOff>
    </xdr:to>
    <xdr:sp macro="" textlink="">
      <xdr:nvSpPr>
        <xdr:cNvPr id="945" name="楕円 944"/>
        <xdr:cNvSpPr/>
      </xdr:nvSpPr>
      <xdr:spPr>
        <a:xfrm>
          <a:off x="20383500" y="174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147638</xdr:rowOff>
    </xdr:from>
    <xdr:to>
      <xdr:col>111</xdr:col>
      <xdr:colOff>177800</xdr:colOff>
      <xdr:row>103</xdr:row>
      <xdr:rowOff>90488</xdr:rowOff>
    </xdr:to>
    <xdr:cxnSp macro="">
      <xdr:nvCxnSpPr>
        <xdr:cNvPr id="946" name="直線コネクタ 945"/>
        <xdr:cNvCxnSpPr/>
      </xdr:nvCxnSpPr>
      <xdr:spPr>
        <a:xfrm>
          <a:off x="20434300" y="174640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947" name="楕円 946"/>
        <xdr:cNvSpPr/>
      </xdr:nvSpPr>
      <xdr:spPr>
        <a:xfrm>
          <a:off x="19494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147638</xdr:rowOff>
    </xdr:from>
    <xdr:to>
      <xdr:col>107</xdr:col>
      <xdr:colOff>50800</xdr:colOff>
      <xdr:row>105</xdr:row>
      <xdr:rowOff>53339</xdr:rowOff>
    </xdr:to>
    <xdr:cxnSp macro="">
      <xdr:nvCxnSpPr>
        <xdr:cNvPr id="948" name="直線コネクタ 947"/>
        <xdr:cNvCxnSpPr/>
      </xdr:nvCxnSpPr>
      <xdr:spPr>
        <a:xfrm flipV="1">
          <a:off x="19545300" y="17464088"/>
          <a:ext cx="889000" cy="59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5398</xdr:rowOff>
    </xdr:from>
    <xdr:to>
      <xdr:col>98</xdr:col>
      <xdr:colOff>38100</xdr:colOff>
      <xdr:row>105</xdr:row>
      <xdr:rowOff>106998</xdr:rowOff>
    </xdr:to>
    <xdr:sp macro="" textlink="">
      <xdr:nvSpPr>
        <xdr:cNvPr id="949" name="楕円 948"/>
        <xdr:cNvSpPr/>
      </xdr:nvSpPr>
      <xdr:spPr>
        <a:xfrm>
          <a:off x="18605500" y="180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53339</xdr:rowOff>
    </xdr:from>
    <xdr:to>
      <xdr:col>102</xdr:col>
      <xdr:colOff>114300</xdr:colOff>
      <xdr:row>105</xdr:row>
      <xdr:rowOff>56198</xdr:rowOff>
    </xdr:to>
    <xdr:cxnSp macro="">
      <xdr:nvCxnSpPr>
        <xdr:cNvPr id="950" name="直線コネクタ 949"/>
        <xdr:cNvCxnSpPr/>
      </xdr:nvCxnSpPr>
      <xdr:spPr>
        <a:xfrm flipV="1">
          <a:off x="18656300" y="180555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157815</xdr:rowOff>
    </xdr:from>
    <xdr:ext cx="469744" cy="259045"/>
    <xdr:sp macro="" textlink="">
      <xdr:nvSpPr>
        <xdr:cNvPr id="955" name="n_1mainValue【庁舎】&#10;一人当たり面積"/>
        <xdr:cNvSpPr txBox="1"/>
      </xdr:nvSpPr>
      <xdr:spPr>
        <a:xfrm>
          <a:off x="21075727" y="174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43515</xdr:rowOff>
    </xdr:from>
    <xdr:ext cx="469744" cy="259045"/>
    <xdr:sp macro="" textlink="">
      <xdr:nvSpPr>
        <xdr:cNvPr id="956" name="n_2mainValue【庁舎】&#10;一人当たり面積"/>
        <xdr:cNvSpPr txBox="1"/>
      </xdr:nvSpPr>
      <xdr:spPr>
        <a:xfrm>
          <a:off x="20199427" y="1718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957" name="n_3mainValue【庁舎】&#10;一人当たり面積"/>
        <xdr:cNvSpPr txBox="1"/>
      </xdr:nvSpPr>
      <xdr:spPr>
        <a:xfrm>
          <a:off x="19310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123525</xdr:rowOff>
    </xdr:from>
    <xdr:ext cx="469744" cy="259045"/>
    <xdr:sp macro="" textlink="">
      <xdr:nvSpPr>
        <xdr:cNvPr id="958" name="n_4mainValue【庁舎】&#10;一人当たり面積"/>
        <xdr:cNvSpPr txBox="1"/>
      </xdr:nvSpPr>
      <xdr:spPr>
        <a:xfrm>
          <a:off x="18421427" y="177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類似団体と比較して特に有形固定資産減価償却率が高い施設は、保健センター・保健所であり、特に低い施設は、庁舎である。体育館・プールは、平成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年度に完成した体育館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施設の面積の入力が漏れており、令和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年度に入力した。そのため、有形固定資産減価償却率は大幅に減少し、一人当たり面積は増加した。</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保健センター・保健所は、昭和後期から平成初期に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施設建設された。平成初期に建設された保健センターは、消防組合に譲渡し、消防署庁舎として改修する計画で準備を進めている。昭和後期に建設した保健センターは、令和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年度に除却する予定であるため、今後、一人当たり面積の減少が見込まれる。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庁舎は令和元年度に市役所新庁舎を建設したため、有形固定資産減価償却率が低い。旧庁舎を取り壊していないため、一人当たりの面積は大きいままだが、令和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年度にかけて取り壊しを予定しているため、数値の減少が見込まれる。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国の補正予算に基づく事業を円滑に実施するため、令和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臨時費目が創設されたことなどにより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、財政力指数は悪化した。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普通交付税の再算定前の基準財政需要額は、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合併特例債償還費が減少傾向にあるが、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地域デジタル推進費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の創設に伴い、臨時財政対策債振替前の基準財政需要額は過去最大となった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。類似団体内平均値を下回っているので、市税の涵養に繋がる施策を引き続き実施し、財政基盤の強化に努める。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国の補正予算による普通交付税の再算定が行われ、前年度から普通交付税が約８億円増加したことにより、経常収支比率は改善された。県内自治体と比較すると、補助費等の経常収支比率の数値が大きいため、要因を分析し比率の改善に取り組む。また、類似団体内平均値を下回っているため、市税の涵養策に取り組み、経常経費の見直しを行うことで、より一層の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85090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4943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617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17526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135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7874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1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30243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68851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年の合併以降、正規職員の採用抑制の成果により、類似団体の平均値を下回っている。令和２年度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は会計年度任用職員制度によって、報酬や期末手当が増加したことにより、数値が悪化した。今後は、公務員の定年延長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により人件費の増加が見込まれるが、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適正な人員配置に努め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歳出を抑制することで、財政負担の軽減を図る。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124124</xdr:rowOff>
    </xdr:from>
    <xdr:to>
      <xdr:col>23</xdr:col>
      <xdr:colOff>133350</xdr:colOff>
      <xdr:row>82</xdr:row>
      <xdr:rowOff>125639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3024"/>
          <a:ext cx="8382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54668</xdr:rowOff>
    </xdr:from>
    <xdr:to>
      <xdr:col>19</xdr:col>
      <xdr:colOff>133350</xdr:colOff>
      <xdr:row>82</xdr:row>
      <xdr:rowOff>124124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3568"/>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145765</xdr:rowOff>
    </xdr:from>
    <xdr:to>
      <xdr:col>15</xdr:col>
      <xdr:colOff>82550</xdr:colOff>
      <xdr:row>82</xdr:row>
      <xdr:rowOff>54668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3215"/>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124619</xdr:rowOff>
    </xdr:from>
    <xdr:to>
      <xdr:col>11</xdr:col>
      <xdr:colOff>31750</xdr:colOff>
      <xdr:row>81</xdr:row>
      <xdr:rowOff>145765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206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74839</xdr:rowOff>
    </xdr:from>
    <xdr:to>
      <xdr:col>23</xdr:col>
      <xdr:colOff>184150</xdr:colOff>
      <xdr:row>83</xdr:row>
      <xdr:rowOff>4989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91366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73324</xdr:rowOff>
    </xdr:from>
    <xdr:to>
      <xdr:col>19</xdr:col>
      <xdr:colOff>184150</xdr:colOff>
      <xdr:row>83</xdr:row>
      <xdr:rowOff>3474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0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3868</xdr:rowOff>
    </xdr:from>
    <xdr:to>
      <xdr:col>15</xdr:col>
      <xdr:colOff>133350</xdr:colOff>
      <xdr:row>82</xdr:row>
      <xdr:rowOff>105468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115645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94965</xdr:rowOff>
    </xdr:from>
    <xdr:to>
      <xdr:col>11</xdr:col>
      <xdr:colOff>82550</xdr:colOff>
      <xdr:row>82</xdr:row>
      <xdr:rowOff>25115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35292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73819</xdr:rowOff>
    </xdr:from>
    <xdr:to>
      <xdr:col>7</xdr:col>
      <xdr:colOff>31750</xdr:colOff>
      <xdr:row>82</xdr:row>
      <xdr:rowOff>3969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％低い水準で維持している。今後もより一層の給与の適正化に努める。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52916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83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52916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83</xdr:row>
      <xdr:rowOff>39511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6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年の合併以降、職員の採用抑制を図った成果により、類似団体の平均値を令和元年度まで下回っていたが、令和２年度では職員数の増加による数値の悪化とともに同平均値を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新型コロナウイルス感染症対応やマイナンバー業務など行政の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いるが、総合計画で目標としている定数削減（令和３年度４７６人を令和７年度末４６６人）を目指し、スリムな行政運営を図る。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44450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683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18309</xdr:rowOff>
    </xdr:from>
    <xdr:to>
      <xdr:col>77</xdr:col>
      <xdr:colOff>44450</xdr:colOff>
      <xdr:row>62</xdr:row>
      <xdr:rowOff>38418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4820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18309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4217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163619</xdr:rowOff>
    </xdr:from>
    <xdr:to>
      <xdr:col>68</xdr:col>
      <xdr:colOff>152400</xdr:colOff>
      <xdr:row>62</xdr:row>
      <xdr:rowOff>12277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20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159068</xdr:rowOff>
    </xdr:from>
    <xdr:to>
      <xdr:col>77</xdr:col>
      <xdr:colOff>95250</xdr:colOff>
      <xdr:row>62</xdr:row>
      <xdr:rowOff>89218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138959</xdr:rowOff>
    </xdr:from>
    <xdr:to>
      <xdr:col>73</xdr:col>
      <xdr:colOff>44450</xdr:colOff>
      <xdr:row>62</xdr:row>
      <xdr:rowOff>69109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79286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は、前年度比１</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１％増と悪化した。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令和３年度に償還が終了し、減額となった元利償還金以上に、新たに元金の償還が始まった地方債の元利償還金の額が大きくなったことであ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今後、庁舎建設や災害復旧で借り入れた地方債の元金償還が始まり、比率は増えていくものと見込まれ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る。起債を活用する事業の見直しや、交付税措置のある起債を借り入れること等により、後世への財政負担の軽減に努める。</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109982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332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107696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将来負担比率は、前年度比１７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減と大幅に改善した。要因は、国の補正予算による普通交付税の増額や地方消費税交付金の増額等により、分母となる標準財政規模が大きくなったためである。また、分子となる将来負担額から控除される基金の現在高が堅実な積立によって増額できたことにより、比率が減少した。比率の減少は地方債発行の減によるものではないことから、後世への負担を少しでも軽減できるよう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165049</xdr:rowOff>
    </xdr:from>
    <xdr:to>
      <xdr:col>81</xdr:col>
      <xdr:colOff>44450</xdr:colOff>
      <xdr:row>16</xdr:row>
      <xdr:rowOff>163474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736799"/>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163474</xdr:rowOff>
    </xdr:from>
    <xdr:to>
      <xdr:col>77</xdr:col>
      <xdr:colOff>44450</xdr:colOff>
      <xdr:row>17</xdr:row>
      <xdr:rowOff>11328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066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147066</xdr:rowOff>
    </xdr:from>
    <xdr:to>
      <xdr:col>72</xdr:col>
      <xdr:colOff>203200</xdr:colOff>
      <xdr:row>17</xdr:row>
      <xdr:rowOff>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890266"/>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123546</xdr:rowOff>
    </xdr:from>
    <xdr:to>
      <xdr:col>68</xdr:col>
      <xdr:colOff>152400</xdr:colOff>
      <xdr:row>16</xdr:row>
      <xdr:rowOff>147066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695296"/>
          <a:ext cx="8890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114249</xdr:rowOff>
    </xdr:from>
    <xdr:to>
      <xdr:col>81</xdr:col>
      <xdr:colOff>95250</xdr:colOff>
      <xdr:row>16</xdr:row>
      <xdr:rowOff>44399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86326</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5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112674</xdr:rowOff>
    </xdr:from>
    <xdr:to>
      <xdr:col>77</xdr:col>
      <xdr:colOff>95250</xdr:colOff>
      <xdr:row>17</xdr:row>
      <xdr:rowOff>42824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27601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4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131978</xdr:rowOff>
    </xdr:from>
    <xdr:to>
      <xdr:col>73</xdr:col>
      <xdr:colOff>44450</xdr:colOff>
      <xdr:row>17</xdr:row>
      <xdr:rowOff>62128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8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46905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96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72746</xdr:rowOff>
    </xdr:from>
    <xdr:to>
      <xdr:col>64</xdr:col>
      <xdr:colOff>152400</xdr:colOff>
      <xdr:row>16</xdr:row>
      <xdr:rowOff>2896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13073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95250</xdr:rowOff>
    </xdr:from>
    <xdr:ext cx="9099176" cy="425758"/>
    <xdr:sp macro="" textlink="">
      <xdr:nvSpPr>
        <xdr:cNvPr id="465" name="テキスト ボックス 464">
          <a:extLst>
            <a:ext uri="{FF2B5EF4-FFF2-40B4-BE49-F238E27FC236}">
              <a16:creationId xmlns:a16="http://schemas.microsoft.com/office/drawing/2014/main" id="{681AD987-6343-45BB-B0E7-C2CFE80D4F0B}"/>
            </a:ext>
          </a:extLst>
        </xdr:cNvPr>
        <xdr:cNvSpPr txBox="1"/>
      </xdr:nvSpPr>
      <xdr:spPr>
        <a:xfrm>
          <a:off x="773907" y="44291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前年度まで物件費に分類されていた会計年度任用職員の社会保険料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人件費に整理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したため、金額は前年度から増加した。経常収支比率は普通交付税の増額等により、前年度から改善されている。類似団体の平均値を下回るよう引き続き、適正な職員配置に努め、義務的経費の抑制を図る。</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会計年度任用職員の社会保険料を人件費に整理したため、前年度から物件費の金額は減少し、経常収支比率も改善された。類似団体の平均値と比較すると数値を大きく下回っているが、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業務の多様化、複雑化に伴い民間等へ外部委託することが増えて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引き続き「事務事業の縮小・廃止」等を進め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11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720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78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高齢化の進展に伴い金額は前年度から増えているが、普通交付税の増額により、経常収支比率は前年度から改善された。類似団体の平均値と比較しても、３％から４％の差があり、今後もこの推移になるよう経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56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も他の経常収支比率と同様に、普通交付税の増額等により、数値は前年度から改善された。公共施設の維持補修費は、個別施設計画に基づき施設の除却・統合を進め、比率の悪化とならない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91622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普通交付税の増加等により前年度から改善されたが、類似団体の平均値と比較すると比率が高い。企業会計への繰出金に充当されている経常一般財源が多いことから、繰出金の精査を行い、比率の改善に取り組む。新型コロナウイルス感染症の経済対策により、補助費等の増加が見込まれるが、過度な歳出とならないよう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15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9906</xdr:rowOff>
    </xdr:from>
    <xdr:to>
      <xdr:col>69</xdr:col>
      <xdr:colOff>142875</xdr:colOff>
      <xdr:row>39</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xdr:rowOff>
    </xdr:from>
    <xdr:to>
      <xdr:col>65</xdr:col>
      <xdr:colOff>53975</xdr:colOff>
      <xdr:row>39</xdr:row>
      <xdr:rowOff>102362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87139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主に令和元年度に借り入れた学校施設の空調設備の改修に係わる元利償還金により、金額が前年度から増加した。経常収支比率は、普通交付税の増額等により改善されたが、類似団体の平均値を上回っている状況である。今後は庁舎建設や災害復旧に係わる元利償還金が発生することから、数値の悪化が見込まれるため、市税の確保を強化し、数値の急上昇を抑え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122428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公債費以外の経常収支比率は、類似団体の平均値とほぼ同数である。これまでは、類似団体より数値が下回っていたため、今後はより一層に行財政改革を推進し、経常経費の削減に取り組む。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297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24035</xdr:rowOff>
    </xdr:from>
    <xdr:to>
      <xdr:col>29</xdr:col>
      <xdr:colOff>127000</xdr:colOff>
      <xdr:row>15</xdr:row>
      <xdr:rowOff>80080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3410"/>
          <a:ext cx="647700" cy="5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80080</xdr:rowOff>
    </xdr:from>
    <xdr:to>
      <xdr:col>26</xdr:col>
      <xdr:colOff>50800</xdr:colOff>
      <xdr:row>15</xdr:row>
      <xdr:rowOff>111951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9455"/>
          <a:ext cx="698500" cy="3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111951</xdr:rowOff>
    </xdr:from>
    <xdr:to>
      <xdr:col>22</xdr:col>
      <xdr:colOff>114300</xdr:colOff>
      <xdr:row>16</xdr:row>
      <xdr:rowOff>31388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1326"/>
          <a:ext cx="698500" cy="9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31388</xdr:rowOff>
    </xdr:from>
    <xdr:to>
      <xdr:col>18</xdr:col>
      <xdr:colOff>177800</xdr:colOff>
      <xdr:row>16</xdr:row>
      <xdr:rowOff>51733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2213"/>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144685</xdr:rowOff>
    </xdr:from>
    <xdr:to>
      <xdr:col>29</xdr:col>
      <xdr:colOff>177800</xdr:colOff>
      <xdr:row>15</xdr:row>
      <xdr:rowOff>74835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161212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29280</xdr:rowOff>
    </xdr:from>
    <xdr:to>
      <xdr:col>26</xdr:col>
      <xdr:colOff>101600</xdr:colOff>
      <xdr:row>15</xdr:row>
      <xdr:rowOff>130880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141057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61151</xdr:rowOff>
    </xdr:from>
    <xdr:to>
      <xdr:col>22</xdr:col>
      <xdr:colOff>165100</xdr:colOff>
      <xdr:row>15</xdr:row>
      <xdr:rowOff>162751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152038</xdr:rowOff>
    </xdr:from>
    <xdr:to>
      <xdr:col>19</xdr:col>
      <xdr:colOff>38100</xdr:colOff>
      <xdr:row>16</xdr:row>
      <xdr:rowOff>82188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92365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933</xdr:rowOff>
    </xdr:from>
    <xdr:to>
      <xdr:col>15</xdr:col>
      <xdr:colOff>101600</xdr:colOff>
      <xdr:row>16</xdr:row>
      <xdr:rowOff>102533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112710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44171</xdr:rowOff>
    </xdr:from>
    <xdr:to>
      <xdr:col>29</xdr:col>
      <xdr:colOff>127000</xdr:colOff>
      <xdr:row>35</xdr:row>
      <xdr:rowOff>184836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4521"/>
          <a:ext cx="647700" cy="14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184836</xdr:rowOff>
    </xdr:from>
    <xdr:to>
      <xdr:col>26</xdr:col>
      <xdr:colOff>50800</xdr:colOff>
      <xdr:row>35</xdr:row>
      <xdr:rowOff>324739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95186"/>
          <a:ext cx="698500" cy="13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324739</xdr:rowOff>
    </xdr:from>
    <xdr:to>
      <xdr:col>22</xdr:col>
      <xdr:colOff>114300</xdr:colOff>
      <xdr:row>36</xdr:row>
      <xdr:rowOff>57658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5089"/>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9728</xdr:rowOff>
    </xdr:from>
    <xdr:to>
      <xdr:col>18</xdr:col>
      <xdr:colOff>177800</xdr:colOff>
      <xdr:row>36</xdr:row>
      <xdr:rowOff>57658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2978"/>
          <a:ext cx="698500" cy="4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336271</xdr:rowOff>
    </xdr:from>
    <xdr:to>
      <xdr:col>29</xdr:col>
      <xdr:colOff>177800</xdr:colOff>
      <xdr:row>35</xdr:row>
      <xdr:rowOff>94971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181348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4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134036</xdr:rowOff>
    </xdr:from>
    <xdr:to>
      <xdr:col>26</xdr:col>
      <xdr:colOff>101600</xdr:colOff>
      <xdr:row>35</xdr:row>
      <xdr:rowOff>235636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245813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13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273939</xdr:rowOff>
    </xdr:from>
    <xdr:to>
      <xdr:col>22</xdr:col>
      <xdr:colOff>165100</xdr:colOff>
      <xdr:row>36</xdr:row>
      <xdr:rowOff>32639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42816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6858</xdr:rowOff>
    </xdr:from>
    <xdr:to>
      <xdr:col>19</xdr:col>
      <xdr:colOff>38100</xdr:colOff>
      <xdr:row>36</xdr:row>
      <xdr:rowOff>108458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118635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301828</xdr:rowOff>
    </xdr:from>
    <xdr:to>
      <xdr:col>15</xdr:col>
      <xdr:colOff>101600</xdr:colOff>
      <xdr:row>36</xdr:row>
      <xdr:rowOff>60528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61462</xdr:rowOff>
    </xdr:from>
    <xdr:to>
      <xdr:col>24</xdr:col>
      <xdr:colOff>63500</xdr:colOff>
      <xdr:row>35</xdr:row>
      <xdr:rowOff>129661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2212"/>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129661</xdr:rowOff>
    </xdr:from>
    <xdr:to>
      <xdr:col>19</xdr:col>
      <xdr:colOff>177800</xdr:colOff>
      <xdr:row>36</xdr:row>
      <xdr:rowOff>160045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0411"/>
          <a:ext cx="889000" cy="2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116421</xdr:rowOff>
    </xdr:from>
    <xdr:to>
      <xdr:col>15</xdr:col>
      <xdr:colOff>50800</xdr:colOff>
      <xdr:row>36</xdr:row>
      <xdr:rowOff>160045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8862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116421</xdr:rowOff>
    </xdr:from>
    <xdr:to>
      <xdr:col>10</xdr:col>
      <xdr:colOff>114300</xdr:colOff>
      <xdr:row>36</xdr:row>
      <xdr:rowOff>138004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8621"/>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10662</xdr:rowOff>
    </xdr:from>
    <xdr:to>
      <xdr:col>24</xdr:col>
      <xdr:colOff>114300</xdr:colOff>
      <xdr:row>35</xdr:row>
      <xdr:rowOff>112262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33539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78861</xdr:rowOff>
    </xdr:from>
    <xdr:to>
      <xdr:col>20</xdr:col>
      <xdr:colOff>38100</xdr:colOff>
      <xdr:row>36</xdr:row>
      <xdr:rowOff>9011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25538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109245</xdr:rowOff>
    </xdr:from>
    <xdr:to>
      <xdr:col>15</xdr:col>
      <xdr:colOff>101600</xdr:colOff>
      <xdr:row>37</xdr:row>
      <xdr:rowOff>39395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30522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65621</xdr:rowOff>
    </xdr:from>
    <xdr:to>
      <xdr:col>10</xdr:col>
      <xdr:colOff>165100</xdr:colOff>
      <xdr:row>36</xdr:row>
      <xdr:rowOff>167221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12298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87204</xdr:rowOff>
    </xdr:from>
    <xdr:to>
      <xdr:col>6</xdr:col>
      <xdr:colOff>38100</xdr:colOff>
      <xdr:row>37</xdr:row>
      <xdr:rowOff>17354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33881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28880</xdr:rowOff>
    </xdr:from>
    <xdr:to>
      <xdr:col>24</xdr:col>
      <xdr:colOff>63500</xdr:colOff>
      <xdr:row>57</xdr:row>
      <xdr:rowOff>111316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01530"/>
          <a:ext cx="8382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2705</xdr:rowOff>
    </xdr:from>
    <xdr:to>
      <xdr:col>19</xdr:col>
      <xdr:colOff>177800</xdr:colOff>
      <xdr:row>57</xdr:row>
      <xdr:rowOff>28880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535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2705</xdr:rowOff>
    </xdr:from>
    <xdr:to>
      <xdr:col>15</xdr:col>
      <xdr:colOff>50800</xdr:colOff>
      <xdr:row>57</xdr:row>
      <xdr:rowOff>87033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5355"/>
          <a:ext cx="8890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87033</xdr:rowOff>
    </xdr:from>
    <xdr:to>
      <xdr:col>10</xdr:col>
      <xdr:colOff>114300</xdr:colOff>
      <xdr:row>57</xdr:row>
      <xdr:rowOff>103340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9683"/>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60516</xdr:rowOff>
    </xdr:from>
    <xdr:to>
      <xdr:col>24</xdr:col>
      <xdr:colOff>114300</xdr:colOff>
      <xdr:row>57</xdr:row>
      <xdr:rowOff>162116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38943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149530</xdr:rowOff>
    </xdr:from>
    <xdr:to>
      <xdr:col>20</xdr:col>
      <xdr:colOff>38100</xdr:colOff>
      <xdr:row>57</xdr:row>
      <xdr:rowOff>79680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70807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123355</xdr:rowOff>
    </xdr:from>
    <xdr:to>
      <xdr:col>15</xdr:col>
      <xdr:colOff>101600</xdr:colOff>
      <xdr:row>57</xdr:row>
      <xdr:rowOff>53505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44632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36233</xdr:rowOff>
    </xdr:from>
    <xdr:to>
      <xdr:col>10</xdr:col>
      <xdr:colOff>165100</xdr:colOff>
      <xdr:row>57</xdr:row>
      <xdr:rowOff>137833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52540</xdr:rowOff>
    </xdr:from>
    <xdr:to>
      <xdr:col>6</xdr:col>
      <xdr:colOff>38100</xdr:colOff>
      <xdr:row>57</xdr:row>
      <xdr:rowOff>154140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145267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155321</xdr:rowOff>
    </xdr:from>
    <xdr:to>
      <xdr:col>24</xdr:col>
      <xdr:colOff>63500</xdr:colOff>
      <xdr:row>78</xdr:row>
      <xdr:rowOff>82169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6971"/>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79502</xdr:rowOff>
    </xdr:from>
    <xdr:to>
      <xdr:col>19</xdr:col>
      <xdr:colOff>177800</xdr:colOff>
      <xdr:row>78</xdr:row>
      <xdr:rowOff>82169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526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79502</xdr:rowOff>
    </xdr:from>
    <xdr:to>
      <xdr:col>15</xdr:col>
      <xdr:colOff>50800</xdr:colOff>
      <xdr:row>78</xdr:row>
      <xdr:rowOff>90208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5260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90208</xdr:rowOff>
    </xdr:from>
    <xdr:to>
      <xdr:col>10</xdr:col>
      <xdr:colOff>114300</xdr:colOff>
      <xdr:row>78</xdr:row>
      <xdr:rowOff>100457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6330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104521</xdr:rowOff>
    </xdr:from>
    <xdr:to>
      <xdr:col>24</xdr:col>
      <xdr:colOff>114300</xdr:colOff>
      <xdr:row>78</xdr:row>
      <xdr:rowOff>34671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127398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31369</xdr:rowOff>
    </xdr:from>
    <xdr:to>
      <xdr:col>20</xdr:col>
      <xdr:colOff>38100</xdr:colOff>
      <xdr:row>78</xdr:row>
      <xdr:rowOff>132969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124096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28702</xdr:rowOff>
    </xdr:from>
    <xdr:to>
      <xdr:col>15</xdr:col>
      <xdr:colOff>101600</xdr:colOff>
      <xdr:row>78</xdr:row>
      <xdr:rowOff>130302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121429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39408</xdr:rowOff>
    </xdr:from>
    <xdr:to>
      <xdr:col>10</xdr:col>
      <xdr:colOff>165100</xdr:colOff>
      <xdr:row>78</xdr:row>
      <xdr:rowOff>141008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132135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49657</xdr:rowOff>
    </xdr:from>
    <xdr:to>
      <xdr:col>6</xdr:col>
      <xdr:colOff>38100</xdr:colOff>
      <xdr:row>78</xdr:row>
      <xdr:rowOff>151257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142384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7316</xdr:rowOff>
    </xdr:from>
    <xdr:to>
      <xdr:col>24</xdr:col>
      <xdr:colOff>63500</xdr:colOff>
      <xdr:row>98</xdr:row>
      <xdr:rowOff>120244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37966"/>
          <a:ext cx="8382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118414</xdr:rowOff>
    </xdr:from>
    <xdr:to>
      <xdr:col>19</xdr:col>
      <xdr:colOff>177800</xdr:colOff>
      <xdr:row>98</xdr:row>
      <xdr:rowOff>120244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2051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118414</xdr:rowOff>
    </xdr:from>
    <xdr:to>
      <xdr:col>15</xdr:col>
      <xdr:colOff>50800</xdr:colOff>
      <xdr:row>99</xdr:row>
      <xdr:rowOff>13500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20514"/>
          <a:ext cx="889000" cy="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162573</xdr:rowOff>
    </xdr:from>
    <xdr:to>
      <xdr:col>10</xdr:col>
      <xdr:colOff>114300</xdr:colOff>
      <xdr:row>99</xdr:row>
      <xdr:rowOff>13500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64673"/>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127966</xdr:rowOff>
    </xdr:from>
    <xdr:to>
      <xdr:col>24</xdr:col>
      <xdr:colOff>114300</xdr:colOff>
      <xdr:row>97</xdr:row>
      <xdr:rowOff>58116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42893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69444</xdr:rowOff>
    </xdr:from>
    <xdr:to>
      <xdr:col>20</xdr:col>
      <xdr:colOff>38100</xdr:colOff>
      <xdr:row>98</xdr:row>
      <xdr:rowOff>171044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162171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67614</xdr:rowOff>
    </xdr:from>
    <xdr:to>
      <xdr:col>15</xdr:col>
      <xdr:colOff>101600</xdr:colOff>
      <xdr:row>98</xdr:row>
      <xdr:rowOff>169214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134150</xdr:rowOff>
    </xdr:from>
    <xdr:to>
      <xdr:col>10</xdr:col>
      <xdr:colOff>165100</xdr:colOff>
      <xdr:row>99</xdr:row>
      <xdr:rowOff>64300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111773</xdr:rowOff>
    </xdr:from>
    <xdr:to>
      <xdr:col>6</xdr:col>
      <xdr:colOff>38100</xdr:colOff>
      <xdr:row>99</xdr:row>
      <xdr:rowOff>41923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108222</xdr:rowOff>
    </xdr:from>
    <xdr:to>
      <xdr:col>55</xdr:col>
      <xdr:colOff>0</xdr:colOff>
      <xdr:row>35</xdr:row>
      <xdr:rowOff>122463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51722"/>
          <a:ext cx="838200" cy="87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108222</xdr:rowOff>
    </xdr:from>
    <xdr:to>
      <xdr:col>50</xdr:col>
      <xdr:colOff>114300</xdr:colOff>
      <xdr:row>36</xdr:row>
      <xdr:rowOff>4056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51722"/>
          <a:ext cx="889000" cy="9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4056</xdr:rowOff>
    </xdr:from>
    <xdr:to>
      <xdr:col>45</xdr:col>
      <xdr:colOff>177800</xdr:colOff>
      <xdr:row>36</xdr:row>
      <xdr:rowOff>35520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6256"/>
          <a:ext cx="889000" cy="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35062</xdr:rowOff>
    </xdr:from>
    <xdr:to>
      <xdr:col>41</xdr:col>
      <xdr:colOff>50800</xdr:colOff>
      <xdr:row>36</xdr:row>
      <xdr:rowOff>35520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0726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71663</xdr:rowOff>
    </xdr:from>
    <xdr:to>
      <xdr:col>55</xdr:col>
      <xdr:colOff>50800</xdr:colOff>
      <xdr:row>36</xdr:row>
      <xdr:rowOff>1813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94540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57422</xdr:rowOff>
    </xdr:from>
    <xdr:to>
      <xdr:col>50</xdr:col>
      <xdr:colOff>165100</xdr:colOff>
      <xdr:row>30</xdr:row>
      <xdr:rowOff>159022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4099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9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124706</xdr:rowOff>
    </xdr:from>
    <xdr:to>
      <xdr:col>46</xdr:col>
      <xdr:colOff>38100</xdr:colOff>
      <xdr:row>36</xdr:row>
      <xdr:rowOff>54856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71383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156170</xdr:rowOff>
    </xdr:from>
    <xdr:to>
      <xdr:col>41</xdr:col>
      <xdr:colOff>101600</xdr:colOff>
      <xdr:row>36</xdr:row>
      <xdr:rowOff>86320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102847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155712</xdr:rowOff>
    </xdr:from>
    <xdr:to>
      <xdr:col>36</xdr:col>
      <xdr:colOff>165100</xdr:colOff>
      <xdr:row>36</xdr:row>
      <xdr:rowOff>85862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102389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167086</xdr:rowOff>
    </xdr:from>
    <xdr:to>
      <xdr:col>55</xdr:col>
      <xdr:colOff>0</xdr:colOff>
      <xdr:row>57</xdr:row>
      <xdr:rowOff>29555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68286"/>
          <a:ext cx="8382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161640</xdr:rowOff>
    </xdr:from>
    <xdr:to>
      <xdr:col>50</xdr:col>
      <xdr:colOff>114300</xdr:colOff>
      <xdr:row>57</xdr:row>
      <xdr:rowOff>29555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248490"/>
          <a:ext cx="889000" cy="5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161640</xdr:rowOff>
    </xdr:from>
    <xdr:to>
      <xdr:col>45</xdr:col>
      <xdr:colOff>177800</xdr:colOff>
      <xdr:row>54</xdr:row>
      <xdr:rowOff>125961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248490"/>
          <a:ext cx="889000" cy="1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125961</xdr:rowOff>
    </xdr:from>
    <xdr:to>
      <xdr:col>41</xdr:col>
      <xdr:colOff>50800</xdr:colOff>
      <xdr:row>55</xdr:row>
      <xdr:rowOff>77001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84261"/>
          <a:ext cx="889000" cy="1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116286</xdr:rowOff>
    </xdr:from>
    <xdr:to>
      <xdr:col>55</xdr:col>
      <xdr:colOff>50800</xdr:colOff>
      <xdr:row>57</xdr:row>
      <xdr:rowOff>46436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31213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150205</xdr:rowOff>
    </xdr:from>
    <xdr:to>
      <xdr:col>50</xdr:col>
      <xdr:colOff>165100</xdr:colOff>
      <xdr:row>57</xdr:row>
      <xdr:rowOff>80355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71482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110840</xdr:rowOff>
    </xdr:from>
    <xdr:to>
      <xdr:col>46</xdr:col>
      <xdr:colOff>38100</xdr:colOff>
      <xdr:row>54</xdr:row>
      <xdr:rowOff>40990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1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57517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97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75161</xdr:rowOff>
    </xdr:from>
    <xdr:to>
      <xdr:col>41</xdr:col>
      <xdr:colOff>101600</xdr:colOff>
      <xdr:row>55</xdr:row>
      <xdr:rowOff>5311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21838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1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26201</xdr:rowOff>
    </xdr:from>
    <xdr:to>
      <xdr:col>36</xdr:col>
      <xdr:colOff>165100</xdr:colOff>
      <xdr:row>55</xdr:row>
      <xdr:rowOff>127801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144328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39154</xdr:rowOff>
    </xdr:from>
    <xdr:to>
      <xdr:col>55</xdr:col>
      <xdr:colOff>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83704"/>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159804</xdr:rowOff>
    </xdr:from>
    <xdr:to>
      <xdr:col>55</xdr:col>
      <xdr:colOff>50800</xdr:colOff>
      <xdr:row>79</xdr:row>
      <xdr:rowOff>89954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74731</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7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159347</xdr:rowOff>
    </xdr:from>
    <xdr:to>
      <xdr:col>55</xdr:col>
      <xdr:colOff>0</xdr:colOff>
      <xdr:row>97</xdr:row>
      <xdr:rowOff>94895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18547"/>
          <a:ext cx="838200" cy="1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7835</xdr:rowOff>
    </xdr:from>
    <xdr:to>
      <xdr:col>50</xdr:col>
      <xdr:colOff>114300</xdr:colOff>
      <xdr:row>97</xdr:row>
      <xdr:rowOff>94895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438335"/>
          <a:ext cx="889000" cy="12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7835</xdr:rowOff>
    </xdr:from>
    <xdr:to>
      <xdr:col>45</xdr:col>
      <xdr:colOff>177800</xdr:colOff>
      <xdr:row>91</xdr:row>
      <xdr:rowOff>149707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438335"/>
          <a:ext cx="8890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149707</xdr:rowOff>
    </xdr:from>
    <xdr:to>
      <xdr:col>41</xdr:col>
      <xdr:colOff>50800</xdr:colOff>
      <xdr:row>93</xdr:row>
      <xdr:rowOff>79845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5751657"/>
          <a:ext cx="889000" cy="2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108547</xdr:rowOff>
    </xdr:from>
    <xdr:to>
      <xdr:col>55</xdr:col>
      <xdr:colOff>50800</xdr:colOff>
      <xdr:row>97</xdr:row>
      <xdr:rowOff>38697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86974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44095</xdr:rowOff>
    </xdr:from>
    <xdr:to>
      <xdr:col>50</xdr:col>
      <xdr:colOff>165100</xdr:colOff>
      <xdr:row>97</xdr:row>
      <xdr:rowOff>145695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136822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128485</xdr:rowOff>
    </xdr:from>
    <xdr:to>
      <xdr:col>46</xdr:col>
      <xdr:colOff>38100</xdr:colOff>
      <xdr:row>90</xdr:row>
      <xdr:rowOff>58635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75162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51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98907</xdr:rowOff>
    </xdr:from>
    <xdr:to>
      <xdr:col>41</xdr:col>
      <xdr:colOff>101600</xdr:colOff>
      <xdr:row>92</xdr:row>
      <xdr:rowOff>29057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5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45584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4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29045</xdr:rowOff>
    </xdr:from>
    <xdr:to>
      <xdr:col>36</xdr:col>
      <xdr:colOff>165100</xdr:colOff>
      <xdr:row>93</xdr:row>
      <xdr:rowOff>130645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59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147172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7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148550</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634950"/>
          <a:ext cx="1269" cy="115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95227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4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148550</xdr:rowOff>
    </xdr:from>
    <xdr:to>
      <xdr:col>86</xdr:col>
      <xdr:colOff>25400</xdr:colOff>
      <xdr:row>32</xdr:row>
      <xdr:rowOff>148550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63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86240</xdr:rowOff>
    </xdr:from>
    <xdr:to>
      <xdr:col>85</xdr:col>
      <xdr:colOff>127000</xdr:colOff>
      <xdr:row>33</xdr:row>
      <xdr:rowOff>76770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229740"/>
          <a:ext cx="838200" cy="50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119709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34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141282</xdr:rowOff>
    </xdr:from>
    <xdr:to>
      <xdr:col>85</xdr:col>
      <xdr:colOff>177800</xdr:colOff>
      <xdr:row>39</xdr:row>
      <xdr:rowOff>71432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86240</xdr:rowOff>
    </xdr:from>
    <xdr:to>
      <xdr:col>81</xdr:col>
      <xdr:colOff>50800</xdr:colOff>
      <xdr:row>38</xdr:row>
      <xdr:rowOff>123306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229740"/>
          <a:ext cx="889000" cy="140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8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123306</xdr:rowOff>
    </xdr:from>
    <xdr:to>
      <xdr:col>76</xdr:col>
      <xdr:colOff>114300</xdr:colOff>
      <xdr:row>39</xdr:row>
      <xdr:rowOff>57763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38406"/>
          <a:ext cx="889000" cy="10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31927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57763</xdr:rowOff>
    </xdr:from>
    <xdr:to>
      <xdr:col>71</xdr:col>
      <xdr:colOff>177800</xdr:colOff>
      <xdr:row>39</xdr:row>
      <xdr:rowOff>80166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4431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25970</xdr:rowOff>
    </xdr:from>
    <xdr:to>
      <xdr:col>85</xdr:col>
      <xdr:colOff>177800</xdr:colOff>
      <xdr:row>33</xdr:row>
      <xdr:rowOff>127570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112347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35440</xdr:rowOff>
    </xdr:from>
    <xdr:to>
      <xdr:col>81</xdr:col>
      <xdr:colOff>101600</xdr:colOff>
      <xdr:row>30</xdr:row>
      <xdr:rowOff>137040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153567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49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72506</xdr:rowOff>
    </xdr:from>
    <xdr:to>
      <xdr:col>76</xdr:col>
      <xdr:colOff>165100</xdr:colOff>
      <xdr:row>39</xdr:row>
      <xdr:rowOff>2656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19183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6963</xdr:rowOff>
    </xdr:from>
    <xdr:to>
      <xdr:col>72</xdr:col>
      <xdr:colOff>38100</xdr:colOff>
      <xdr:row>39</xdr:row>
      <xdr:rowOff>108563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99690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8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29366</xdr:rowOff>
    </xdr:from>
    <xdr:to>
      <xdr:col>67</xdr:col>
      <xdr:colOff>101600</xdr:colOff>
      <xdr:row>39</xdr:row>
      <xdr:rowOff>130966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122093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80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137544</xdr:rowOff>
    </xdr:from>
    <xdr:to>
      <xdr:col>85</xdr:col>
      <xdr:colOff>127000</xdr:colOff>
      <xdr:row>75</xdr:row>
      <xdr:rowOff>20126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24844"/>
          <a:ext cx="8382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1952</xdr:rowOff>
    </xdr:from>
    <xdr:to>
      <xdr:col>81</xdr:col>
      <xdr:colOff>50800</xdr:colOff>
      <xdr:row>75</xdr:row>
      <xdr:rowOff>20126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60702"/>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170186</xdr:rowOff>
    </xdr:from>
    <xdr:to>
      <xdr:col>76</xdr:col>
      <xdr:colOff>114300</xdr:colOff>
      <xdr:row>75</xdr:row>
      <xdr:rowOff>1952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57486"/>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81554</xdr:rowOff>
    </xdr:from>
    <xdr:to>
      <xdr:col>71</xdr:col>
      <xdr:colOff>177800</xdr:colOff>
      <xdr:row>74</xdr:row>
      <xdr:rowOff>170186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768854"/>
          <a:ext cx="8890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86744</xdr:rowOff>
    </xdr:from>
    <xdr:to>
      <xdr:col>85</xdr:col>
      <xdr:colOff>177800</xdr:colOff>
      <xdr:row>75</xdr:row>
      <xdr:rowOff>16894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109621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2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140776</xdr:rowOff>
    </xdr:from>
    <xdr:to>
      <xdr:col>81</xdr:col>
      <xdr:colOff>101600</xdr:colOff>
      <xdr:row>75</xdr:row>
      <xdr:rowOff>70926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87453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122602</xdr:rowOff>
    </xdr:from>
    <xdr:to>
      <xdr:col>76</xdr:col>
      <xdr:colOff>165100</xdr:colOff>
      <xdr:row>75</xdr:row>
      <xdr:rowOff>52752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69279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119386</xdr:rowOff>
    </xdr:from>
    <xdr:to>
      <xdr:col>72</xdr:col>
      <xdr:colOff>38100</xdr:colOff>
      <xdr:row>75</xdr:row>
      <xdr:rowOff>49536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66063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5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30754</xdr:rowOff>
    </xdr:from>
    <xdr:to>
      <xdr:col>67</xdr:col>
      <xdr:colOff>101600</xdr:colOff>
      <xdr:row>74</xdr:row>
      <xdr:rowOff>132354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148881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4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113506</xdr:rowOff>
    </xdr:from>
    <xdr:to>
      <xdr:col>85</xdr:col>
      <xdr:colOff>127000</xdr:colOff>
      <xdr:row>98</xdr:row>
      <xdr:rowOff>76321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401256"/>
          <a:ext cx="838200" cy="4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76321</xdr:rowOff>
    </xdr:from>
    <xdr:to>
      <xdr:col>81</xdr:col>
      <xdr:colOff>50800</xdr:colOff>
      <xdr:row>98</xdr:row>
      <xdr:rowOff>166579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8421"/>
          <a:ext cx="889000" cy="9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110973</xdr:rowOff>
    </xdr:from>
    <xdr:to>
      <xdr:col>76</xdr:col>
      <xdr:colOff>114300</xdr:colOff>
      <xdr:row>98</xdr:row>
      <xdr:rowOff>166579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41623"/>
          <a:ext cx="889000" cy="2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110973</xdr:rowOff>
    </xdr:from>
    <xdr:to>
      <xdr:col>71</xdr:col>
      <xdr:colOff>177800</xdr:colOff>
      <xdr:row>97</xdr:row>
      <xdr:rowOff>146310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41623"/>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62706</xdr:rowOff>
    </xdr:from>
    <xdr:to>
      <xdr:col>85</xdr:col>
      <xdr:colOff>177800</xdr:colOff>
      <xdr:row>95</xdr:row>
      <xdr:rowOff>164306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85583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2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25521</xdr:rowOff>
    </xdr:from>
    <xdr:to>
      <xdr:col>81</xdr:col>
      <xdr:colOff>101600</xdr:colOff>
      <xdr:row>98</xdr:row>
      <xdr:rowOff>127121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118248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115779</xdr:rowOff>
    </xdr:from>
    <xdr:to>
      <xdr:col>76</xdr:col>
      <xdr:colOff>165100</xdr:colOff>
      <xdr:row>99</xdr:row>
      <xdr:rowOff>45929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37056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60173</xdr:rowOff>
    </xdr:from>
    <xdr:to>
      <xdr:col>72</xdr:col>
      <xdr:colOff>38100</xdr:colOff>
      <xdr:row>97</xdr:row>
      <xdr:rowOff>161773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152900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7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95510</xdr:rowOff>
    </xdr:from>
    <xdr:to>
      <xdr:col>67</xdr:col>
      <xdr:colOff>101600</xdr:colOff>
      <xdr:row>98</xdr:row>
      <xdr:rowOff>25660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42187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61366</xdr:rowOff>
    </xdr:from>
    <xdr:to>
      <xdr:col>116</xdr:col>
      <xdr:colOff>63500</xdr:colOff>
      <xdr:row>56</xdr:row>
      <xdr:rowOff>61900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6256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61900</xdr:rowOff>
    </xdr:from>
    <xdr:to>
      <xdr:col>111</xdr:col>
      <xdr:colOff>177800</xdr:colOff>
      <xdr:row>56</xdr:row>
      <xdr:rowOff>79464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63100"/>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79464</xdr:rowOff>
    </xdr:from>
    <xdr:to>
      <xdr:col>107</xdr:col>
      <xdr:colOff>50800</xdr:colOff>
      <xdr:row>56</xdr:row>
      <xdr:rowOff>84417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8066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84417</xdr:rowOff>
    </xdr:from>
    <xdr:to>
      <xdr:col>102</xdr:col>
      <xdr:colOff>114300</xdr:colOff>
      <xdr:row>56</xdr:row>
      <xdr:rowOff>87199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856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10566</xdr:rowOff>
    </xdr:from>
    <xdr:to>
      <xdr:col>116</xdr:col>
      <xdr:colOff>114300</xdr:colOff>
      <xdr:row>56</xdr:row>
      <xdr:rowOff>112166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33443</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11100</xdr:rowOff>
    </xdr:from>
    <xdr:to>
      <xdr:col>112</xdr:col>
      <xdr:colOff>38100</xdr:colOff>
      <xdr:row>56</xdr:row>
      <xdr:rowOff>112700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129227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28664</xdr:rowOff>
    </xdr:from>
    <xdr:to>
      <xdr:col>107</xdr:col>
      <xdr:colOff>101600</xdr:colOff>
      <xdr:row>56</xdr:row>
      <xdr:rowOff>130264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146791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4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33617</xdr:rowOff>
    </xdr:from>
    <xdr:to>
      <xdr:col>102</xdr:col>
      <xdr:colOff>165100</xdr:colOff>
      <xdr:row>56</xdr:row>
      <xdr:rowOff>135217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151744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36399</xdr:rowOff>
    </xdr:from>
    <xdr:to>
      <xdr:col>98</xdr:col>
      <xdr:colOff>38100</xdr:colOff>
      <xdr:row>56</xdr:row>
      <xdr:rowOff>137999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154526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4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135613</xdr:rowOff>
    </xdr:from>
    <xdr:to>
      <xdr:col>116</xdr:col>
      <xdr:colOff>63500</xdr:colOff>
      <xdr:row>75</xdr:row>
      <xdr:rowOff>136214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94363"/>
          <a:ext cx="8382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136214</xdr:rowOff>
    </xdr:from>
    <xdr:to>
      <xdr:col>111</xdr:col>
      <xdr:colOff>177800</xdr:colOff>
      <xdr:row>75</xdr:row>
      <xdr:rowOff>148758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94964"/>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145358</xdr:rowOff>
    </xdr:from>
    <xdr:to>
      <xdr:col>107</xdr:col>
      <xdr:colOff>50800</xdr:colOff>
      <xdr:row>75</xdr:row>
      <xdr:rowOff>148758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04108"/>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145358</xdr:rowOff>
    </xdr:from>
    <xdr:to>
      <xdr:col>102</xdr:col>
      <xdr:colOff>114300</xdr:colOff>
      <xdr:row>76</xdr:row>
      <xdr:rowOff>23400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04108"/>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84813</xdr:rowOff>
    </xdr:from>
    <xdr:to>
      <xdr:col>116</xdr:col>
      <xdr:colOff>114300</xdr:colOff>
      <xdr:row>76</xdr:row>
      <xdr:rowOff>14963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63240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85414</xdr:rowOff>
    </xdr:from>
    <xdr:to>
      <xdr:col>112</xdr:col>
      <xdr:colOff>38100</xdr:colOff>
      <xdr:row>76</xdr:row>
      <xdr:rowOff>15565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44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97958</xdr:rowOff>
    </xdr:from>
    <xdr:to>
      <xdr:col>107</xdr:col>
      <xdr:colOff>101600</xdr:colOff>
      <xdr:row>76</xdr:row>
      <xdr:rowOff>28108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19235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94558</xdr:rowOff>
    </xdr:from>
    <xdr:to>
      <xdr:col>102</xdr:col>
      <xdr:colOff>165100</xdr:colOff>
      <xdr:row>76</xdr:row>
      <xdr:rowOff>24709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53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144050</xdr:rowOff>
    </xdr:from>
    <xdr:to>
      <xdr:col>98</xdr:col>
      <xdr:colOff>38100</xdr:colOff>
      <xdr:row>76</xdr:row>
      <xdr:rowOff>74200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65327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万円となっている。人件費、物件費、維持補修費及び扶助費は、類似団体の平均値とほぼ同値か数値を下回っており、この水準の維持に取り組む。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補助費等は新型コロナウイルス感染症における経済対策により、令和２年度から増加傾向にある。企業会計への繰出金が県内の市と比べると金額が大きいことから、繰出金の精査を行い歳出の抑制に努める。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市役所庁舎や学校施設、インフラ設備の大型事業が令和元年度に一区切りしたため、令和２年度からは類似団体の平均値を下回っている。公共施設等の個別施設計画に基づき、施設の長寿命化や改修を計画的に行うことで、財政負担の平準化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に発生した東日本台風災害による明許繰越や事故繰越により、令和２年度と令和３年度の金額が大きい。災害復旧事業は令和３年度で完了したため、同災害による今後の支出はないことが見込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公債費は以前として類似団体の平均値より金額が大きいが、さらに庁舎建設と災害復旧に伴い借り入れた地方債の償還が始まるため、金額の増加が見込まれる。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59,833
59,014
119.79
30,794,432
29,899,066
793,693
16,912,129
32,250,661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123241</xdr:rowOff>
    </xdr:from>
    <xdr:to>
      <xdr:col>24</xdr:col>
      <xdr:colOff>63500</xdr:colOff>
      <xdr:row>34</xdr:row>
      <xdr:rowOff>145186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2541"/>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162560</xdr:rowOff>
    </xdr:from>
    <xdr:to>
      <xdr:col>19</xdr:col>
      <xdr:colOff>177800</xdr:colOff>
      <xdr:row>34</xdr:row>
      <xdr:rowOff>123241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20410"/>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162560</xdr:rowOff>
    </xdr:from>
    <xdr:to>
      <xdr:col>15</xdr:col>
      <xdr:colOff>50800</xdr:colOff>
      <xdr:row>34</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204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11684</xdr:rowOff>
    </xdr:from>
    <xdr:to>
      <xdr:col>10</xdr:col>
      <xdr:colOff>114300</xdr:colOff>
      <xdr:row>34</xdr:row>
      <xdr:rowOff>18542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09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117263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72441</xdr:rowOff>
    </xdr:from>
    <xdr:to>
      <xdr:col>20</xdr:col>
      <xdr:colOff>38100</xdr:colOff>
      <xdr:row>35</xdr:row>
      <xdr:rowOff>2591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19118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111760</xdr:rowOff>
    </xdr:from>
    <xdr:to>
      <xdr:col>15</xdr:col>
      <xdr:colOff>101600</xdr:colOff>
      <xdr:row>34</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139192</xdr:rowOff>
    </xdr:from>
    <xdr:to>
      <xdr:col>10</xdr:col>
      <xdr:colOff>165100</xdr:colOff>
      <xdr:row>34</xdr:row>
      <xdr:rowOff>69342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122669</xdr:rowOff>
    </xdr:from>
    <xdr:to>
      <xdr:col>24</xdr:col>
      <xdr:colOff>63500</xdr:colOff>
      <xdr:row>56</xdr:row>
      <xdr:rowOff>99268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38069"/>
          <a:ext cx="838200" cy="6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122669</xdr:rowOff>
    </xdr:from>
    <xdr:to>
      <xdr:col>19</xdr:col>
      <xdr:colOff>177800</xdr:colOff>
      <xdr:row>53</xdr:row>
      <xdr:rowOff>149652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38069"/>
          <a:ext cx="889000" cy="19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149652</xdr:rowOff>
    </xdr:from>
    <xdr:to>
      <xdr:col>15</xdr:col>
      <xdr:colOff>50800</xdr:colOff>
      <xdr:row>54</xdr:row>
      <xdr:rowOff>127143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36502"/>
          <a:ext cx="889000" cy="1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127143</xdr:rowOff>
    </xdr:from>
    <xdr:to>
      <xdr:col>10</xdr:col>
      <xdr:colOff>114300</xdr:colOff>
      <xdr:row>55</xdr:row>
      <xdr:rowOff>28257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85443"/>
          <a:ext cx="889000" cy="7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48468</xdr:rowOff>
    </xdr:from>
    <xdr:to>
      <xdr:col>24</xdr:col>
      <xdr:colOff>114300</xdr:colOff>
      <xdr:row>56</xdr:row>
      <xdr:rowOff>150068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26895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71869</xdr:rowOff>
    </xdr:from>
    <xdr:to>
      <xdr:col>20</xdr:col>
      <xdr:colOff>38100</xdr:colOff>
      <xdr:row>53</xdr:row>
      <xdr:rowOff>2019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164596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98852</xdr:rowOff>
    </xdr:from>
    <xdr:to>
      <xdr:col>15</xdr:col>
      <xdr:colOff>101600</xdr:colOff>
      <xdr:row>54</xdr:row>
      <xdr:rowOff>29002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45529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6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76343</xdr:rowOff>
    </xdr:from>
    <xdr:to>
      <xdr:col>10</xdr:col>
      <xdr:colOff>165100</xdr:colOff>
      <xdr:row>55</xdr:row>
      <xdr:rowOff>6493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23020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148907</xdr:rowOff>
    </xdr:from>
    <xdr:to>
      <xdr:col>6</xdr:col>
      <xdr:colOff>38100</xdr:colOff>
      <xdr:row>55</xdr:row>
      <xdr:rowOff>79057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95584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1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53708</xdr:rowOff>
    </xdr:from>
    <xdr:to>
      <xdr:col>24</xdr:col>
      <xdr:colOff>63500</xdr:colOff>
      <xdr:row>77</xdr:row>
      <xdr:rowOff>158699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2458"/>
          <a:ext cx="838200" cy="4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158699</xdr:rowOff>
    </xdr:from>
    <xdr:to>
      <xdr:col>19</xdr:col>
      <xdr:colOff>177800</xdr:colOff>
      <xdr:row>78</xdr:row>
      <xdr:rowOff>57201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60349"/>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57201</xdr:rowOff>
    </xdr:from>
    <xdr:to>
      <xdr:col>15</xdr:col>
      <xdr:colOff>50800</xdr:colOff>
      <xdr:row>78</xdr:row>
      <xdr:rowOff>108038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30301"/>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108038</xdr:rowOff>
    </xdr:from>
    <xdr:to>
      <xdr:col>10</xdr:col>
      <xdr:colOff>114300</xdr:colOff>
      <xdr:row>78</xdr:row>
      <xdr:rowOff>129324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1138"/>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2908</xdr:rowOff>
    </xdr:from>
    <xdr:to>
      <xdr:col>24</xdr:col>
      <xdr:colOff>114300</xdr:colOff>
      <xdr:row>75</xdr:row>
      <xdr:rowOff>104508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152785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107899</xdr:rowOff>
    </xdr:from>
    <xdr:to>
      <xdr:col>20</xdr:col>
      <xdr:colOff>38100</xdr:colOff>
      <xdr:row>78</xdr:row>
      <xdr:rowOff>38049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6401</xdr:rowOff>
    </xdr:from>
    <xdr:to>
      <xdr:col>15</xdr:col>
      <xdr:colOff>101600</xdr:colOff>
      <xdr:row>78</xdr:row>
      <xdr:rowOff>108001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99128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57238</xdr:rowOff>
    </xdr:from>
    <xdr:to>
      <xdr:col>10</xdr:col>
      <xdr:colOff>165100</xdr:colOff>
      <xdr:row>78</xdr:row>
      <xdr:rowOff>158838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149965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78524</xdr:rowOff>
    </xdr:from>
    <xdr:to>
      <xdr:col>6</xdr:col>
      <xdr:colOff>38100</xdr:colOff>
      <xdr:row>79</xdr:row>
      <xdr:rowOff>8674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171251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60589</xdr:rowOff>
    </xdr:from>
    <xdr:to>
      <xdr:col>24</xdr:col>
      <xdr:colOff>63500</xdr:colOff>
      <xdr:row>98</xdr:row>
      <xdr:rowOff>88902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62689"/>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60589</xdr:rowOff>
    </xdr:from>
    <xdr:to>
      <xdr:col>19</xdr:col>
      <xdr:colOff>177800</xdr:colOff>
      <xdr:row>98</xdr:row>
      <xdr:rowOff>121510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2689"/>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121510</xdr:rowOff>
    </xdr:from>
    <xdr:to>
      <xdr:col>15</xdr:col>
      <xdr:colOff>50800</xdr:colOff>
      <xdr:row>98</xdr:row>
      <xdr:rowOff>165630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361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165630</xdr:rowOff>
    </xdr:from>
    <xdr:to>
      <xdr:col>10</xdr:col>
      <xdr:colOff>114300</xdr:colOff>
      <xdr:row>99</xdr:row>
      <xdr:rowOff>12647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7730"/>
          <a:ext cx="8890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38102</xdr:rowOff>
    </xdr:from>
    <xdr:to>
      <xdr:col>24</xdr:col>
      <xdr:colOff>114300</xdr:colOff>
      <xdr:row>98</xdr:row>
      <xdr:rowOff>139702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124479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9789</xdr:rowOff>
    </xdr:from>
    <xdr:to>
      <xdr:col>20</xdr:col>
      <xdr:colOff>38100</xdr:colOff>
      <xdr:row>98</xdr:row>
      <xdr:rowOff>111389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102516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70710</xdr:rowOff>
    </xdr:from>
    <xdr:to>
      <xdr:col>15</xdr:col>
      <xdr:colOff>101600</xdr:colOff>
      <xdr:row>99</xdr:row>
      <xdr:rowOff>860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163437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114830</xdr:rowOff>
    </xdr:from>
    <xdr:to>
      <xdr:col>10</xdr:col>
      <xdr:colOff>165100</xdr:colOff>
      <xdr:row>99</xdr:row>
      <xdr:rowOff>44980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36107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133297</xdr:rowOff>
    </xdr:from>
    <xdr:to>
      <xdr:col>6</xdr:col>
      <xdr:colOff>38100</xdr:colOff>
      <xdr:row>99</xdr:row>
      <xdr:rowOff>63447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54574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8103</xdr:rowOff>
    </xdr:from>
    <xdr:to>
      <xdr:col>55</xdr:col>
      <xdr:colOff>0</xdr:colOff>
      <xdr:row>39</xdr:row>
      <xdr:rowOff>16332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9465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8103</xdr:rowOff>
    </xdr:from>
    <xdr:to>
      <xdr:col>50</xdr:col>
      <xdr:colOff>114300</xdr:colOff>
      <xdr:row>39</xdr:row>
      <xdr:rowOff>13056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46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10693</xdr:rowOff>
    </xdr:from>
    <xdr:to>
      <xdr:col>45</xdr:col>
      <xdr:colOff>177800</xdr:colOff>
      <xdr:row>39</xdr:row>
      <xdr:rowOff>13056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972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10693</xdr:rowOff>
    </xdr:from>
    <xdr:to>
      <xdr:col>41</xdr:col>
      <xdr:colOff>50800</xdr:colOff>
      <xdr:row>39</xdr:row>
      <xdr:rowOff>11836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72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136982</xdr:rowOff>
    </xdr:from>
    <xdr:to>
      <xdr:col>55</xdr:col>
      <xdr:colOff>50800</xdr:colOff>
      <xdr:row>39</xdr:row>
      <xdr:rowOff>67132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51909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128753</xdr:rowOff>
    </xdr:from>
    <xdr:to>
      <xdr:col>50</xdr:col>
      <xdr:colOff>165100</xdr:colOff>
      <xdr:row>39</xdr:row>
      <xdr:rowOff>58903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50030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133706</xdr:rowOff>
    </xdr:from>
    <xdr:to>
      <xdr:col>46</xdr:col>
      <xdr:colOff>38100</xdr:colOff>
      <xdr:row>39</xdr:row>
      <xdr:rowOff>63856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54983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131343</xdr:rowOff>
    </xdr:from>
    <xdr:to>
      <xdr:col>41</xdr:col>
      <xdr:colOff>101600</xdr:colOff>
      <xdr:row>39</xdr:row>
      <xdr:rowOff>61493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52620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132486</xdr:rowOff>
    </xdr:from>
    <xdr:to>
      <xdr:col>36</xdr:col>
      <xdr:colOff>165100</xdr:colOff>
      <xdr:row>39</xdr:row>
      <xdr:rowOff>62636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53763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4003</xdr:rowOff>
    </xdr:from>
    <xdr:to>
      <xdr:col>55</xdr:col>
      <xdr:colOff>0</xdr:colOff>
      <xdr:row>58</xdr:row>
      <xdr:rowOff>20106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8103"/>
          <a:ext cx="8382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4003</xdr:rowOff>
    </xdr:from>
    <xdr:to>
      <xdr:col>50</xdr:col>
      <xdr:colOff>114300</xdr:colOff>
      <xdr:row>58</xdr:row>
      <xdr:rowOff>35861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8103"/>
          <a:ext cx="889000" cy="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35861</xdr:rowOff>
    </xdr:from>
    <xdr:to>
      <xdr:col>45</xdr:col>
      <xdr:colOff>177800</xdr:colOff>
      <xdr:row>58</xdr:row>
      <xdr:rowOff>36345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79961"/>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36345</xdr:rowOff>
    </xdr:from>
    <xdr:to>
      <xdr:col>41</xdr:col>
      <xdr:colOff>50800</xdr:colOff>
      <xdr:row>58</xdr:row>
      <xdr:rowOff>42115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8044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140756</xdr:rowOff>
    </xdr:from>
    <xdr:to>
      <xdr:col>55</xdr:col>
      <xdr:colOff>50800</xdr:colOff>
      <xdr:row>58</xdr:row>
      <xdr:rowOff>70906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124653</xdr:rowOff>
    </xdr:from>
    <xdr:to>
      <xdr:col>50</xdr:col>
      <xdr:colOff>165100</xdr:colOff>
      <xdr:row>58</xdr:row>
      <xdr:rowOff>54803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71330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156511</xdr:rowOff>
    </xdr:from>
    <xdr:to>
      <xdr:col>46</xdr:col>
      <xdr:colOff>38100</xdr:colOff>
      <xdr:row>58</xdr:row>
      <xdr:rowOff>86661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156995</xdr:rowOff>
    </xdr:from>
    <xdr:to>
      <xdr:col>41</xdr:col>
      <xdr:colOff>101600</xdr:colOff>
      <xdr:row>58</xdr:row>
      <xdr:rowOff>87145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2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162765</xdr:rowOff>
    </xdr:from>
    <xdr:to>
      <xdr:col>36</xdr:col>
      <xdr:colOff>165100</xdr:colOff>
      <xdr:row>58</xdr:row>
      <xdr:rowOff>92915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84042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80218</xdr:rowOff>
    </xdr:from>
    <xdr:to>
      <xdr:col>55</xdr:col>
      <xdr:colOff>0</xdr:colOff>
      <xdr:row>75</xdr:row>
      <xdr:rowOff>73817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67518"/>
          <a:ext cx="8382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80218</xdr:rowOff>
    </xdr:from>
    <xdr:to>
      <xdr:col>50</xdr:col>
      <xdr:colOff>114300</xdr:colOff>
      <xdr:row>75</xdr:row>
      <xdr:rowOff>148318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67518"/>
          <a:ext cx="889000" cy="23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148318</xdr:rowOff>
    </xdr:from>
    <xdr:to>
      <xdr:col>45</xdr:col>
      <xdr:colOff>177800</xdr:colOff>
      <xdr:row>76</xdr:row>
      <xdr:rowOff>7089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07068"/>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148295</xdr:rowOff>
    </xdr:from>
    <xdr:to>
      <xdr:col>41</xdr:col>
      <xdr:colOff>50800</xdr:colOff>
      <xdr:row>76</xdr:row>
      <xdr:rowOff>7089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07045"/>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23017</xdr:rowOff>
    </xdr:from>
    <xdr:to>
      <xdr:col>55</xdr:col>
      <xdr:colOff>50800</xdr:colOff>
      <xdr:row>75</xdr:row>
      <xdr:rowOff>124617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45894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29418</xdr:rowOff>
    </xdr:from>
    <xdr:to>
      <xdr:col>50</xdr:col>
      <xdr:colOff>165100</xdr:colOff>
      <xdr:row>74</xdr:row>
      <xdr:rowOff>131018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147545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97518</xdr:rowOff>
    </xdr:from>
    <xdr:to>
      <xdr:col>46</xdr:col>
      <xdr:colOff>38100</xdr:colOff>
      <xdr:row>76</xdr:row>
      <xdr:rowOff>27668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44195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127739</xdr:rowOff>
    </xdr:from>
    <xdr:to>
      <xdr:col>41</xdr:col>
      <xdr:colOff>101600</xdr:colOff>
      <xdr:row>76</xdr:row>
      <xdr:rowOff>57889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74416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97496</xdr:rowOff>
    </xdr:from>
    <xdr:to>
      <xdr:col>36</xdr:col>
      <xdr:colOff>165100</xdr:colOff>
      <xdr:row>76</xdr:row>
      <xdr:rowOff>27645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44173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48794</xdr:rowOff>
    </xdr:from>
    <xdr:to>
      <xdr:col>55</xdr:col>
      <xdr:colOff>0</xdr:colOff>
      <xdr:row>96</xdr:row>
      <xdr:rowOff>64072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07994"/>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25267</xdr:rowOff>
    </xdr:from>
    <xdr:to>
      <xdr:col>50</xdr:col>
      <xdr:colOff>114300</xdr:colOff>
      <xdr:row>96</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8446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25267</xdr:rowOff>
    </xdr:from>
    <xdr:to>
      <xdr:col>45</xdr:col>
      <xdr:colOff>177800</xdr:colOff>
      <xdr:row>96</xdr:row>
      <xdr:rowOff>129527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84467"/>
          <a:ext cx="889000" cy="10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117678</xdr:rowOff>
    </xdr:from>
    <xdr:to>
      <xdr:col>41</xdr:col>
      <xdr:colOff>50800</xdr:colOff>
      <xdr:row>96</xdr:row>
      <xdr:rowOff>129527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7687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13272</xdr:rowOff>
    </xdr:from>
    <xdr:to>
      <xdr:col>55</xdr:col>
      <xdr:colOff>50800</xdr:colOff>
      <xdr:row>96</xdr:row>
      <xdr:rowOff>114872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36149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169444</xdr:rowOff>
    </xdr:from>
    <xdr:to>
      <xdr:col>50</xdr:col>
      <xdr:colOff>165100</xdr:colOff>
      <xdr:row>96</xdr:row>
      <xdr:rowOff>99594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145917</xdr:rowOff>
    </xdr:from>
    <xdr:to>
      <xdr:col>46</xdr:col>
      <xdr:colOff>38100</xdr:colOff>
      <xdr:row>96</xdr:row>
      <xdr:rowOff>76067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78727</xdr:rowOff>
    </xdr:from>
    <xdr:to>
      <xdr:col>41</xdr:col>
      <xdr:colOff>101600</xdr:colOff>
      <xdr:row>97</xdr:row>
      <xdr:rowOff>8877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66878</xdr:rowOff>
    </xdr:from>
    <xdr:to>
      <xdr:col>36</xdr:col>
      <xdr:colOff>165100</xdr:colOff>
      <xdr:row>96</xdr:row>
      <xdr:rowOff>168478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159605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127219</xdr:rowOff>
    </xdr:from>
    <xdr:to>
      <xdr:col>85</xdr:col>
      <xdr:colOff>127000</xdr:colOff>
      <xdr:row>36</xdr:row>
      <xdr:rowOff>162560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99419"/>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7661</xdr:rowOff>
    </xdr:from>
    <xdr:to>
      <xdr:col>81</xdr:col>
      <xdr:colOff>50800</xdr:colOff>
      <xdr:row>36</xdr:row>
      <xdr:rowOff>127219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79861"/>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7661</xdr:rowOff>
    </xdr:from>
    <xdr:to>
      <xdr:col>76</xdr:col>
      <xdr:colOff>114300</xdr:colOff>
      <xdr:row>36</xdr:row>
      <xdr:rowOff>165577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79861"/>
          <a:ext cx="889000" cy="15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165577</xdr:rowOff>
    </xdr:from>
    <xdr:to>
      <xdr:col>71</xdr:col>
      <xdr:colOff>177800</xdr:colOff>
      <xdr:row>37</xdr:row>
      <xdr:rowOff>132979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37777"/>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134637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76419</xdr:rowOff>
    </xdr:from>
    <xdr:to>
      <xdr:col>81</xdr:col>
      <xdr:colOff>101600</xdr:colOff>
      <xdr:row>37</xdr:row>
      <xdr:rowOff>6569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23096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128311</xdr:rowOff>
    </xdr:from>
    <xdr:to>
      <xdr:col>76</xdr:col>
      <xdr:colOff>165100</xdr:colOff>
      <xdr:row>36</xdr:row>
      <xdr:rowOff>58461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74988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114777</xdr:rowOff>
    </xdr:from>
    <xdr:to>
      <xdr:col>72</xdr:col>
      <xdr:colOff>38100</xdr:colOff>
      <xdr:row>37</xdr:row>
      <xdr:rowOff>44927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61454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82179</xdr:rowOff>
    </xdr:from>
    <xdr:to>
      <xdr:col>67</xdr:col>
      <xdr:colOff>101600</xdr:colOff>
      <xdr:row>38</xdr:row>
      <xdr:rowOff>12329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36411</xdr:rowOff>
    </xdr:from>
    <xdr:to>
      <xdr:col>85</xdr:col>
      <xdr:colOff>127000</xdr:colOff>
      <xdr:row>56</xdr:row>
      <xdr:rowOff>90018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37611"/>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142119</xdr:rowOff>
    </xdr:from>
    <xdr:to>
      <xdr:col>81</xdr:col>
      <xdr:colOff>50800</xdr:colOff>
      <xdr:row>56</xdr:row>
      <xdr:rowOff>90018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71869"/>
          <a:ext cx="889000" cy="1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114192</xdr:rowOff>
    </xdr:from>
    <xdr:to>
      <xdr:col>76</xdr:col>
      <xdr:colOff>114300</xdr:colOff>
      <xdr:row>55</xdr:row>
      <xdr:rowOff>142119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72492"/>
          <a:ext cx="889000" cy="1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114192</xdr:rowOff>
    </xdr:from>
    <xdr:to>
      <xdr:col>71</xdr:col>
      <xdr:colOff>177800</xdr:colOff>
      <xdr:row>55</xdr:row>
      <xdr:rowOff>154883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72492"/>
          <a:ext cx="8890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157061</xdr:rowOff>
    </xdr:from>
    <xdr:to>
      <xdr:col>85</xdr:col>
      <xdr:colOff>177800</xdr:colOff>
      <xdr:row>56</xdr:row>
      <xdr:rowOff>87211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135488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39218</xdr:rowOff>
    </xdr:from>
    <xdr:to>
      <xdr:col>81</xdr:col>
      <xdr:colOff>101600</xdr:colOff>
      <xdr:row>56</xdr:row>
      <xdr:rowOff>140818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131945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91319</xdr:rowOff>
    </xdr:from>
    <xdr:to>
      <xdr:col>76</xdr:col>
      <xdr:colOff>165100</xdr:colOff>
      <xdr:row>56</xdr:row>
      <xdr:rowOff>21469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63392</xdr:rowOff>
    </xdr:from>
    <xdr:to>
      <xdr:col>72</xdr:col>
      <xdr:colOff>38100</xdr:colOff>
      <xdr:row>54</xdr:row>
      <xdr:rowOff>164992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10069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9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104083</xdr:rowOff>
    </xdr:from>
    <xdr:to>
      <xdr:col>67</xdr:col>
      <xdr:colOff>101600</xdr:colOff>
      <xdr:row>56</xdr:row>
      <xdr:rowOff>34233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50760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148452</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492852"/>
          <a:ext cx="1269" cy="11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95129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2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148452</xdr:rowOff>
    </xdr:from>
    <xdr:to>
      <xdr:col>86</xdr:col>
      <xdr:colOff>25400</xdr:colOff>
      <xdr:row>72</xdr:row>
      <xdr:rowOff>148452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492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86240</xdr:rowOff>
    </xdr:from>
    <xdr:to>
      <xdr:col>85</xdr:col>
      <xdr:colOff>127000</xdr:colOff>
      <xdr:row>73</xdr:row>
      <xdr:rowOff>76770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87740"/>
          <a:ext cx="838200" cy="50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119708</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92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141281</xdr:rowOff>
    </xdr:from>
    <xdr:to>
      <xdr:col>85</xdr:col>
      <xdr:colOff>177800</xdr:colOff>
      <xdr:row>79</xdr:row>
      <xdr:rowOff>71431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86240</xdr:rowOff>
    </xdr:from>
    <xdr:to>
      <xdr:col>81</xdr:col>
      <xdr:colOff>50800</xdr:colOff>
      <xdr:row>78</xdr:row>
      <xdr:rowOff>123306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87740"/>
          <a:ext cx="889000" cy="140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171339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123306</xdr:rowOff>
    </xdr:from>
    <xdr:to>
      <xdr:col>76</xdr:col>
      <xdr:colOff>114300</xdr:colOff>
      <xdr:row>79</xdr:row>
      <xdr:rowOff>57764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6406"/>
          <a:ext cx="889000" cy="1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31926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57764</xdr:rowOff>
    </xdr:from>
    <xdr:to>
      <xdr:col>71</xdr:col>
      <xdr:colOff>177800</xdr:colOff>
      <xdr:row>79</xdr:row>
      <xdr:rowOff>80166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02314"/>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25970</xdr:rowOff>
    </xdr:from>
    <xdr:to>
      <xdr:col>85</xdr:col>
      <xdr:colOff>177800</xdr:colOff>
      <xdr:row>73</xdr:row>
      <xdr:rowOff>127570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5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112347</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4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35440</xdr:rowOff>
    </xdr:from>
    <xdr:to>
      <xdr:col>81</xdr:col>
      <xdr:colOff>101600</xdr:colOff>
      <xdr:row>70</xdr:row>
      <xdr:rowOff>137040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0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153567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18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72506</xdr:rowOff>
    </xdr:from>
    <xdr:to>
      <xdr:col>76</xdr:col>
      <xdr:colOff>165100</xdr:colOff>
      <xdr:row>79</xdr:row>
      <xdr:rowOff>2656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19183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6964</xdr:rowOff>
    </xdr:from>
    <xdr:to>
      <xdr:col>72</xdr:col>
      <xdr:colOff>38100</xdr:colOff>
      <xdr:row>79</xdr:row>
      <xdr:rowOff>108564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99691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29366</xdr:rowOff>
    </xdr:from>
    <xdr:to>
      <xdr:col>67</xdr:col>
      <xdr:colOff>101600</xdr:colOff>
      <xdr:row>79</xdr:row>
      <xdr:rowOff>130966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122093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6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137545</xdr:rowOff>
    </xdr:from>
    <xdr:to>
      <xdr:col>85</xdr:col>
      <xdr:colOff>127000</xdr:colOff>
      <xdr:row>95</xdr:row>
      <xdr:rowOff>20126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53845"/>
          <a:ext cx="8382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1952</xdr:rowOff>
    </xdr:from>
    <xdr:to>
      <xdr:col>81</xdr:col>
      <xdr:colOff>50800</xdr:colOff>
      <xdr:row>95</xdr:row>
      <xdr:rowOff>20126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289702"/>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170185</xdr:rowOff>
    </xdr:from>
    <xdr:to>
      <xdr:col>76</xdr:col>
      <xdr:colOff>114300</xdr:colOff>
      <xdr:row>95</xdr:row>
      <xdr:rowOff>1952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86485"/>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81555</xdr:rowOff>
    </xdr:from>
    <xdr:to>
      <xdr:col>71</xdr:col>
      <xdr:colOff>177800</xdr:colOff>
      <xdr:row>94</xdr:row>
      <xdr:rowOff>170185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197855"/>
          <a:ext cx="889000" cy="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86745</xdr:rowOff>
    </xdr:from>
    <xdr:to>
      <xdr:col>85</xdr:col>
      <xdr:colOff>177800</xdr:colOff>
      <xdr:row>95</xdr:row>
      <xdr:rowOff>16895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109622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140776</xdr:rowOff>
    </xdr:from>
    <xdr:to>
      <xdr:col>81</xdr:col>
      <xdr:colOff>101600</xdr:colOff>
      <xdr:row>95</xdr:row>
      <xdr:rowOff>70926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87453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122602</xdr:rowOff>
    </xdr:from>
    <xdr:to>
      <xdr:col>76</xdr:col>
      <xdr:colOff>165100</xdr:colOff>
      <xdr:row>95</xdr:row>
      <xdr:rowOff>52752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69279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119385</xdr:rowOff>
    </xdr:from>
    <xdr:to>
      <xdr:col>72</xdr:col>
      <xdr:colOff>38100</xdr:colOff>
      <xdr:row>95</xdr:row>
      <xdr:rowOff>49535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66062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30755</xdr:rowOff>
    </xdr:from>
    <xdr:to>
      <xdr:col>67</xdr:col>
      <xdr:colOff>101600</xdr:colOff>
      <xdr:row>94</xdr:row>
      <xdr:rowOff>132355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148882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6197</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92747"/>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157150</xdr:rowOff>
    </xdr:from>
    <xdr:to>
      <xdr:col>107</xdr:col>
      <xdr:colOff>50800</xdr:colOff>
      <xdr:row>39</xdr:row>
      <xdr:rowOff>6197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72250"/>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157150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7225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126847</xdr:rowOff>
    </xdr:from>
    <xdr:to>
      <xdr:col>107</xdr:col>
      <xdr:colOff>101600</xdr:colOff>
      <xdr:row>39</xdr:row>
      <xdr:rowOff>56997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73525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41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106350</xdr:rowOff>
    </xdr:from>
    <xdr:to>
      <xdr:col>102</xdr:col>
      <xdr:colOff>165100</xdr:colOff>
      <xdr:row>39</xdr:row>
      <xdr:rowOff>36500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53027</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元年度までが庁舎建設事業、令和２年度が特別定額給付金給付事業により、金額が増加傾向にあったが、令和３年度は突出した事業がなかったため金額は下がり、類似団体の平均値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民生費は、新型コロナウイルス感染症対応による国の施策で実施した給付金事業により金額が大きく上がった。また保育園１園を新設したことも金額が増額した要因である。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商工費は、新型コロナウイルス感染症対応による経済対策、企業誘致に係わる補助金の交付により、金額が類似団体平均より大きい。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災害復旧事業費は、令和元年に発生した東日本台風災害による明許繰越や事故繰越により、令和２年度と令和３年度の金額が大きい。災害復旧事業は令和３年度で完了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ため、同災害による今後の支出はないことが見込める。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以前として類似団体の平均値より金額が大きいが、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庁舎建設と災害復旧に伴い借り入れた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の償還が始まるため、金額の増加が見込まれる。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は、令和元年度に発生した東日本台風災害に係わる災害復旧等の臨時財政需要があっため、実質単年度収支は赤字となっているが、普通交付税の増加により実質収支は黒字となっている。なお３年度の財政調整基金残高については、財政健全化の取り組みを実施したこと等により、取崩しはせず、歳計剰余金を積み立てたため、前年度比で増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年度以降は赤字になった会計はなく、平成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年度以降は市の全会計の総計黒字額が標準財政規模の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％を超えている。今後もこの水準を維持できるよう財政健全化に努める。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78</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79</v>
      </c>
      <c r="C2" s="179"/>
      <c r="D2" s="180"/>
    </row>
    <row r="3" spans="1:119" ht="18.75" customHeight="1" thickBot="1" x14ac:dyDescent="0.2">
      <c r="A3" s="178"/>
      <c r="B3" s="377" t="s">
        <v>80</v>
      </c>
      <c r="C3" s="378"/>
      <c r="D3" s="378"/>
      <c r="E3" s="379"/>
      <c r="F3" s="379"/>
      <c r="G3" s="379"/>
      <c r="H3" s="379"/>
      <c r="I3" s="379"/>
      <c r="J3" s="379"/>
      <c r="K3" s="379"/>
      <c r="L3" s="379" t="s">
        <v>81</v>
      </c>
      <c r="M3" s="379"/>
      <c r="N3" s="379"/>
      <c r="O3" s="379"/>
      <c r="P3" s="379"/>
      <c r="Q3" s="379"/>
      <c r="R3" s="386"/>
      <c r="S3" s="386"/>
      <c r="T3" s="386"/>
      <c r="U3" s="386"/>
      <c r="V3" s="387"/>
      <c r="W3" s="361" t="s">
        <v>82</v>
      </c>
      <c r="X3" s="362"/>
      <c r="Y3" s="362"/>
      <c r="Z3" s="362"/>
      <c r="AA3" s="362"/>
      <c r="AB3" s="378"/>
      <c r="AC3" s="386" t="s">
        <v>83</v>
      </c>
      <c r="AD3" s="362"/>
      <c r="AE3" s="362"/>
      <c r="AF3" s="362"/>
      <c r="AG3" s="362"/>
      <c r="AH3" s="362"/>
      <c r="AI3" s="362"/>
      <c r="AJ3" s="362"/>
      <c r="AK3" s="362"/>
      <c r="AL3" s="363"/>
      <c r="AM3" s="361" t="s">
        <v>84</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85</v>
      </c>
      <c r="BO3" s="362"/>
      <c r="BP3" s="362"/>
      <c r="BQ3" s="362"/>
      <c r="BR3" s="362"/>
      <c r="BS3" s="362"/>
      <c r="BT3" s="362"/>
      <c r="BU3" s="363"/>
      <c r="BV3" s="361" t="s">
        <v>86</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87</v>
      </c>
      <c r="CU3" s="362"/>
      <c r="CV3" s="362"/>
      <c r="CW3" s="362"/>
      <c r="CX3" s="362"/>
      <c r="CY3" s="362"/>
      <c r="CZ3" s="362"/>
      <c r="DA3" s="363"/>
      <c r="DB3" s="361" t="s">
        <v>88</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89</v>
      </c>
      <c r="AZ4" s="365"/>
      <c r="BA4" s="365"/>
      <c r="BB4" s="365"/>
      <c r="BC4" s="365"/>
      <c r="BD4" s="365"/>
      <c r="BE4" s="365"/>
      <c r="BF4" s="365"/>
      <c r="BG4" s="365"/>
      <c r="BH4" s="365"/>
      <c r="BI4" s="365"/>
      <c r="BJ4" s="365"/>
      <c r="BK4" s="365"/>
      <c r="BL4" s="365"/>
      <c r="BM4" s="366"/>
      <c r="BN4" s="367">
        <v>30794432</v>
      </c>
      <c r="BO4" s="368"/>
      <c r="BP4" s="368"/>
      <c r="BQ4" s="368"/>
      <c r="BR4" s="368"/>
      <c r="BS4" s="368"/>
      <c r="BT4" s="368"/>
      <c r="BU4" s="369"/>
      <c r="BV4" s="367">
        <v>35975734</v>
      </c>
      <c r="BW4" s="368"/>
      <c r="BX4" s="368"/>
      <c r="BY4" s="368"/>
      <c r="BZ4" s="368"/>
      <c r="CA4" s="368"/>
      <c r="CB4" s="368"/>
      <c r="CC4" s="369"/>
      <c r="CD4" s="370" t="s">
        <v>90</v>
      </c>
      <c r="CE4" s="371"/>
      <c r="CF4" s="371"/>
      <c r="CG4" s="371"/>
      <c r="CH4" s="371"/>
      <c r="CI4" s="371"/>
      <c r="CJ4" s="371"/>
      <c r="CK4" s="371"/>
      <c r="CL4" s="371"/>
      <c r="CM4" s="371"/>
      <c r="CN4" s="371"/>
      <c r="CO4" s="371"/>
      <c r="CP4" s="371"/>
      <c r="CQ4" s="371"/>
      <c r="CR4" s="371"/>
      <c r="CS4" s="372"/>
      <c r="CT4" s="373">
        <v>4.7</v>
      </c>
      <c r="CU4" s="374"/>
      <c r="CV4" s="374"/>
      <c r="CW4" s="374"/>
      <c r="CX4" s="374"/>
      <c r="CY4" s="374"/>
      <c r="CZ4" s="374"/>
      <c r="DA4" s="375"/>
      <c r="DB4" s="373">
        <v>8.3000000000000007</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91</v>
      </c>
      <c r="AN5" s="434"/>
      <c r="AO5" s="434"/>
      <c r="AP5" s="434"/>
      <c r="AQ5" s="434"/>
      <c r="AR5" s="434"/>
      <c r="AS5" s="434"/>
      <c r="AT5" s="435"/>
      <c r="AU5" s="436" t="s">
        <v>92</v>
      </c>
      <c r="AV5" s="437"/>
      <c r="AW5" s="437"/>
      <c r="AX5" s="437"/>
      <c r="AY5" s="438" t="s">
        <v>93</v>
      </c>
      <c r="AZ5" s="439"/>
      <c r="BA5" s="439"/>
      <c r="BB5" s="439"/>
      <c r="BC5" s="439"/>
      <c r="BD5" s="439"/>
      <c r="BE5" s="439"/>
      <c r="BF5" s="439"/>
      <c r="BG5" s="439"/>
      <c r="BH5" s="439"/>
      <c r="BI5" s="439"/>
      <c r="BJ5" s="439"/>
      <c r="BK5" s="439"/>
      <c r="BL5" s="439"/>
      <c r="BM5" s="440"/>
      <c r="BN5" s="404">
        <v>29899066</v>
      </c>
      <c r="BO5" s="405"/>
      <c r="BP5" s="405"/>
      <c r="BQ5" s="405"/>
      <c r="BR5" s="405"/>
      <c r="BS5" s="405"/>
      <c r="BT5" s="405"/>
      <c r="BU5" s="406"/>
      <c r="BV5" s="404">
        <v>34444642</v>
      </c>
      <c r="BW5" s="405"/>
      <c r="BX5" s="405"/>
      <c r="BY5" s="405"/>
      <c r="BZ5" s="405"/>
      <c r="CA5" s="405"/>
      <c r="CB5" s="405"/>
      <c r="CC5" s="406"/>
      <c r="CD5" s="407" t="s">
        <v>94</v>
      </c>
      <c r="CE5" s="408"/>
      <c r="CF5" s="408"/>
      <c r="CG5" s="408"/>
      <c r="CH5" s="408"/>
      <c r="CI5" s="408"/>
      <c r="CJ5" s="408"/>
      <c r="CK5" s="408"/>
      <c r="CL5" s="408"/>
      <c r="CM5" s="408"/>
      <c r="CN5" s="408"/>
      <c r="CO5" s="408"/>
      <c r="CP5" s="408"/>
      <c r="CQ5" s="408"/>
      <c r="CR5" s="408"/>
      <c r="CS5" s="409"/>
      <c r="CT5" s="401">
        <v>89.1</v>
      </c>
      <c r="CU5" s="402"/>
      <c r="CV5" s="402"/>
      <c r="CW5" s="402"/>
      <c r="CX5" s="402"/>
      <c r="CY5" s="402"/>
      <c r="CZ5" s="402"/>
      <c r="DA5" s="403"/>
      <c r="DB5" s="401">
        <v>92</v>
      </c>
      <c r="DC5" s="402"/>
      <c r="DD5" s="402"/>
      <c r="DE5" s="402"/>
      <c r="DF5" s="402"/>
      <c r="DG5" s="402"/>
      <c r="DH5" s="402"/>
      <c r="DI5" s="403"/>
    </row>
    <row r="6" spans="1:119" ht="18.75" customHeight="1" x14ac:dyDescent="0.15">
      <c r="A6" s="178"/>
      <c r="B6" s="410" t="s">
        <v>95</v>
      </c>
      <c r="C6" s="411"/>
      <c r="D6" s="411"/>
      <c r="E6" s="412"/>
      <c r="F6" s="412"/>
      <c r="G6" s="412"/>
      <c r="H6" s="412"/>
      <c r="I6" s="412"/>
      <c r="J6" s="412"/>
      <c r="K6" s="412"/>
      <c r="L6" s="412" t="s">
        <v>96</v>
      </c>
      <c r="M6" s="412"/>
      <c r="N6" s="412"/>
      <c r="O6" s="412"/>
      <c r="P6" s="412"/>
      <c r="Q6" s="412"/>
      <c r="R6" s="416"/>
      <c r="S6" s="416"/>
      <c r="T6" s="416"/>
      <c r="U6" s="416"/>
      <c r="V6" s="417"/>
      <c r="W6" s="420" t="s">
        <v>97</v>
      </c>
      <c r="X6" s="421"/>
      <c r="Y6" s="421"/>
      <c r="Z6" s="421"/>
      <c r="AA6" s="421"/>
      <c r="AB6" s="411"/>
      <c r="AC6" s="424" t="s">
        <v>98</v>
      </c>
      <c r="AD6" s="425"/>
      <c r="AE6" s="425"/>
      <c r="AF6" s="425"/>
      <c r="AG6" s="425"/>
      <c r="AH6" s="425"/>
      <c r="AI6" s="425"/>
      <c r="AJ6" s="425"/>
      <c r="AK6" s="425"/>
      <c r="AL6" s="426"/>
      <c r="AM6" s="433" t="s">
        <v>99</v>
      </c>
      <c r="AN6" s="434"/>
      <c r="AO6" s="434"/>
      <c r="AP6" s="434"/>
      <c r="AQ6" s="434"/>
      <c r="AR6" s="434"/>
      <c r="AS6" s="434"/>
      <c r="AT6" s="435"/>
      <c r="AU6" s="436" t="s">
        <v>100</v>
      </c>
      <c r="AV6" s="437"/>
      <c r="AW6" s="437"/>
      <c r="AX6" s="437"/>
      <c r="AY6" s="438" t="s">
        <v>101</v>
      </c>
      <c r="AZ6" s="439"/>
      <c r="BA6" s="439"/>
      <c r="BB6" s="439"/>
      <c r="BC6" s="439"/>
      <c r="BD6" s="439"/>
      <c r="BE6" s="439"/>
      <c r="BF6" s="439"/>
      <c r="BG6" s="439"/>
      <c r="BH6" s="439"/>
      <c r="BI6" s="439"/>
      <c r="BJ6" s="439"/>
      <c r="BK6" s="439"/>
      <c r="BL6" s="439"/>
      <c r="BM6" s="440"/>
      <c r="BN6" s="404">
        <v>895366</v>
      </c>
      <c r="BO6" s="405"/>
      <c r="BP6" s="405"/>
      <c r="BQ6" s="405"/>
      <c r="BR6" s="405"/>
      <c r="BS6" s="405"/>
      <c r="BT6" s="405"/>
      <c r="BU6" s="406"/>
      <c r="BV6" s="404">
        <v>1531092</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94.3</v>
      </c>
      <c r="CU6" s="442"/>
      <c r="CV6" s="442"/>
      <c r="CW6" s="442"/>
      <c r="CX6" s="442"/>
      <c r="CY6" s="442"/>
      <c r="CZ6" s="442"/>
      <c r="DA6" s="443"/>
      <c r="DB6" s="441">
        <v>96.5</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92</v>
      </c>
      <c r="AV7" s="437"/>
      <c r="AW7" s="437"/>
      <c r="AX7" s="437"/>
      <c r="AY7" s="438" t="s">
        <v>104</v>
      </c>
      <c r="AZ7" s="439"/>
      <c r="BA7" s="439"/>
      <c r="BB7" s="439"/>
      <c r="BC7" s="439"/>
      <c r="BD7" s="439"/>
      <c r="BE7" s="439"/>
      <c r="BF7" s="439"/>
      <c r="BG7" s="439"/>
      <c r="BH7" s="439"/>
      <c r="BI7" s="439"/>
      <c r="BJ7" s="439"/>
      <c r="BK7" s="439"/>
      <c r="BL7" s="439"/>
      <c r="BM7" s="440"/>
      <c r="BN7" s="404">
        <v>101673</v>
      </c>
      <c r="BO7" s="405"/>
      <c r="BP7" s="405"/>
      <c r="BQ7" s="405"/>
      <c r="BR7" s="405"/>
      <c r="BS7" s="405"/>
      <c r="BT7" s="405"/>
      <c r="BU7" s="406"/>
      <c r="BV7" s="404">
        <v>179818</v>
      </c>
      <c r="BW7" s="405"/>
      <c r="BX7" s="405"/>
      <c r="BY7" s="405"/>
      <c r="BZ7" s="405"/>
      <c r="CA7" s="405"/>
      <c r="CB7" s="405"/>
      <c r="CC7" s="406"/>
      <c r="CD7" s="407" t="s">
        <v>105</v>
      </c>
      <c r="CE7" s="408"/>
      <c r="CF7" s="408"/>
      <c r="CG7" s="408"/>
      <c r="CH7" s="408"/>
      <c r="CI7" s="408"/>
      <c r="CJ7" s="408"/>
      <c r="CK7" s="408"/>
      <c r="CL7" s="408"/>
      <c r="CM7" s="408"/>
      <c r="CN7" s="408"/>
      <c r="CO7" s="408"/>
      <c r="CP7" s="408"/>
      <c r="CQ7" s="408"/>
      <c r="CR7" s="408"/>
      <c r="CS7" s="409"/>
      <c r="CT7" s="404">
        <v>16912129</v>
      </c>
      <c r="CU7" s="405"/>
      <c r="CV7" s="405"/>
      <c r="CW7" s="405"/>
      <c r="CX7" s="405"/>
      <c r="CY7" s="405"/>
      <c r="CZ7" s="405"/>
      <c r="DA7" s="406"/>
      <c r="DB7" s="404">
        <v>16294813</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106</v>
      </c>
      <c r="AN8" s="434"/>
      <c r="AO8" s="434"/>
      <c r="AP8" s="434"/>
      <c r="AQ8" s="434"/>
      <c r="AR8" s="434"/>
      <c r="AS8" s="434"/>
      <c r="AT8" s="435"/>
      <c r="AU8" s="436" t="s">
        <v>107</v>
      </c>
      <c r="AV8" s="437"/>
      <c r="AW8" s="437"/>
      <c r="AX8" s="437"/>
      <c r="AY8" s="438" t="s">
        <v>108</v>
      </c>
      <c r="AZ8" s="439"/>
      <c r="BA8" s="439"/>
      <c r="BB8" s="439"/>
      <c r="BC8" s="439"/>
      <c r="BD8" s="439"/>
      <c r="BE8" s="439"/>
      <c r="BF8" s="439"/>
      <c r="BG8" s="439"/>
      <c r="BH8" s="439"/>
      <c r="BI8" s="439"/>
      <c r="BJ8" s="439"/>
      <c r="BK8" s="439"/>
      <c r="BL8" s="439"/>
      <c r="BM8" s="440"/>
      <c r="BN8" s="404">
        <v>793693</v>
      </c>
      <c r="BO8" s="405"/>
      <c r="BP8" s="405"/>
      <c r="BQ8" s="405"/>
      <c r="BR8" s="405"/>
      <c r="BS8" s="405"/>
      <c r="BT8" s="405"/>
      <c r="BU8" s="406"/>
      <c r="BV8" s="404">
        <v>1351274</v>
      </c>
      <c r="BW8" s="405"/>
      <c r="BX8" s="405"/>
      <c r="BY8" s="405"/>
      <c r="BZ8" s="405"/>
      <c r="CA8" s="405"/>
      <c r="CB8" s="405"/>
      <c r="CC8" s="406"/>
      <c r="CD8" s="407" t="s">
        <v>109</v>
      </c>
      <c r="CE8" s="408"/>
      <c r="CF8" s="408"/>
      <c r="CG8" s="408"/>
      <c r="CH8" s="408"/>
      <c r="CI8" s="408"/>
      <c r="CJ8" s="408"/>
      <c r="CK8" s="408"/>
      <c r="CL8" s="408"/>
      <c r="CM8" s="408"/>
      <c r="CN8" s="408"/>
      <c r="CO8" s="408"/>
      <c r="CP8" s="408"/>
      <c r="CQ8" s="408"/>
      <c r="CR8" s="408"/>
      <c r="CS8" s="409"/>
      <c r="CT8" s="444">
        <v>0.52</v>
      </c>
      <c r="CU8" s="445"/>
      <c r="CV8" s="445"/>
      <c r="CW8" s="445"/>
      <c r="CX8" s="445"/>
      <c r="CY8" s="445"/>
      <c r="CZ8" s="445"/>
      <c r="DA8" s="446"/>
      <c r="DB8" s="444">
        <v>0.53</v>
      </c>
      <c r="DC8" s="445"/>
      <c r="DD8" s="445"/>
      <c r="DE8" s="445"/>
      <c r="DF8" s="445"/>
      <c r="DG8" s="445"/>
      <c r="DH8" s="445"/>
      <c r="DI8" s="446"/>
    </row>
    <row r="9" spans="1:119" ht="18.75" customHeight="1" thickBot="1" x14ac:dyDescent="0.2">
      <c r="A9" s="178"/>
      <c r="B9" s="398" t="s">
        <v>110</v>
      </c>
      <c r="C9" s="399"/>
      <c r="D9" s="399"/>
      <c r="E9" s="399"/>
      <c r="F9" s="399"/>
      <c r="G9" s="399"/>
      <c r="H9" s="399"/>
      <c r="I9" s="399"/>
      <c r="J9" s="399"/>
      <c r="K9" s="447"/>
      <c r="L9" s="448" t="s">
        <v>111</v>
      </c>
      <c r="M9" s="449"/>
      <c r="N9" s="449"/>
      <c r="O9" s="449"/>
      <c r="P9" s="449"/>
      <c r="Q9" s="450"/>
      <c r="R9" s="451">
        <v>58852</v>
      </c>
      <c r="S9" s="452"/>
      <c r="T9" s="452"/>
      <c r="U9" s="452"/>
      <c r="V9" s="453"/>
      <c r="W9" s="361" t="s">
        <v>112</v>
      </c>
      <c r="X9" s="362"/>
      <c r="Y9" s="362"/>
      <c r="Z9" s="362"/>
      <c r="AA9" s="362"/>
      <c r="AB9" s="362"/>
      <c r="AC9" s="362"/>
      <c r="AD9" s="362"/>
      <c r="AE9" s="362"/>
      <c r="AF9" s="362"/>
      <c r="AG9" s="362"/>
      <c r="AH9" s="362"/>
      <c r="AI9" s="362"/>
      <c r="AJ9" s="362"/>
      <c r="AK9" s="362"/>
      <c r="AL9" s="363"/>
      <c r="AM9" s="433" t="s">
        <v>113</v>
      </c>
      <c r="AN9" s="434"/>
      <c r="AO9" s="434"/>
      <c r="AP9" s="434"/>
      <c r="AQ9" s="434"/>
      <c r="AR9" s="434"/>
      <c r="AS9" s="434"/>
      <c r="AT9" s="435"/>
      <c r="AU9" s="436" t="s">
        <v>114</v>
      </c>
      <c r="AV9" s="437"/>
      <c r="AW9" s="437"/>
      <c r="AX9" s="437"/>
      <c r="AY9" s="438" t="s">
        <v>115</v>
      </c>
      <c r="AZ9" s="439"/>
      <c r="BA9" s="439"/>
      <c r="BB9" s="439"/>
      <c r="BC9" s="439"/>
      <c r="BD9" s="439"/>
      <c r="BE9" s="439"/>
      <c r="BF9" s="439"/>
      <c r="BG9" s="439"/>
      <c r="BH9" s="439"/>
      <c r="BI9" s="439"/>
      <c r="BJ9" s="439"/>
      <c r="BK9" s="439"/>
      <c r="BL9" s="439"/>
      <c r="BM9" s="440"/>
      <c r="BN9" s="404">
        <v>-557581</v>
      </c>
      <c r="BO9" s="405"/>
      <c r="BP9" s="405"/>
      <c r="BQ9" s="405"/>
      <c r="BR9" s="405"/>
      <c r="BS9" s="405"/>
      <c r="BT9" s="405"/>
      <c r="BU9" s="406"/>
      <c r="BV9" s="404">
        <v>866119</v>
      </c>
      <c r="BW9" s="405"/>
      <c r="BX9" s="405"/>
      <c r="BY9" s="405"/>
      <c r="BZ9" s="405"/>
      <c r="CA9" s="405"/>
      <c r="CB9" s="405"/>
      <c r="CC9" s="406"/>
      <c r="CD9" s="407" t="s">
        <v>116</v>
      </c>
      <c r="CE9" s="408"/>
      <c r="CF9" s="408"/>
      <c r="CG9" s="408"/>
      <c r="CH9" s="408"/>
      <c r="CI9" s="408"/>
      <c r="CJ9" s="408"/>
      <c r="CK9" s="408"/>
      <c r="CL9" s="408"/>
      <c r="CM9" s="408"/>
      <c r="CN9" s="408"/>
      <c r="CO9" s="408"/>
      <c r="CP9" s="408"/>
      <c r="CQ9" s="408"/>
      <c r="CR9" s="408"/>
      <c r="CS9" s="409"/>
      <c r="CT9" s="401">
        <v>15</v>
      </c>
      <c r="CU9" s="402"/>
      <c r="CV9" s="402"/>
      <c r="CW9" s="402"/>
      <c r="CX9" s="402"/>
      <c r="CY9" s="402"/>
      <c r="CZ9" s="402"/>
      <c r="DA9" s="403"/>
      <c r="DB9" s="401">
        <v>14.4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117</v>
      </c>
      <c r="M10" s="434"/>
      <c r="N10" s="434"/>
      <c r="O10" s="434"/>
      <c r="P10" s="434"/>
      <c r="Q10" s="435"/>
      <c r="R10" s="455">
        <v>60298</v>
      </c>
      <c r="S10" s="456"/>
      <c r="T10" s="456"/>
      <c r="U10" s="456"/>
      <c r="V10" s="457"/>
      <c r="W10" s="392"/>
      <c r="X10" s="393"/>
      <c r="Y10" s="393"/>
      <c r="Z10" s="393"/>
      <c r="AA10" s="393"/>
      <c r="AB10" s="393"/>
      <c r="AC10" s="393"/>
      <c r="AD10" s="393"/>
      <c r="AE10" s="393"/>
      <c r="AF10" s="393"/>
      <c r="AG10" s="393"/>
      <c r="AH10" s="393"/>
      <c r="AI10" s="393"/>
      <c r="AJ10" s="393"/>
      <c r="AK10" s="393"/>
      <c r="AL10" s="396"/>
      <c r="AM10" s="433" t="s">
        <v>118</v>
      </c>
      <c r="AN10" s="434"/>
      <c r="AO10" s="434"/>
      <c r="AP10" s="434"/>
      <c r="AQ10" s="434"/>
      <c r="AR10" s="434"/>
      <c r="AS10" s="434"/>
      <c r="AT10" s="435"/>
      <c r="AU10" s="436" t="s">
        <v>92</v>
      </c>
      <c r="AV10" s="437"/>
      <c r="AW10" s="437"/>
      <c r="AX10" s="437"/>
      <c r="AY10" s="438" t="s">
        <v>119</v>
      </c>
      <c r="AZ10" s="439"/>
      <c r="BA10" s="439"/>
      <c r="BB10" s="439"/>
      <c r="BC10" s="439"/>
      <c r="BD10" s="439"/>
      <c r="BE10" s="439"/>
      <c r="BF10" s="439"/>
      <c r="BG10" s="439"/>
      <c r="BH10" s="439"/>
      <c r="BI10" s="439"/>
      <c r="BJ10" s="439"/>
      <c r="BK10" s="439"/>
      <c r="BL10" s="439"/>
      <c r="BM10" s="440"/>
      <c r="BN10" s="404">
        <v>4543</v>
      </c>
      <c r="BO10" s="405"/>
      <c r="BP10" s="405"/>
      <c r="BQ10" s="405"/>
      <c r="BR10" s="405"/>
      <c r="BS10" s="405"/>
      <c r="BT10" s="405"/>
      <c r="BU10" s="406"/>
      <c r="BV10" s="404">
        <v>7343</v>
      </c>
      <c r="BW10" s="405"/>
      <c r="BX10" s="405"/>
      <c r="BY10" s="405"/>
      <c r="BZ10" s="405"/>
      <c r="CA10" s="405"/>
      <c r="CB10" s="405"/>
      <c r="CC10" s="406"/>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121</v>
      </c>
      <c r="M11" s="459"/>
      <c r="N11" s="459"/>
      <c r="O11" s="459"/>
      <c r="P11" s="459"/>
      <c r="Q11" s="460"/>
      <c r="R11" s="461" t="s">
        <v>122</v>
      </c>
      <c r="S11" s="462"/>
      <c r="T11" s="462"/>
      <c r="U11" s="462"/>
      <c r="V11" s="463"/>
      <c r="W11" s="392"/>
      <c r="X11" s="393"/>
      <c r="Y11" s="393"/>
      <c r="Z11" s="393"/>
      <c r="AA11" s="393"/>
      <c r="AB11" s="393"/>
      <c r="AC11" s="393"/>
      <c r="AD11" s="393"/>
      <c r="AE11" s="393"/>
      <c r="AF11" s="393"/>
      <c r="AG11" s="393"/>
      <c r="AH11" s="393"/>
      <c r="AI11" s="393"/>
      <c r="AJ11" s="393"/>
      <c r="AK11" s="393"/>
      <c r="AL11" s="396"/>
      <c r="AM11" s="433" t="s">
        <v>123</v>
      </c>
      <c r="AN11" s="434"/>
      <c r="AO11" s="434"/>
      <c r="AP11" s="434"/>
      <c r="AQ11" s="434"/>
      <c r="AR11" s="434"/>
      <c r="AS11" s="434"/>
      <c r="AT11" s="435"/>
      <c r="AU11" s="436" t="s">
        <v>124</v>
      </c>
      <c r="AV11" s="437"/>
      <c r="AW11" s="437"/>
      <c r="AX11" s="437"/>
      <c r="AY11" s="438" t="s">
        <v>125</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59833</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100</v>
      </c>
      <c r="AV12" s="437"/>
      <c r="AW12" s="437"/>
      <c r="AX12" s="437"/>
      <c r="AY12" s="438" t="s">
        <v>134</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365907</v>
      </c>
      <c r="BW12" s="405"/>
      <c r="BX12" s="405"/>
      <c r="BY12" s="405"/>
      <c r="BZ12" s="405"/>
      <c r="CA12" s="405"/>
      <c r="CB12" s="405"/>
      <c r="CC12" s="406"/>
      <c r="CD12" s="407" t="s">
        <v>135</v>
      </c>
      <c r="CE12" s="408"/>
      <c r="CF12" s="408"/>
      <c r="CG12" s="408"/>
      <c r="CH12" s="408"/>
      <c r="CI12" s="408"/>
      <c r="CJ12" s="408"/>
      <c r="CK12" s="408"/>
      <c r="CL12" s="408"/>
      <c r="CM12" s="408"/>
      <c r="CN12" s="408"/>
      <c r="CO12" s="408"/>
      <c r="CP12" s="408"/>
      <c r="CQ12" s="408"/>
      <c r="CR12" s="408"/>
      <c r="CS12" s="409"/>
      <c r="CT12" s="444" t="s">
        <v>136</v>
      </c>
      <c r="CU12" s="445"/>
      <c r="CV12" s="445"/>
      <c r="CW12" s="445"/>
      <c r="CX12" s="445"/>
      <c r="CY12" s="445"/>
      <c r="CZ12" s="445"/>
      <c r="DA12" s="446"/>
      <c r="DB12" s="444" t="s">
        <v>137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138</v>
      </c>
      <c r="N13" s="496"/>
      <c r="O13" s="496"/>
      <c r="P13" s="496"/>
      <c r="Q13" s="497"/>
      <c r="R13" s="488">
        <v>59014</v>
      </c>
      <c r="S13" s="489"/>
      <c r="T13" s="489"/>
      <c r="U13" s="489"/>
      <c r="V13" s="490"/>
      <c r="W13" s="420" t="s">
        <v>139</v>
      </c>
      <c r="X13" s="421"/>
      <c r="Y13" s="421"/>
      <c r="Z13" s="421"/>
      <c r="AA13" s="421"/>
      <c r="AB13" s="411"/>
      <c r="AC13" s="455">
        <v>1760</v>
      </c>
      <c r="AD13" s="456"/>
      <c r="AE13" s="456"/>
      <c r="AF13" s="456"/>
      <c r="AG13" s="498"/>
      <c r="AH13" s="455">
        <v>1942</v>
      </c>
      <c r="AI13" s="456"/>
      <c r="AJ13" s="456"/>
      <c r="AK13" s="456"/>
      <c r="AL13" s="457"/>
      <c r="AM13" s="433" t="s">
        <v>140</v>
      </c>
      <c r="AN13" s="434"/>
      <c r="AO13" s="434"/>
      <c r="AP13" s="434"/>
      <c r="AQ13" s="434"/>
      <c r="AR13" s="434"/>
      <c r="AS13" s="434"/>
      <c r="AT13" s="435"/>
      <c r="AU13" s="436" t="s">
        <v>141</v>
      </c>
      <c r="AV13" s="437"/>
      <c r="AW13" s="437"/>
      <c r="AX13" s="437"/>
      <c r="AY13" s="438" t="s">
        <v>142</v>
      </c>
      <c r="AZ13" s="439"/>
      <c r="BA13" s="439"/>
      <c r="BB13" s="439"/>
      <c r="BC13" s="439"/>
      <c r="BD13" s="439"/>
      <c r="BE13" s="439"/>
      <c r="BF13" s="439"/>
      <c r="BG13" s="439"/>
      <c r="BH13" s="439"/>
      <c r="BI13" s="439"/>
      <c r="BJ13" s="439"/>
      <c r="BK13" s="439"/>
      <c r="BL13" s="439"/>
      <c r="BM13" s="440"/>
      <c r="BN13" s="404">
        <v>-553038</v>
      </c>
      <c r="BO13" s="405"/>
      <c r="BP13" s="405"/>
      <c r="BQ13" s="405"/>
      <c r="BR13" s="405"/>
      <c r="BS13" s="405"/>
      <c r="BT13" s="405"/>
      <c r="BU13" s="406"/>
      <c r="BV13" s="404">
        <v>507555</v>
      </c>
      <c r="BW13" s="405"/>
      <c r="BX13" s="405"/>
      <c r="BY13" s="405"/>
      <c r="BZ13" s="405"/>
      <c r="CA13" s="405"/>
      <c r="CB13" s="405"/>
      <c r="CC13" s="406"/>
      <c r="CD13" s="407" t="s">
        <v>143</v>
      </c>
      <c r="CE13" s="408"/>
      <c r="CF13" s="408"/>
      <c r="CG13" s="408"/>
      <c r="CH13" s="408"/>
      <c r="CI13" s="408"/>
      <c r="CJ13" s="408"/>
      <c r="CK13" s="408"/>
      <c r="CL13" s="408"/>
      <c r="CM13" s="408"/>
      <c r="CN13" s="408"/>
      <c r="CO13" s="408"/>
      <c r="CP13" s="408"/>
      <c r="CQ13" s="408"/>
      <c r="CR13" s="408"/>
      <c r="CS13" s="409"/>
      <c r="CT13" s="401">
        <v>9.1</v>
      </c>
      <c r="CU13" s="402"/>
      <c r="CV13" s="402"/>
      <c r="CW13" s="402"/>
      <c r="CX13" s="402"/>
      <c r="CY13" s="402"/>
      <c r="CZ13" s="402"/>
      <c r="DA13" s="403"/>
      <c r="DB13" s="401">
        <v>8</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144</v>
      </c>
      <c r="M14" s="486"/>
      <c r="N14" s="486"/>
      <c r="O14" s="486"/>
      <c r="P14" s="486"/>
      <c r="Q14" s="487"/>
      <c r="R14" s="488">
        <v>60097</v>
      </c>
      <c r="S14" s="489"/>
      <c r="T14" s="489"/>
      <c r="U14" s="489"/>
      <c r="V14" s="490"/>
      <c r="W14" s="394"/>
      <c r="X14" s="395"/>
      <c r="Y14" s="395"/>
      <c r="Z14" s="395"/>
      <c r="AA14" s="395"/>
      <c r="AB14" s="384"/>
      <c r="AC14" s="491">
        <v>6.2</v>
      </c>
      <c r="AD14" s="492"/>
      <c r="AE14" s="492"/>
      <c r="AF14" s="492"/>
      <c r="AG14" s="493"/>
      <c r="AH14" s="491">
        <v>6.6</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145</v>
      </c>
      <c r="CE14" s="500"/>
      <c r="CF14" s="500"/>
      <c r="CG14" s="500"/>
      <c r="CH14" s="500"/>
      <c r="CI14" s="500"/>
      <c r="CJ14" s="500"/>
      <c r="CK14" s="500"/>
      <c r="CL14" s="500"/>
      <c r="CM14" s="500"/>
      <c r="CN14" s="500"/>
      <c r="CO14" s="500"/>
      <c r="CP14" s="500"/>
      <c r="CQ14" s="500"/>
      <c r="CR14" s="500"/>
      <c r="CS14" s="501"/>
      <c r="CT14" s="502">
        <v>29.6</v>
      </c>
      <c r="CU14" s="503"/>
      <c r="CV14" s="503"/>
      <c r="CW14" s="503"/>
      <c r="CX14" s="503"/>
      <c r="CY14" s="503"/>
      <c r="CZ14" s="503"/>
      <c r="DA14" s="504"/>
      <c r="DB14" s="502">
        <v>47.2</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146</v>
      </c>
      <c r="N15" s="496"/>
      <c r="O15" s="496"/>
      <c r="P15" s="496"/>
      <c r="Q15" s="497"/>
      <c r="R15" s="488">
        <v>59279</v>
      </c>
      <c r="S15" s="489"/>
      <c r="T15" s="489"/>
      <c r="U15" s="489"/>
      <c r="V15" s="490"/>
      <c r="W15" s="420" t="s">
        <v>147</v>
      </c>
      <c r="X15" s="421"/>
      <c r="Y15" s="421"/>
      <c r="Z15" s="421"/>
      <c r="AA15" s="421"/>
      <c r="AB15" s="411"/>
      <c r="AC15" s="455">
        <v>9647</v>
      </c>
      <c r="AD15" s="456"/>
      <c r="AE15" s="456"/>
      <c r="AF15" s="456"/>
      <c r="AG15" s="498"/>
      <c r="AH15" s="455">
        <v>9933</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6973139</v>
      </c>
      <c r="BO15" s="368"/>
      <c r="BP15" s="368"/>
      <c r="BQ15" s="368"/>
      <c r="BR15" s="368"/>
      <c r="BS15" s="368"/>
      <c r="BT15" s="368"/>
      <c r="BU15" s="369"/>
      <c r="BV15" s="367">
        <v>7331496</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33.799999999999997</v>
      </c>
      <c r="AD16" s="492"/>
      <c r="AE16" s="492"/>
      <c r="AF16" s="492"/>
      <c r="AG16" s="493"/>
      <c r="AH16" s="491">
        <v>33.700000000000003</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14185337</v>
      </c>
      <c r="BO16" s="405"/>
      <c r="BP16" s="405"/>
      <c r="BQ16" s="405"/>
      <c r="BR16" s="405"/>
      <c r="BS16" s="405"/>
      <c r="BT16" s="405"/>
      <c r="BU16" s="406"/>
      <c r="BV16" s="404">
        <v>13658137</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153</v>
      </c>
      <c r="N17" s="516"/>
      <c r="O17" s="516"/>
      <c r="P17" s="516"/>
      <c r="Q17" s="517"/>
      <c r="R17" s="510" t="s">
        <v>154</v>
      </c>
      <c r="S17" s="511"/>
      <c r="T17" s="511"/>
      <c r="U17" s="511"/>
      <c r="V17" s="512"/>
      <c r="W17" s="420" t="s">
        <v>155</v>
      </c>
      <c r="X17" s="421"/>
      <c r="Y17" s="421"/>
      <c r="Z17" s="421"/>
      <c r="AA17" s="421"/>
      <c r="AB17" s="411"/>
      <c r="AC17" s="455">
        <v>17138</v>
      </c>
      <c r="AD17" s="456"/>
      <c r="AE17" s="456"/>
      <c r="AF17" s="456"/>
      <c r="AG17" s="498"/>
      <c r="AH17" s="455">
        <v>17565</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8750390</v>
      </c>
      <c r="BO17" s="405"/>
      <c r="BP17" s="405"/>
      <c r="BQ17" s="405"/>
      <c r="BR17" s="405"/>
      <c r="BS17" s="405"/>
      <c r="BT17" s="405"/>
      <c r="BU17" s="406"/>
      <c r="BV17" s="404">
        <v>9250572</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157</v>
      </c>
      <c r="C18" s="447"/>
      <c r="D18" s="447"/>
      <c r="E18" s="527"/>
      <c r="F18" s="527"/>
      <c r="G18" s="527"/>
      <c r="H18" s="527"/>
      <c r="I18" s="527"/>
      <c r="J18" s="527"/>
      <c r="K18" s="527"/>
      <c r="L18" s="528">
        <v>119.79</v>
      </c>
      <c r="M18" s="528"/>
      <c r="N18" s="528"/>
      <c r="O18" s="528"/>
      <c r="P18" s="528"/>
      <c r="Q18" s="528"/>
      <c r="R18" s="529"/>
      <c r="S18" s="529"/>
      <c r="T18" s="529"/>
      <c r="U18" s="529"/>
      <c r="V18" s="530"/>
      <c r="W18" s="422"/>
      <c r="X18" s="423"/>
      <c r="Y18" s="423"/>
      <c r="Z18" s="423"/>
      <c r="AA18" s="423"/>
      <c r="AB18" s="414"/>
      <c r="AC18" s="531">
        <v>60</v>
      </c>
      <c r="AD18" s="532"/>
      <c r="AE18" s="532"/>
      <c r="AF18" s="532"/>
      <c r="AG18" s="533"/>
      <c r="AH18" s="531">
        <v>59.7</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15565042</v>
      </c>
      <c r="BO18" s="405"/>
      <c r="BP18" s="405"/>
      <c r="BQ18" s="405"/>
      <c r="BR18" s="405"/>
      <c r="BS18" s="405"/>
      <c r="BT18" s="405"/>
      <c r="BU18" s="406"/>
      <c r="BV18" s="404">
        <v>14922889</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159</v>
      </c>
      <c r="C19" s="447"/>
      <c r="D19" s="447"/>
      <c r="E19" s="527"/>
      <c r="F19" s="527"/>
      <c r="G19" s="527"/>
      <c r="H19" s="527"/>
      <c r="I19" s="527"/>
      <c r="J19" s="527"/>
      <c r="K19" s="527"/>
      <c r="L19" s="535">
        <v>491</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20040361</v>
      </c>
      <c r="BO19" s="405"/>
      <c r="BP19" s="405"/>
      <c r="BQ19" s="405"/>
      <c r="BR19" s="405"/>
      <c r="BS19" s="405"/>
      <c r="BT19" s="405"/>
      <c r="BU19" s="406"/>
      <c r="BV19" s="404">
        <v>19446156</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161</v>
      </c>
      <c r="C20" s="447"/>
      <c r="D20" s="447"/>
      <c r="E20" s="527"/>
      <c r="F20" s="527"/>
      <c r="G20" s="527"/>
      <c r="H20" s="527"/>
      <c r="I20" s="527"/>
      <c r="J20" s="527"/>
      <c r="K20" s="527"/>
      <c r="L20" s="535">
        <v>22023</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32250661</v>
      </c>
      <c r="BO22" s="368"/>
      <c r="BP22" s="368"/>
      <c r="BQ22" s="368"/>
      <c r="BR22" s="368"/>
      <c r="BS22" s="368"/>
      <c r="BT22" s="368"/>
      <c r="BU22" s="369"/>
      <c r="BV22" s="367">
        <v>31963083</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21103705</v>
      </c>
      <c r="BO23" s="405"/>
      <c r="BP23" s="405"/>
      <c r="BQ23" s="405"/>
      <c r="BR23" s="405"/>
      <c r="BS23" s="405"/>
      <c r="BT23" s="405"/>
      <c r="BU23" s="406"/>
      <c r="BV23" s="404">
        <v>20234296</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171</v>
      </c>
      <c r="F24" s="434"/>
      <c r="G24" s="434"/>
      <c r="H24" s="434"/>
      <c r="I24" s="434"/>
      <c r="J24" s="434"/>
      <c r="K24" s="435"/>
      <c r="L24" s="455">
        <v>1</v>
      </c>
      <c r="M24" s="456"/>
      <c r="N24" s="456"/>
      <c r="O24" s="456"/>
      <c r="P24" s="498"/>
      <c r="Q24" s="455">
        <v>8600</v>
      </c>
      <c r="R24" s="456"/>
      <c r="S24" s="456"/>
      <c r="T24" s="456"/>
      <c r="U24" s="456"/>
      <c r="V24" s="498"/>
      <c r="W24" s="550"/>
      <c r="X24" s="551"/>
      <c r="Y24" s="552"/>
      <c r="Z24" s="454" t="s">
        <v>172</v>
      </c>
      <c r="AA24" s="434"/>
      <c r="AB24" s="434"/>
      <c r="AC24" s="434"/>
      <c r="AD24" s="434"/>
      <c r="AE24" s="434"/>
      <c r="AF24" s="434"/>
      <c r="AG24" s="435"/>
      <c r="AH24" s="455">
        <v>443</v>
      </c>
      <c r="AI24" s="456"/>
      <c r="AJ24" s="456"/>
      <c r="AK24" s="456"/>
      <c r="AL24" s="498"/>
      <c r="AM24" s="455">
        <v>1342290</v>
      </c>
      <c r="AN24" s="456"/>
      <c r="AO24" s="456"/>
      <c r="AP24" s="456"/>
      <c r="AQ24" s="456"/>
      <c r="AR24" s="498"/>
      <c r="AS24" s="455">
        <v>3030</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20033973</v>
      </c>
      <c r="BO24" s="405"/>
      <c r="BP24" s="405"/>
      <c r="BQ24" s="405"/>
      <c r="BR24" s="405"/>
      <c r="BS24" s="405"/>
      <c r="BT24" s="405"/>
      <c r="BU24" s="406"/>
      <c r="BV24" s="404">
        <v>19660896</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174</v>
      </c>
      <c r="F25" s="434"/>
      <c r="G25" s="434"/>
      <c r="H25" s="434"/>
      <c r="I25" s="434"/>
      <c r="J25" s="434"/>
      <c r="K25" s="435"/>
      <c r="L25" s="455">
        <v>1</v>
      </c>
      <c r="M25" s="456"/>
      <c r="N25" s="456"/>
      <c r="O25" s="456"/>
      <c r="P25" s="498"/>
      <c r="Q25" s="455">
        <v>7020</v>
      </c>
      <c r="R25" s="456"/>
      <c r="S25" s="456"/>
      <c r="T25" s="456"/>
      <c r="U25" s="456"/>
      <c r="V25" s="498"/>
      <c r="W25" s="550"/>
      <c r="X25" s="551"/>
      <c r="Y25" s="552"/>
      <c r="Z25" s="454" t="s">
        <v>175</v>
      </c>
      <c r="AA25" s="434"/>
      <c r="AB25" s="434"/>
      <c r="AC25" s="434"/>
      <c r="AD25" s="434"/>
      <c r="AE25" s="434"/>
      <c r="AF25" s="434"/>
      <c r="AG25" s="435"/>
      <c r="AH25" s="455" t="s">
        <v>137</v>
      </c>
      <c r="AI25" s="456"/>
      <c r="AJ25" s="456"/>
      <c r="AK25" s="456"/>
      <c r="AL25" s="498"/>
      <c r="AM25" s="455" t="s">
        <v>137</v>
      </c>
      <c r="AN25" s="456"/>
      <c r="AO25" s="456"/>
      <c r="AP25" s="456"/>
      <c r="AQ25" s="456"/>
      <c r="AR25" s="498"/>
      <c r="AS25" s="455" t="s">
        <v>137</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1316938</v>
      </c>
      <c r="BO25" s="368"/>
      <c r="BP25" s="368"/>
      <c r="BQ25" s="368"/>
      <c r="BR25" s="368"/>
      <c r="BS25" s="368"/>
      <c r="BT25" s="368"/>
      <c r="BU25" s="369"/>
      <c r="BV25" s="367">
        <v>2466072</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6090</v>
      </c>
      <c r="R26" s="456"/>
      <c r="S26" s="456"/>
      <c r="T26" s="456"/>
      <c r="U26" s="456"/>
      <c r="V26" s="498"/>
      <c r="W26" s="550"/>
      <c r="X26" s="551"/>
      <c r="Y26" s="552"/>
      <c r="Z26" s="454" t="s">
        <v>178</v>
      </c>
      <c r="AA26" s="556"/>
      <c r="AB26" s="556"/>
      <c r="AC26" s="556"/>
      <c r="AD26" s="556"/>
      <c r="AE26" s="556"/>
      <c r="AF26" s="556"/>
      <c r="AG26" s="557"/>
      <c r="AH26" s="455">
        <v>17</v>
      </c>
      <c r="AI26" s="456"/>
      <c r="AJ26" s="456"/>
      <c r="AK26" s="456"/>
      <c r="AL26" s="498"/>
      <c r="AM26" s="455">
        <v>47600</v>
      </c>
      <c r="AN26" s="456"/>
      <c r="AO26" s="456"/>
      <c r="AP26" s="456"/>
      <c r="AQ26" s="456"/>
      <c r="AR26" s="498"/>
      <c r="AS26" s="455">
        <v>2800</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137</v>
      </c>
      <c r="BO26" s="405"/>
      <c r="BP26" s="405"/>
      <c r="BQ26" s="405"/>
      <c r="BR26" s="405"/>
      <c r="BS26" s="405"/>
      <c r="BT26" s="405"/>
      <c r="BU26" s="406"/>
      <c r="BV26" s="404" t="s">
        <v>137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4450</v>
      </c>
      <c r="R27" s="456"/>
      <c r="S27" s="456"/>
      <c r="T27" s="456"/>
      <c r="U27" s="456"/>
      <c r="V27" s="498"/>
      <c r="W27" s="550"/>
      <c r="X27" s="551"/>
      <c r="Y27" s="552"/>
      <c r="Z27" s="454" t="s">
        <v>181</v>
      </c>
      <c r="AA27" s="434"/>
      <c r="AB27" s="434"/>
      <c r="AC27" s="434"/>
      <c r="AD27" s="434"/>
      <c r="AE27" s="434"/>
      <c r="AF27" s="434"/>
      <c r="AG27" s="435"/>
      <c r="AH27" s="455" t="s">
        <v>137</v>
      </c>
      <c r="AI27" s="456"/>
      <c r="AJ27" s="456"/>
      <c r="AK27" s="456"/>
      <c r="AL27" s="498"/>
      <c r="AM27" s="455" t="s">
        <v>137</v>
      </c>
      <c r="AN27" s="456"/>
      <c r="AO27" s="456"/>
      <c r="AP27" s="456"/>
      <c r="AQ27" s="456"/>
      <c r="AR27" s="498"/>
      <c r="AS27" s="455" t="s">
        <v>137</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v>650289</v>
      </c>
      <c r="BO27" s="524"/>
      <c r="BP27" s="524"/>
      <c r="BQ27" s="524"/>
      <c r="BR27" s="524"/>
      <c r="BS27" s="524"/>
      <c r="BT27" s="524"/>
      <c r="BU27" s="525"/>
      <c r="BV27" s="523">
        <v>650146</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3700</v>
      </c>
      <c r="R28" s="456"/>
      <c r="S28" s="456"/>
      <c r="T28" s="456"/>
      <c r="U28" s="456"/>
      <c r="V28" s="498"/>
      <c r="W28" s="550"/>
      <c r="X28" s="551"/>
      <c r="Y28" s="552"/>
      <c r="Z28" s="454" t="s">
        <v>184</v>
      </c>
      <c r="AA28" s="434"/>
      <c r="AB28" s="434"/>
      <c r="AC28" s="434"/>
      <c r="AD28" s="434"/>
      <c r="AE28" s="434"/>
      <c r="AF28" s="434"/>
      <c r="AG28" s="435"/>
      <c r="AH28" s="455" t="s">
        <v>137</v>
      </c>
      <c r="AI28" s="456"/>
      <c r="AJ28" s="456"/>
      <c r="AK28" s="456"/>
      <c r="AL28" s="498"/>
      <c r="AM28" s="455" t="s">
        <v>137</v>
      </c>
      <c r="AN28" s="456"/>
      <c r="AO28" s="456"/>
      <c r="AP28" s="456"/>
      <c r="AQ28" s="456"/>
      <c r="AR28" s="498"/>
      <c r="AS28" s="455" t="s">
        <v>137</v>
      </c>
      <c r="AT28" s="456"/>
      <c r="AU28" s="456"/>
      <c r="AV28" s="456"/>
      <c r="AW28" s="456"/>
      <c r="AX28" s="457"/>
      <c r="AY28" s="558" t="s">
        <v>185</v>
      </c>
      <c r="AZ28" s="559"/>
      <c r="BA28" s="559"/>
      <c r="BB28" s="560"/>
      <c r="BC28" s="364" t="s">
        <v>47</v>
      </c>
      <c r="BD28" s="365"/>
      <c r="BE28" s="365"/>
      <c r="BF28" s="365"/>
      <c r="BG28" s="365"/>
      <c r="BH28" s="365"/>
      <c r="BI28" s="365"/>
      <c r="BJ28" s="365"/>
      <c r="BK28" s="365"/>
      <c r="BL28" s="365"/>
      <c r="BM28" s="366"/>
      <c r="BN28" s="367">
        <v>4423224</v>
      </c>
      <c r="BO28" s="368"/>
      <c r="BP28" s="368"/>
      <c r="BQ28" s="368"/>
      <c r="BR28" s="368"/>
      <c r="BS28" s="368"/>
      <c r="BT28" s="368"/>
      <c r="BU28" s="369"/>
      <c r="BV28" s="367">
        <v>3718681</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18</v>
      </c>
      <c r="M29" s="456"/>
      <c r="N29" s="456"/>
      <c r="O29" s="456"/>
      <c r="P29" s="498"/>
      <c r="Q29" s="455">
        <v>3450</v>
      </c>
      <c r="R29" s="456"/>
      <c r="S29" s="456"/>
      <c r="T29" s="456"/>
      <c r="U29" s="456"/>
      <c r="V29" s="498"/>
      <c r="W29" s="553"/>
      <c r="X29" s="554"/>
      <c r="Y29" s="555"/>
      <c r="Z29" s="454" t="s">
        <v>187</v>
      </c>
      <c r="AA29" s="434"/>
      <c r="AB29" s="434"/>
      <c r="AC29" s="434"/>
      <c r="AD29" s="434"/>
      <c r="AE29" s="434"/>
      <c r="AF29" s="434"/>
      <c r="AG29" s="435"/>
      <c r="AH29" s="455">
        <v>443</v>
      </c>
      <c r="AI29" s="456"/>
      <c r="AJ29" s="456"/>
      <c r="AK29" s="456"/>
      <c r="AL29" s="498"/>
      <c r="AM29" s="455">
        <v>1342290</v>
      </c>
      <c r="AN29" s="456"/>
      <c r="AO29" s="456"/>
      <c r="AP29" s="456"/>
      <c r="AQ29" s="456"/>
      <c r="AR29" s="498"/>
      <c r="AS29" s="455">
        <v>3030</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893264</v>
      </c>
      <c r="BO29" s="405"/>
      <c r="BP29" s="405"/>
      <c r="BQ29" s="405"/>
      <c r="BR29" s="405"/>
      <c r="BS29" s="405"/>
      <c r="BT29" s="405"/>
      <c r="BU29" s="406"/>
      <c r="BV29" s="404">
        <v>431099</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96.6</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8330621</v>
      </c>
      <c r="BO30" s="524"/>
      <c r="BP30" s="524"/>
      <c r="BQ30" s="524"/>
      <c r="BR30" s="524"/>
      <c r="BS30" s="524"/>
      <c r="BT30" s="524"/>
      <c r="BU30" s="525"/>
      <c r="BV30" s="523">
        <v>7031938</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196</v>
      </c>
      <c r="V33" s="428"/>
      <c r="W33" s="393" t="s">
        <v>197</v>
      </c>
      <c r="X33" s="393"/>
      <c r="Y33" s="393"/>
      <c r="Z33" s="393"/>
      <c r="AA33" s="393"/>
      <c r="AB33" s="393"/>
      <c r="AC33" s="393"/>
      <c r="AD33" s="393"/>
      <c r="AE33" s="393"/>
      <c r="AF33" s="393"/>
      <c r="AG33" s="393"/>
      <c r="AH33" s="393"/>
      <c r="AI33" s="393"/>
      <c r="AJ33" s="393"/>
      <c r="AK33" s="393"/>
      <c r="AL33" s="203"/>
      <c r="AM33" s="428" t="s">
        <v>196</v>
      </c>
      <c r="AN33" s="428"/>
      <c r="AO33" s="393" t="s">
        <v>197</v>
      </c>
      <c r="AP33" s="393"/>
      <c r="AQ33" s="393"/>
      <c r="AR33" s="393"/>
      <c r="AS33" s="393"/>
      <c r="AT33" s="393"/>
      <c r="AU33" s="393"/>
      <c r="AV33" s="393"/>
      <c r="AW33" s="393"/>
      <c r="AX33" s="393"/>
      <c r="AY33" s="393"/>
      <c r="AZ33" s="393"/>
      <c r="BA33" s="393"/>
      <c r="BB33" s="393"/>
      <c r="BC33" s="393"/>
      <c r="BD33" s="204"/>
      <c r="BE33" s="393" t="s">
        <v>198</v>
      </c>
      <c r="BF33" s="393"/>
      <c r="BG33" s="393" t="s">
        <v>199</v>
      </c>
      <c r="BH33" s="393"/>
      <c r="BI33" s="393"/>
      <c r="BJ33" s="393"/>
      <c r="BK33" s="393"/>
      <c r="BL33" s="393"/>
      <c r="BM33" s="393"/>
      <c r="BN33" s="393"/>
      <c r="BO33" s="393"/>
      <c r="BP33" s="393"/>
      <c r="BQ33" s="393"/>
      <c r="BR33" s="393"/>
      <c r="BS33" s="393"/>
      <c r="BT33" s="393"/>
      <c r="BU33" s="393"/>
      <c r="BV33" s="204"/>
      <c r="BW33" s="428" t="s">
        <v>198</v>
      </c>
      <c r="BX33" s="428"/>
      <c r="BY33" s="393" t="s">
        <v>200</v>
      </c>
      <c r="BZ33" s="393"/>
      <c r="CA33" s="393"/>
      <c r="CB33" s="393"/>
      <c r="CC33" s="393"/>
      <c r="CD33" s="393"/>
      <c r="CE33" s="393"/>
      <c r="CF33" s="393"/>
      <c r="CG33" s="393"/>
      <c r="CH33" s="393"/>
      <c r="CI33" s="393"/>
      <c r="CJ33" s="393"/>
      <c r="CK33" s="393"/>
      <c r="CL33" s="393"/>
      <c r="CM33" s="393"/>
      <c r="CN33" s="203"/>
      <c r="CO33" s="428" t="s">
        <v>196</v>
      </c>
      <c r="CP33" s="428"/>
      <c r="CQ33" s="393" t="s">
        <v>201</v>
      </c>
      <c r="CR33" s="393"/>
      <c r="CS33" s="393"/>
      <c r="CT33" s="393"/>
      <c r="CU33" s="393"/>
      <c r="CV33" s="393"/>
      <c r="CW33" s="393"/>
      <c r="CX33" s="393"/>
      <c r="CY33" s="393"/>
      <c r="CZ33" s="393"/>
      <c r="DA33" s="393"/>
      <c r="DB33" s="393"/>
      <c r="DC33" s="393"/>
      <c r="DD33" s="393"/>
      <c r="DE33" s="393"/>
      <c r="DF33" s="203"/>
      <c r="DG33" s="593" t="s">
        <v>202</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8</v>
      </c>
      <c r="BX34" s="594"/>
      <c r="BY34" s="595" t="str">
        <f>IF('各会計、関係団体の財政状況及び健全化判断比率'!B68="","",'各会計、関係団体の財政状況及び健全化判断比率'!B68)</f>
        <v>長野広域連合（一般会計）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18</v>
      </c>
      <c r="CP34" s="594"/>
      <c r="CQ34" s="595" t="str">
        <f>IF('各会計、関係団体の財政状況及び健全化判断比率'!BS7="","",'各会計、関係団体の財政状況及び健全化判断比率'!BS7)</f>
        <v>千曲市土地開発公社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同和対策住宅新築資金等貸付事業特別会計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f t="shared" ref="AM35:AM43" si="0">IF(AO35="","",AM34+1)</f>
        <v>7</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9</v>
      </c>
      <c r="BX35" s="594"/>
      <c r="BY35" s="595" t="str">
        <f>IF('各会計、関係団体の財政状況及び健全化判断比率'!B69="","",'各会計、関係団体の財政状況及び健全化判断比率'!B69)</f>
        <v>長野広域連合（老人福祉施設等運営事業特別会計）</v>
      </c>
      <c r="BZ35" s="595"/>
      <c r="CA35" s="595"/>
      <c r="CB35" s="595"/>
      <c r="CC35" s="595"/>
      <c r="CD35" s="595"/>
      <c r="CE35" s="595"/>
      <c r="CF35" s="595"/>
      <c r="CG35" s="595"/>
      <c r="CH35" s="595"/>
      <c r="CI35" s="595"/>
      <c r="CJ35" s="595"/>
      <c r="CK35" s="595"/>
      <c r="CL35" s="595"/>
      <c r="CM35" s="595"/>
      <c r="CN35" s="178"/>
      <c r="CO35" s="594">
        <f t="shared" ref="CO35:CO43" si="3">IF(CQ35="","",CO34+1)</f>
        <v>19</v>
      </c>
      <c r="CP35" s="594"/>
      <c r="CQ35" s="595" t="str">
        <f>IF('各会計、関係団体の財政状況及び健全化判断比率'!BS8="","",'各会計、関係団体の財政状況及び健全化判断比率'!BS8)</f>
        <v>信州千曲観光局</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10</v>
      </c>
      <c r="BX36" s="594"/>
      <c r="BY36" s="595" t="str">
        <f>IF('各会計、関係団体の財政状況及び健全化判断比率'!B70="","",'各会計、関係団体の財政状況及び健全化判断比率'!B70)</f>
        <v>長野広域連合（長野地域ふるさと事業特別会計)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11</v>
      </c>
      <c r="BX37" s="594"/>
      <c r="BY37" s="595" t="str">
        <f>IF('各会計、関係団体の財政状況及び健全化判断比率'!B71="","",'各会計、関係団体の財政状況及び健全化判断比率'!B71)</f>
        <v>長野広域連合（ごみ処理施設事業特別会計）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12</v>
      </c>
      <c r="BX38" s="594"/>
      <c r="BY38" s="595" t="str">
        <f>IF('各会計、関係団体の財政状況及び健全化判断比率'!B72="","",'各会計、関係団体の財政状況及び健全化判断比率'!B72)</f>
        <v>千曲坂城消防組合（一般会計）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13</v>
      </c>
      <c r="BX39" s="594"/>
      <c r="BY39" s="595" t="str">
        <f>IF('各会計、関係団体の財政状況及び健全化判断比率'!B73="","",'各会計、関係団体の財政状況及び健全化判断比率'!B73)</f>
        <v>葛尾組合（一般会計）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14</v>
      </c>
      <c r="BX40" s="594"/>
      <c r="BY40" s="595" t="str">
        <f>IF('各会計、関係団体の財政状況及び健全化判断比率'!B74="","",'各会計、関係団体の財政状況及び健全化判断比率'!B74)</f>
        <v>葛尾組合（霊園特別会計）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15</v>
      </c>
      <c r="BX41" s="594"/>
      <c r="BY41" s="595" t="str">
        <f>IF('各会計、関係団体の財政状況及び健全化判断比率'!B75="","",'各会計、関係団体の財政状況及び健全化判断比率'!B75)</f>
        <v>千曲衛生施設組合（一般会計）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16</v>
      </c>
      <c r="BX42" s="594"/>
      <c r="BY42" s="595" t="str">
        <f>IF('各会計、関係団体の財政状況及び健全化判断比率'!B76="","",'各会計、関係団体の財政状況及び健全化判断比率'!B76)</f>
        <v>六ケ郷用水組合（一般会計）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17</v>
      </c>
      <c r="BX43" s="594"/>
      <c r="BY43" s="595" t="str">
        <f>IF('各会計、関係団体の財政状況及び健全化判断比率'!B77="","",'各会計、関係団体の財政状況及び健全化判断比率'!B77)</f>
        <v>長野県後期高齢者医療広域連合（一般会計）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597" t="s">
        <v>204</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205</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206</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207</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208</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209</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210</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592</v>
      </c>
    </row>
    <row r="54" spans="5:113" x14ac:dyDescent="0.15"/>
    <row r="55" spans="5:113" x14ac:dyDescent="0.15"/>
    <row r="56" spans="5:113" x14ac:dyDescent="0.15"/>
  </sheetData>
  <sheetProtection algorithmName="SHA-512" hashValue="VJXPuNMvkAD/Oz3bgyS74uujJ3UWrPc39UjOaP/JYC5pQIDTP2j9znRbBLTQcLiL4xfqcDUbCz1lyVoSKTBF1A==" saltValue="NAz+4MlSNdXUhb58TpvMY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48" t="s">
        <v>554</v>
      </c>
      <c r="D34" s="1148"/>
      <c r="E34" s="1149"/>
      <c r="F34" s="32">
        <v>12.79</v>
      </c>
      <c r="G34" s="33">
        <v>12.88</v>
      </c>
      <c r="H34" s="33">
        <v>12.86</v>
      </c>
      <c r="I34" s="33">
        <v>12.58</v>
      </c>
      <c r="J34" s="34">
        <v>12.84</v>
      </c>
      <c r="K34" s="22"/>
      <c r="L34" s="22"/>
      <c r="M34" s="22"/>
      <c r="N34" s="22"/>
      <c r="O34" s="22"/>
      <c r="P34" s="22"/>
    </row>
    <row r="35" spans="1:16" ht="39" customHeight="1" x14ac:dyDescent="0.15">
      <c r="A35" s="22"/>
      <c r="B35" s="35"/>
      <c r="C35" s="1142" t="s">
        <v>555</v>
      </c>
      <c r="D35" s="1143"/>
      <c r="E35" s="1144"/>
      <c r="F35" s="36">
        <v>3.32</v>
      </c>
      <c r="G35" s="37">
        <v>3.85</v>
      </c>
      <c r="H35" s="37">
        <v>2.95</v>
      </c>
      <c r="I35" s="37">
        <v>8.19</v>
      </c>
      <c r="J35" s="38">
        <v>4.6900000000000004</v>
      </c>
      <c r="K35" s="22"/>
      <c r="L35" s="22"/>
      <c r="M35" s="22"/>
      <c r="N35" s="22"/>
      <c r="O35" s="22"/>
      <c r="P35" s="22"/>
    </row>
    <row r="36" spans="1:16" ht="39" customHeight="1" x14ac:dyDescent="0.15">
      <c r="A36" s="22"/>
      <c r="B36" s="35"/>
      <c r="C36" s="1142" t="s">
        <v>556</v>
      </c>
      <c r="D36" s="1143"/>
      <c r="E36" s="1144"/>
      <c r="F36" s="36">
        <v>1.57</v>
      </c>
      <c r="G36" s="37">
        <v>0.71</v>
      </c>
      <c r="H36" s="37">
        <v>0.78</v>
      </c>
      <c r="I36" s="37">
        <v>1.1499999999999999</v>
      </c>
      <c r="J36" s="38">
        <v>1.2</v>
      </c>
      <c r="K36" s="22"/>
      <c r="L36" s="22"/>
      <c r="M36" s="22"/>
      <c r="N36" s="22"/>
      <c r="O36" s="22"/>
      <c r="P36" s="22"/>
    </row>
    <row r="37" spans="1:16" ht="39" customHeight="1" x14ac:dyDescent="0.15">
      <c r="A37" s="22"/>
      <c r="B37" s="35"/>
      <c r="C37" s="1142" t="s">
        <v>557</v>
      </c>
      <c r="D37" s="1143"/>
      <c r="E37" s="1144"/>
      <c r="F37" s="36">
        <v>0.85</v>
      </c>
      <c r="G37" s="37">
        <v>0.94</v>
      </c>
      <c r="H37" s="37">
        <v>1.03</v>
      </c>
      <c r="I37" s="37">
        <v>1.0900000000000001</v>
      </c>
      <c r="J37" s="38">
        <v>1.08</v>
      </c>
      <c r="K37" s="22"/>
      <c r="L37" s="22"/>
      <c r="M37" s="22"/>
      <c r="N37" s="22"/>
      <c r="O37" s="22"/>
      <c r="P37" s="22"/>
    </row>
    <row r="38" spans="1:16" ht="39" customHeight="1" x14ac:dyDescent="0.15">
      <c r="A38" s="22"/>
      <c r="B38" s="35"/>
      <c r="C38" s="1142" t="s">
        <v>558</v>
      </c>
      <c r="D38" s="1143"/>
      <c r="E38" s="1144"/>
      <c r="F38" s="36">
        <v>0.84</v>
      </c>
      <c r="G38" s="37">
        <v>1.43</v>
      </c>
      <c r="H38" s="37">
        <v>0.94</v>
      </c>
      <c r="I38" s="37">
        <v>1.1000000000000001</v>
      </c>
      <c r="J38" s="38">
        <v>1.01</v>
      </c>
      <c r="K38" s="22"/>
      <c r="L38" s="22"/>
      <c r="M38" s="22"/>
      <c r="N38" s="22"/>
      <c r="O38" s="22"/>
      <c r="P38" s="22"/>
    </row>
    <row r="39" spans="1:16" ht="39" customHeight="1" x14ac:dyDescent="0.15">
      <c r="A39" s="22"/>
      <c r="B39" s="35"/>
      <c r="C39" s="1142" t="s">
        <v>559</v>
      </c>
      <c r="D39" s="1143"/>
      <c r="E39" s="1144"/>
      <c r="F39" s="36">
        <v>0.08</v>
      </c>
      <c r="G39" s="37">
        <v>0.1</v>
      </c>
      <c r="H39" s="37">
        <v>7.0000000000000007E-2</v>
      </c>
      <c r="I39" s="37">
        <v>0.1</v>
      </c>
      <c r="J39" s="38">
        <v>0.09</v>
      </c>
      <c r="K39" s="22"/>
      <c r="L39" s="22"/>
      <c r="M39" s="22"/>
      <c r="N39" s="22"/>
      <c r="O39" s="22"/>
      <c r="P39" s="22"/>
    </row>
    <row r="40" spans="1:16" ht="39" customHeight="1" x14ac:dyDescent="0.15">
      <c r="A40" s="22"/>
      <c r="B40" s="35"/>
      <c r="C40" s="1142" t="s">
        <v>560</v>
      </c>
      <c r="D40" s="1143"/>
      <c r="E40" s="1144"/>
      <c r="F40" s="36">
        <v>7.0000000000000007E-2</v>
      </c>
      <c r="G40" s="37">
        <v>0.08</v>
      </c>
      <c r="H40" s="37">
        <v>0.08</v>
      </c>
      <c r="I40" s="37">
        <v>0.09</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561</v>
      </c>
      <c r="D42" s="1143"/>
      <c r="E42" s="1144"/>
      <c r="F42" s="36" t="s">
        <v>503</v>
      </c>
      <c r="G42" s="37" t="s">
        <v>503</v>
      </c>
      <c r="H42" s="37" t="s">
        <v>503</v>
      </c>
      <c r="I42" s="37" t="s">
        <v>503</v>
      </c>
      <c r="J42" s="38" t="s">
        <v>503</v>
      </c>
      <c r="K42" s="22"/>
      <c r="L42" s="22"/>
      <c r="M42" s="22"/>
      <c r="N42" s="22"/>
      <c r="O42" s="22"/>
      <c r="P42" s="22"/>
    </row>
    <row r="43" spans="1:16" ht="39" customHeight="1" thickBot="1" x14ac:dyDescent="0.2">
      <c r="A43" s="22"/>
      <c r="B43" s="40"/>
      <c r="C43" s="1145" t="s">
        <v>562</v>
      </c>
      <c r="D43" s="1146"/>
      <c r="E43" s="1147"/>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5Li5klqzZdHwhZZUzd77+GcCREZQL8rsjERoJmeJbaa2IN+Zesw6cca0ZTi//oCT9vCdhccMyU7vEldUi7/Vg==" saltValue="/9dPHN0lQJcJCgleksDb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9" zoomScale="80" zoomScaleNormal="8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3269</v>
      </c>
      <c r="L45" s="60">
        <v>2925</v>
      </c>
      <c r="M45" s="60">
        <v>2895</v>
      </c>
      <c r="N45" s="60">
        <v>2814</v>
      </c>
      <c r="O45" s="61">
        <v>3000</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503</v>
      </c>
      <c r="L46" s="64" t="s">
        <v>503</v>
      </c>
      <c r="M46" s="64" t="s">
        <v>503</v>
      </c>
      <c r="N46" s="64" t="s">
        <v>503</v>
      </c>
      <c r="O46" s="65" t="s">
        <v>503</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503</v>
      </c>
      <c r="L47" s="64" t="s">
        <v>503</v>
      </c>
      <c r="M47" s="64" t="s">
        <v>503</v>
      </c>
      <c r="N47" s="64" t="s">
        <v>503</v>
      </c>
      <c r="O47" s="65" t="s">
        <v>503</v>
      </c>
      <c r="P47" s="48"/>
      <c r="Q47" s="48"/>
      <c r="R47" s="48"/>
      <c r="S47" s="48"/>
      <c r="T47" s="48"/>
      <c r="U47" s="48"/>
    </row>
    <row r="48" spans="1:21" ht="30.75" customHeight="1" x14ac:dyDescent="0.15">
      <c r="A48" s="48"/>
      <c r="B48" s="1152"/>
      <c r="C48" s="1153"/>
      <c r="D48" s="62"/>
      <c r="E48" s="1158" t="s">
        <v>14</v>
      </c>
      <c r="F48" s="1158"/>
      <c r="G48" s="1158"/>
      <c r="H48" s="1158"/>
      <c r="I48" s="1158"/>
      <c r="J48" s="1159"/>
      <c r="K48" s="63">
        <v>1577</v>
      </c>
      <c r="L48" s="64">
        <v>1542</v>
      </c>
      <c r="M48" s="64">
        <v>1575</v>
      </c>
      <c r="N48" s="64">
        <v>1648</v>
      </c>
      <c r="O48" s="65">
        <v>1676</v>
      </c>
      <c r="P48" s="48"/>
      <c r="Q48" s="48"/>
      <c r="R48" s="48"/>
      <c r="S48" s="48"/>
      <c r="T48" s="48"/>
      <c r="U48" s="48"/>
    </row>
    <row r="49" spans="1:21" ht="30.75" customHeight="1" x14ac:dyDescent="0.15">
      <c r="A49" s="48"/>
      <c r="B49" s="1152"/>
      <c r="C49" s="1153"/>
      <c r="D49" s="62"/>
      <c r="E49" s="1158" t="s">
        <v>15</v>
      </c>
      <c r="F49" s="1158"/>
      <c r="G49" s="1158"/>
      <c r="H49" s="1158"/>
      <c r="I49" s="1158"/>
      <c r="J49" s="1159"/>
      <c r="K49" s="63">
        <v>77</v>
      </c>
      <c r="L49" s="64">
        <v>86</v>
      </c>
      <c r="M49" s="64">
        <v>154</v>
      </c>
      <c r="N49" s="64">
        <v>219</v>
      </c>
      <c r="O49" s="65">
        <v>218</v>
      </c>
      <c r="P49" s="48"/>
      <c r="Q49" s="48"/>
      <c r="R49" s="48"/>
      <c r="S49" s="48"/>
      <c r="T49" s="48"/>
      <c r="U49" s="48"/>
    </row>
    <row r="50" spans="1:21" ht="30.75" customHeight="1" x14ac:dyDescent="0.15">
      <c r="A50" s="48"/>
      <c r="B50" s="1152"/>
      <c r="C50" s="1153"/>
      <c r="D50" s="62"/>
      <c r="E50" s="1158" t="s">
        <v>16</v>
      </c>
      <c r="F50" s="1158"/>
      <c r="G50" s="1158"/>
      <c r="H50" s="1158"/>
      <c r="I50" s="1158"/>
      <c r="J50" s="1159"/>
      <c r="K50" s="63">
        <v>4</v>
      </c>
      <c r="L50" s="64">
        <v>1</v>
      </c>
      <c r="M50" s="64" t="s">
        <v>503</v>
      </c>
      <c r="N50" s="64" t="s">
        <v>503</v>
      </c>
      <c r="O50" s="65" t="s">
        <v>503</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503</v>
      </c>
      <c r="L51" s="64" t="s">
        <v>503</v>
      </c>
      <c r="M51" s="64" t="s">
        <v>503</v>
      </c>
      <c r="N51" s="64" t="s">
        <v>503</v>
      </c>
      <c r="O51" s="65" t="s">
        <v>503</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3975</v>
      </c>
      <c r="L52" s="64">
        <v>3684</v>
      </c>
      <c r="M52" s="64">
        <v>3638</v>
      </c>
      <c r="N52" s="64">
        <v>3480</v>
      </c>
      <c r="O52" s="65">
        <v>3477</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952</v>
      </c>
      <c r="L53" s="69">
        <v>870</v>
      </c>
      <c r="M53" s="69">
        <v>986</v>
      </c>
      <c r="N53" s="69">
        <v>1201</v>
      </c>
      <c r="O53" s="70">
        <v>1417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66" t="s">
        <v>24</v>
      </c>
      <c r="C57" s="1167"/>
      <c r="D57" s="1170" t="s">
        <v>25</v>
      </c>
      <c r="E57" s="1171"/>
      <c r="F57" s="1171"/>
      <c r="G57" s="1171"/>
      <c r="H57" s="1171"/>
      <c r="I57" s="1171"/>
      <c r="J57" s="1172"/>
      <c r="K57" s="83"/>
      <c r="L57" s="84"/>
      <c r="M57" s="84"/>
      <c r="N57" s="84"/>
      <c r="O57" s="85"/>
    </row>
    <row r="58" spans="1:21" ht="31.5" customHeight="1" thickBot="1" x14ac:dyDescent="0.2">
      <c r="B58" s="1168"/>
      <c r="C58" s="1169"/>
      <c r="D58" s="1173" t="s">
        <v>26</v>
      </c>
      <c r="E58" s="1174"/>
      <c r="F58" s="1174"/>
      <c r="G58" s="1174"/>
      <c r="H58" s="1174"/>
      <c r="I58" s="1174"/>
      <c r="J58" s="11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hQaRYh+XnNOmanjs25tfeMFfxxWjEJgZiYfAlmTg06HiAF/ObGt7S5JvT9okJBw/TTXIcKK7+jzM3OWK1Bz4g==" saltValue="MVMCs6nxkoSwAj2lv8Fp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176" t="s">
        <v>29</v>
      </c>
      <c r="C41" s="1177"/>
      <c r="D41" s="102"/>
      <c r="E41" s="1182" t="s">
        <v>30</v>
      </c>
      <c r="F41" s="1182"/>
      <c r="G41" s="1182"/>
      <c r="H41" s="1183"/>
      <c r="I41" s="346">
        <v>28385</v>
      </c>
      <c r="J41" s="347">
        <v>30392</v>
      </c>
      <c r="K41" s="347">
        <v>31752</v>
      </c>
      <c r="L41" s="347">
        <v>31963</v>
      </c>
      <c r="M41" s="348">
        <v>32251</v>
      </c>
    </row>
    <row r="42" spans="2:13" ht="27.75" customHeight="1" x14ac:dyDescent="0.15">
      <c r="B42" s="1178"/>
      <c r="C42" s="1179"/>
      <c r="D42" s="103"/>
      <c r="E42" s="1184" t="s">
        <v>31</v>
      </c>
      <c r="F42" s="1184"/>
      <c r="G42" s="1184"/>
      <c r="H42" s="1185"/>
      <c r="I42" s="349">
        <v>1</v>
      </c>
      <c r="J42" s="350" t="s">
        <v>503</v>
      </c>
      <c r="K42" s="350" t="s">
        <v>503</v>
      </c>
      <c r="L42" s="350" t="s">
        <v>503</v>
      </c>
      <c r="M42" s="351" t="s">
        <v>503</v>
      </c>
    </row>
    <row r="43" spans="2:13" ht="27.75" customHeight="1" x14ac:dyDescent="0.15">
      <c r="B43" s="1178"/>
      <c r="C43" s="1179"/>
      <c r="D43" s="103"/>
      <c r="E43" s="1184" t="s">
        <v>32</v>
      </c>
      <c r="F43" s="1184"/>
      <c r="G43" s="1184"/>
      <c r="H43" s="1185"/>
      <c r="I43" s="349">
        <v>20773</v>
      </c>
      <c r="J43" s="350">
        <v>19657</v>
      </c>
      <c r="K43" s="350">
        <v>18466</v>
      </c>
      <c r="L43" s="350">
        <v>17456</v>
      </c>
      <c r="M43" s="351">
        <v>16602</v>
      </c>
    </row>
    <row r="44" spans="2:13" ht="27.75" customHeight="1" x14ac:dyDescent="0.15">
      <c r="B44" s="1178"/>
      <c r="C44" s="1179"/>
      <c r="D44" s="103"/>
      <c r="E44" s="1184" t="s">
        <v>33</v>
      </c>
      <c r="F44" s="1184"/>
      <c r="G44" s="1184"/>
      <c r="H44" s="1185"/>
      <c r="I44" s="349">
        <v>1423</v>
      </c>
      <c r="J44" s="350">
        <v>2320</v>
      </c>
      <c r="K44" s="350">
        <v>2374</v>
      </c>
      <c r="L44" s="350">
        <v>2604</v>
      </c>
      <c r="M44" s="351">
        <v>2652</v>
      </c>
    </row>
    <row r="45" spans="2:13" ht="27.75" customHeight="1" x14ac:dyDescent="0.15">
      <c r="B45" s="1178"/>
      <c r="C45" s="1179"/>
      <c r="D45" s="103"/>
      <c r="E45" s="1184" t="s">
        <v>34</v>
      </c>
      <c r="F45" s="1184"/>
      <c r="G45" s="1184"/>
      <c r="H45" s="1185"/>
      <c r="I45" s="349">
        <v>3338</v>
      </c>
      <c r="J45" s="350">
        <v>3206</v>
      </c>
      <c r="K45" s="350">
        <v>3219</v>
      </c>
      <c r="L45" s="350">
        <v>3232</v>
      </c>
      <c r="M45" s="351">
        <v>3295</v>
      </c>
    </row>
    <row r="46" spans="2:13" ht="27.75" customHeight="1" x14ac:dyDescent="0.15">
      <c r="B46" s="1178"/>
      <c r="C46" s="1179"/>
      <c r="D46" s="104"/>
      <c r="E46" s="1184" t="s">
        <v>35</v>
      </c>
      <c r="F46" s="1184"/>
      <c r="G46" s="1184"/>
      <c r="H46" s="1185"/>
      <c r="I46" s="349" t="s">
        <v>503</v>
      </c>
      <c r="J46" s="350" t="s">
        <v>503</v>
      </c>
      <c r="K46" s="350" t="s">
        <v>503</v>
      </c>
      <c r="L46" s="350" t="s">
        <v>503</v>
      </c>
      <c r="M46" s="351" t="s">
        <v>503</v>
      </c>
    </row>
    <row r="47" spans="2:13" ht="27.75" customHeight="1" x14ac:dyDescent="0.15">
      <c r="B47" s="1178"/>
      <c r="C47" s="1179"/>
      <c r="D47" s="105"/>
      <c r="E47" s="1186" t="s">
        <v>36</v>
      </c>
      <c r="F47" s="1187"/>
      <c r="G47" s="1187"/>
      <c r="H47" s="1188"/>
      <c r="I47" s="349" t="s">
        <v>503</v>
      </c>
      <c r="J47" s="350" t="s">
        <v>503</v>
      </c>
      <c r="K47" s="350" t="s">
        <v>503</v>
      </c>
      <c r="L47" s="350" t="s">
        <v>503</v>
      </c>
      <c r="M47" s="351" t="s">
        <v>503</v>
      </c>
    </row>
    <row r="48" spans="2:13" ht="27.75" customHeight="1" x14ac:dyDescent="0.15">
      <c r="B48" s="1178"/>
      <c r="C48" s="1179"/>
      <c r="D48" s="103"/>
      <c r="E48" s="1184" t="s">
        <v>37</v>
      </c>
      <c r="F48" s="1184"/>
      <c r="G48" s="1184"/>
      <c r="H48" s="1185"/>
      <c r="I48" s="349" t="s">
        <v>503</v>
      </c>
      <c r="J48" s="350" t="s">
        <v>503</v>
      </c>
      <c r="K48" s="350" t="s">
        <v>503</v>
      </c>
      <c r="L48" s="350" t="s">
        <v>503</v>
      </c>
      <c r="M48" s="351" t="s">
        <v>503</v>
      </c>
    </row>
    <row r="49" spans="2:13" ht="27.75" customHeight="1" x14ac:dyDescent="0.15">
      <c r="B49" s="1180"/>
      <c r="C49" s="1181"/>
      <c r="D49" s="103"/>
      <c r="E49" s="1184" t="s">
        <v>38</v>
      </c>
      <c r="F49" s="1184"/>
      <c r="G49" s="1184"/>
      <c r="H49" s="1185"/>
      <c r="I49" s="349" t="s">
        <v>503</v>
      </c>
      <c r="J49" s="350" t="s">
        <v>503</v>
      </c>
      <c r="K49" s="350" t="s">
        <v>503</v>
      </c>
      <c r="L49" s="350" t="s">
        <v>503</v>
      </c>
      <c r="M49" s="351" t="s">
        <v>503</v>
      </c>
    </row>
    <row r="50" spans="2:13" ht="27.75" customHeight="1" x14ac:dyDescent="0.15">
      <c r="B50" s="1189" t="s">
        <v>39</v>
      </c>
      <c r="C50" s="1190"/>
      <c r="D50" s="106"/>
      <c r="E50" s="1184" t="s">
        <v>40</v>
      </c>
      <c r="F50" s="1184"/>
      <c r="G50" s="1184"/>
      <c r="H50" s="1185"/>
      <c r="I50" s="349">
        <v>12455</v>
      </c>
      <c r="J50" s="350">
        <v>10297</v>
      </c>
      <c r="K50" s="350">
        <v>10610</v>
      </c>
      <c r="L50" s="350">
        <v>10933</v>
      </c>
      <c r="M50" s="351">
        <v>13688</v>
      </c>
    </row>
    <row r="51" spans="2:13" ht="27.75" customHeight="1" x14ac:dyDescent="0.15">
      <c r="B51" s="1178"/>
      <c r="C51" s="1179"/>
      <c r="D51" s="103"/>
      <c r="E51" s="1184" t="s">
        <v>41</v>
      </c>
      <c r="F51" s="1184"/>
      <c r="G51" s="1184"/>
      <c r="H51" s="1185"/>
      <c r="I51" s="349">
        <v>3007</v>
      </c>
      <c r="J51" s="350">
        <v>2826</v>
      </c>
      <c r="K51" s="350">
        <v>2633</v>
      </c>
      <c r="L51" s="350">
        <v>2475</v>
      </c>
      <c r="M51" s="351">
        <v>2322</v>
      </c>
    </row>
    <row r="52" spans="2:13" ht="27.75" customHeight="1" x14ac:dyDescent="0.15">
      <c r="B52" s="1180"/>
      <c r="C52" s="1181"/>
      <c r="D52" s="103"/>
      <c r="E52" s="1184" t="s">
        <v>42</v>
      </c>
      <c r="F52" s="1184"/>
      <c r="G52" s="1184"/>
      <c r="H52" s="1185"/>
      <c r="I52" s="349">
        <v>35317</v>
      </c>
      <c r="J52" s="350">
        <v>36781</v>
      </c>
      <c r="K52" s="350">
        <v>36392</v>
      </c>
      <c r="L52" s="350">
        <v>35681</v>
      </c>
      <c r="M52" s="351">
        <v>34733</v>
      </c>
    </row>
    <row r="53" spans="2:13" ht="27.75" customHeight="1" thickBot="1" x14ac:dyDescent="0.2">
      <c r="B53" s="1191" t="s">
        <v>43</v>
      </c>
      <c r="C53" s="1192"/>
      <c r="D53" s="107"/>
      <c r="E53" s="1193" t="s">
        <v>44</v>
      </c>
      <c r="F53" s="1193"/>
      <c r="G53" s="1193"/>
      <c r="H53" s="1194"/>
      <c r="I53" s="352">
        <v>3142</v>
      </c>
      <c r="J53" s="353">
        <v>5673</v>
      </c>
      <c r="K53" s="353">
        <v>6176</v>
      </c>
      <c r="L53" s="353">
        <v>6166</v>
      </c>
      <c r="M53" s="354">
        <v>4057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K7zZz4dja/OSjGKpsK7cWngJ3N7KQUvAh1BShsp/MZ04FEx2dYzBWB+UJw5pWzkQCZ4kgpJjrClNlYG1pS5oVQ==" saltValue="ogi7HZ5vGOtd4LgZKs4k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55" zoomScaleNormal="55"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03" t="s">
        <v>47</v>
      </c>
      <c r="D55" s="1203"/>
      <c r="E55" s="1204"/>
      <c r="F55" s="119">
        <v>3837</v>
      </c>
      <c r="G55" s="119">
        <v>3719</v>
      </c>
      <c r="H55" s="120">
        <v>4423</v>
      </c>
    </row>
    <row r="56" spans="2:8" ht="52.5" customHeight="1" x14ac:dyDescent="0.15">
      <c r="B56" s="121"/>
      <c r="C56" s="1205" t="s">
        <v>48</v>
      </c>
      <c r="D56" s="1205"/>
      <c r="E56" s="1206"/>
      <c r="F56" s="122">
        <v>430</v>
      </c>
      <c r="G56" s="122">
        <v>431</v>
      </c>
      <c r="H56" s="123">
        <v>893</v>
      </c>
    </row>
    <row r="57" spans="2:8" ht="53.25" customHeight="1" x14ac:dyDescent="0.15">
      <c r="B57" s="121"/>
      <c r="C57" s="1207" t="s">
        <v>49</v>
      </c>
      <c r="D57" s="1207"/>
      <c r="E57" s="1208"/>
      <c r="F57" s="124">
        <v>6804</v>
      </c>
      <c r="G57" s="124">
        <v>7032</v>
      </c>
      <c r="H57" s="125">
        <v>8331</v>
      </c>
    </row>
    <row r="58" spans="2:8" ht="45.75" customHeight="1" x14ac:dyDescent="0.15">
      <c r="B58" s="126"/>
      <c r="C58" s="1195" t="s">
        <v>586</v>
      </c>
      <c r="D58" s="1196"/>
      <c r="E58" s="1197"/>
      <c r="F58" s="127">
        <v>2393</v>
      </c>
      <c r="G58" s="127">
        <v>2427</v>
      </c>
      <c r="H58" s="128">
        <v>2404</v>
      </c>
    </row>
    <row r="59" spans="2:8" ht="45.75" customHeight="1" x14ac:dyDescent="0.15">
      <c r="B59" s="126"/>
      <c r="C59" s="1195" t="s">
        <v>587</v>
      </c>
      <c r="D59" s="1196"/>
      <c r="E59" s="1197"/>
      <c r="F59" s="127">
        <v>969</v>
      </c>
      <c r="G59" s="127">
        <v>1158</v>
      </c>
      <c r="H59" s="128">
        <v>1659</v>
      </c>
    </row>
    <row r="60" spans="2:8" ht="45.75" customHeight="1" x14ac:dyDescent="0.15">
      <c r="B60" s="126"/>
      <c r="C60" s="1195" t="s">
        <v>588</v>
      </c>
      <c r="D60" s="1196"/>
      <c r="E60" s="1197"/>
      <c r="F60" s="127">
        <v>864</v>
      </c>
      <c r="G60" s="127">
        <v>787</v>
      </c>
      <c r="H60" s="128">
        <v>1081</v>
      </c>
    </row>
    <row r="61" spans="2:8" ht="45.75" customHeight="1" x14ac:dyDescent="0.15">
      <c r="B61" s="126"/>
      <c r="C61" s="1195" t="s">
        <v>589</v>
      </c>
      <c r="D61" s="1196"/>
      <c r="E61" s="1197"/>
      <c r="F61" s="127">
        <v>512</v>
      </c>
      <c r="G61" s="127">
        <v>663</v>
      </c>
      <c r="H61" s="128">
        <v>804</v>
      </c>
    </row>
    <row r="62" spans="2:8" ht="45.75" customHeight="1" thickBot="1" x14ac:dyDescent="0.2">
      <c r="B62" s="129"/>
      <c r="C62" s="1198" t="s">
        <v>590</v>
      </c>
      <c r="D62" s="1199"/>
      <c r="E62" s="1200"/>
      <c r="F62" s="130">
        <v>691</v>
      </c>
      <c r="G62" s="130">
        <v>691</v>
      </c>
      <c r="H62" s="131">
        <v>691</v>
      </c>
    </row>
    <row r="63" spans="2:8" ht="52.5" customHeight="1" thickBot="1" x14ac:dyDescent="0.2">
      <c r="B63" s="132"/>
      <c r="C63" s="1201" t="s">
        <v>50</v>
      </c>
      <c r="D63" s="1201"/>
      <c r="E63" s="1202"/>
      <c r="F63" s="133">
        <v>11072</v>
      </c>
      <c r="G63" s="133">
        <v>11182</v>
      </c>
      <c r="H63" s="134">
        <v>13647</v>
      </c>
    </row>
    <row r="64" spans="2:8" x14ac:dyDescent="0.15"/>
  </sheetData>
  <sheetProtection algorithmName="SHA-512" hashValue="n5Kaa6trQ57fk7zfvi4NjFSH4GTAeXq2WoGTQ0wY3JhzXfRIlMwjLXT1zGch3D4MVEoZNN7z9tAx7OSq4+vxcg==" saltValue="mcyL/Drink222UiZlzDk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R46" zoomScaleNormal="100" zoomScaleSheetLayoutView="55" workbookViewId="0">
      <selection activeCell="AL69" sqref="AL69"/>
    </sheetView>
  </sheetViews>
  <sheetFormatPr defaultColWidth="0" defaultRowHeight="0" customHeight="1" zeroHeight="1" x14ac:dyDescent="0.15"/>
  <cols>
    <col min="1" max="1" width="6.375" style="1209" customWidth="1"/>
    <col min="2" max="107" width="2.5" style="1209" customWidth="1"/>
    <col min="108" max="108" width="6.125" style="1211" customWidth="1"/>
    <col min="109" max="109" width="5.875" style="1210" customWidth="1"/>
    <col min="110" max="16384" width="8.625" style="1209" hidden="1"/>
  </cols>
  <sheetData>
    <row r="1" spans="1:109" ht="42.75" customHeight="1" x14ac:dyDescent="0.15">
      <c r="A1" s="1266"/>
      <c r="B1" s="1265"/>
      <c r="DD1" s="1209"/>
      <c r="DE1" s="1209"/>
    </row>
    <row r="2" spans="1:109" ht="25.5" customHeight="1" x14ac:dyDescent="0.15">
      <c r="A2" s="1264"/>
      <c r="C2" s="1264"/>
      <c r="O2" s="1264"/>
      <c r="P2" s="1264"/>
      <c r="Q2" s="1264"/>
      <c r="R2" s="1264"/>
      <c r="S2" s="1264"/>
      <c r="T2" s="1264"/>
      <c r="U2" s="1264"/>
      <c r="V2" s="1264"/>
      <c r="W2" s="1264"/>
      <c r="X2" s="1264"/>
      <c r="Y2" s="1264"/>
      <c r="Z2" s="1264"/>
      <c r="AA2" s="1264"/>
      <c r="AB2" s="1264"/>
      <c r="AC2" s="1264"/>
      <c r="AD2" s="1264"/>
      <c r="AE2" s="1264"/>
      <c r="AF2" s="1264"/>
      <c r="AG2" s="1264"/>
      <c r="AH2" s="1264"/>
      <c r="AI2" s="1264"/>
      <c r="AU2" s="1264"/>
      <c r="BG2" s="1264"/>
      <c r="BS2" s="1264"/>
      <c r="CE2" s="1264"/>
      <c r="CQ2" s="1264"/>
      <c r="DD2" s="1209"/>
      <c r="DE2" s="1209"/>
    </row>
    <row r="3" spans="1:109" ht="25.5" customHeight="1" x14ac:dyDescent="0.15">
      <c r="A3" s="1264"/>
      <c r="C3" s="1264"/>
      <c r="O3" s="1264"/>
      <c r="P3" s="1264"/>
      <c r="Q3" s="1264"/>
      <c r="R3" s="1264"/>
      <c r="S3" s="1264"/>
      <c r="T3" s="1264"/>
      <c r="U3" s="1264"/>
      <c r="V3" s="1264"/>
      <c r="W3" s="1264"/>
      <c r="X3" s="1264"/>
      <c r="Y3" s="1264"/>
      <c r="Z3" s="1264"/>
      <c r="AA3" s="1264"/>
      <c r="AB3" s="1264"/>
      <c r="AC3" s="1264"/>
      <c r="AD3" s="1264"/>
      <c r="AE3" s="1264"/>
      <c r="AF3" s="1264"/>
      <c r="AG3" s="1264"/>
      <c r="AH3" s="1264"/>
      <c r="AI3" s="1264"/>
      <c r="AU3" s="1264"/>
      <c r="BG3" s="1264"/>
      <c r="BS3" s="1264"/>
      <c r="CE3" s="1264"/>
      <c r="CQ3" s="1264"/>
      <c r="DD3" s="1209"/>
      <c r="DE3" s="1209"/>
    </row>
    <row r="4" spans="1:109" s="250" customFormat="1" ht="13.5" x14ac:dyDescent="0.15">
      <c r="A4" s="1264"/>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1264"/>
      <c r="AR4" s="1264"/>
      <c r="AS4" s="1264"/>
      <c r="AT4" s="1264"/>
      <c r="AU4" s="1264"/>
      <c r="AV4" s="1264"/>
      <c r="AW4" s="1264"/>
      <c r="AX4" s="1264"/>
      <c r="AY4" s="1264"/>
      <c r="AZ4" s="1264"/>
      <c r="BA4" s="1264"/>
      <c r="BB4" s="1264"/>
      <c r="BC4" s="1264"/>
      <c r="BD4" s="1264"/>
      <c r="BE4" s="1264"/>
      <c r="BF4" s="1264"/>
      <c r="BG4" s="1264"/>
      <c r="BH4" s="1264"/>
      <c r="BI4" s="1264"/>
      <c r="BJ4" s="1264"/>
      <c r="BK4" s="1264"/>
      <c r="BL4" s="1264"/>
      <c r="BM4" s="1264"/>
      <c r="BN4" s="1264"/>
      <c r="BO4" s="1264"/>
      <c r="BP4" s="1264"/>
      <c r="BQ4" s="1264"/>
      <c r="BR4" s="1264"/>
      <c r="BS4" s="1264"/>
      <c r="BT4" s="1264"/>
      <c r="BU4" s="1264"/>
      <c r="BV4" s="1264"/>
      <c r="BW4" s="1264"/>
      <c r="BX4" s="1264"/>
      <c r="BY4" s="1264"/>
      <c r="BZ4" s="1264"/>
      <c r="CA4" s="1264"/>
      <c r="CB4" s="1264"/>
      <c r="CC4" s="1264"/>
      <c r="CD4" s="1264"/>
      <c r="CE4" s="1264"/>
      <c r="CF4" s="1264"/>
      <c r="CG4" s="1264"/>
      <c r="CH4" s="1264"/>
      <c r="CI4" s="1264"/>
      <c r="CJ4" s="1264"/>
      <c r="CK4" s="1264"/>
      <c r="CL4" s="1264"/>
      <c r="CM4" s="1264"/>
      <c r="CN4" s="1264"/>
      <c r="CO4" s="1264"/>
      <c r="CP4" s="1264"/>
      <c r="CQ4" s="1264"/>
      <c r="CR4" s="1264"/>
      <c r="CS4" s="1264"/>
      <c r="CT4" s="1264"/>
      <c r="CU4" s="1264"/>
      <c r="CV4" s="1264"/>
      <c r="CW4" s="1264"/>
      <c r="CX4" s="1264"/>
      <c r="CY4" s="1264"/>
      <c r="CZ4" s="1264"/>
      <c r="DA4" s="1264"/>
      <c r="DB4" s="1264"/>
      <c r="DC4" s="1264"/>
      <c r="DD4" s="1264"/>
      <c r="DE4" s="1264"/>
    </row>
    <row r="5" spans="1:109" s="250" customFormat="1" ht="13.5" x14ac:dyDescent="0.15">
      <c r="A5" s="1264"/>
      <c r="B5" s="1264"/>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row>
    <row r="6" spans="1:109" s="250" customFormat="1" ht="13.5" x14ac:dyDescent="0.15">
      <c r="A6" s="1264"/>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A6" s="1264"/>
      <c r="DB6" s="1264"/>
      <c r="DC6" s="1264"/>
      <c r="DD6" s="1264"/>
      <c r="DE6" s="1264"/>
    </row>
    <row r="7" spans="1:109" s="250" customFormat="1" ht="13.5" x14ac:dyDescent="0.15">
      <c r="A7" s="1264"/>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c r="BI7" s="1264"/>
      <c r="BJ7" s="1264"/>
      <c r="BK7" s="1264"/>
      <c r="BL7" s="1264"/>
      <c r="BM7" s="1264"/>
      <c r="BN7" s="1264"/>
      <c r="BO7" s="1264"/>
      <c r="BP7" s="1264"/>
      <c r="BQ7" s="1264"/>
      <c r="BR7" s="1264"/>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1264"/>
      <c r="CS7" s="1264"/>
      <c r="CT7" s="1264"/>
      <c r="CU7" s="1264"/>
      <c r="CV7" s="1264"/>
      <c r="CW7" s="1264"/>
      <c r="CX7" s="1264"/>
      <c r="CY7" s="1264"/>
      <c r="CZ7" s="1264"/>
      <c r="DA7" s="1264"/>
      <c r="DB7" s="1264"/>
      <c r="DC7" s="1264"/>
      <c r="DD7" s="1264"/>
      <c r="DE7" s="1264"/>
    </row>
    <row r="8" spans="1:109" s="250" customFormat="1" ht="13.5" x14ac:dyDescent="0.15">
      <c r="A8" s="1264"/>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row>
    <row r="9" spans="1:109" s="250" customFormat="1" ht="13.5" x14ac:dyDescent="0.15">
      <c r="A9" s="1264"/>
      <c r="B9" s="1264"/>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4"/>
      <c r="AY9" s="1264"/>
      <c r="AZ9" s="1264"/>
      <c r="BA9" s="1264"/>
      <c r="BB9" s="1264"/>
      <c r="BC9" s="1264"/>
      <c r="BD9" s="1264"/>
      <c r="BE9" s="1264"/>
      <c r="BF9" s="1264"/>
      <c r="BG9" s="1264"/>
      <c r="BH9" s="1264"/>
      <c r="BI9" s="1264"/>
      <c r="BJ9" s="1264"/>
      <c r="BK9" s="1264"/>
      <c r="BL9" s="1264"/>
      <c r="BM9" s="1264"/>
      <c r="BN9" s="1264"/>
      <c r="BO9" s="1264"/>
      <c r="BP9" s="1264"/>
      <c r="BQ9" s="1264"/>
      <c r="BR9" s="1264"/>
      <c r="BS9" s="1264"/>
      <c r="BT9" s="1264"/>
      <c r="BU9" s="1264"/>
      <c r="BV9" s="1264"/>
      <c r="BW9" s="1264"/>
      <c r="BX9" s="1264"/>
      <c r="BY9" s="1264"/>
      <c r="BZ9" s="1264"/>
      <c r="CA9" s="1264"/>
      <c r="CB9" s="1264"/>
      <c r="CC9" s="1264"/>
      <c r="CD9" s="1264"/>
      <c r="CE9" s="1264"/>
      <c r="CF9" s="1264"/>
      <c r="CG9" s="1264"/>
      <c r="CH9" s="1264"/>
      <c r="CI9" s="1264"/>
      <c r="CJ9" s="1264"/>
      <c r="CK9" s="1264"/>
      <c r="CL9" s="1264"/>
      <c r="CM9" s="1264"/>
      <c r="CN9" s="1264"/>
      <c r="CO9" s="1264"/>
      <c r="CP9" s="1264"/>
      <c r="CQ9" s="1264"/>
      <c r="CR9" s="1264"/>
      <c r="CS9" s="1264"/>
      <c r="CT9" s="1264"/>
      <c r="CU9" s="1264"/>
      <c r="CV9" s="1264"/>
      <c r="CW9" s="1264"/>
      <c r="CX9" s="1264"/>
      <c r="CY9" s="1264"/>
      <c r="CZ9" s="1264"/>
      <c r="DA9" s="1264"/>
      <c r="DB9" s="1264"/>
      <c r="DC9" s="1264"/>
      <c r="DD9" s="1264"/>
      <c r="DE9" s="1264"/>
    </row>
    <row r="10" spans="1:109" s="250" customFormat="1" ht="13.5" x14ac:dyDescent="0.15">
      <c r="A10" s="1264"/>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4"/>
      <c r="AY10" s="1264"/>
      <c r="AZ10" s="1264"/>
      <c r="BA10" s="1264"/>
      <c r="BB10" s="1264"/>
      <c r="BC10" s="1264"/>
      <c r="BD10" s="1264"/>
      <c r="BE10" s="1264"/>
      <c r="BF10" s="1264"/>
      <c r="BG10" s="1264"/>
      <c r="BH10" s="1264"/>
      <c r="BI10" s="1264"/>
      <c r="BJ10" s="1264"/>
      <c r="BK10" s="1264"/>
      <c r="BL10" s="1264"/>
      <c r="BM10" s="1264"/>
      <c r="BN10" s="1264"/>
      <c r="BO10" s="1264"/>
      <c r="BP10" s="1264"/>
      <c r="BQ10" s="1264"/>
      <c r="BR10" s="1264"/>
      <c r="BS10" s="1264"/>
      <c r="BT10" s="1264"/>
      <c r="BU10" s="1264"/>
      <c r="BV10" s="1264"/>
      <c r="BW10" s="1264"/>
      <c r="BX10" s="1264"/>
      <c r="BY10" s="1264"/>
      <c r="BZ10" s="1264"/>
      <c r="CA10" s="1264"/>
      <c r="CB10" s="1264"/>
      <c r="CC10" s="1264"/>
      <c r="CD10" s="1264"/>
      <c r="CE10" s="1264"/>
      <c r="CF10" s="1264"/>
      <c r="CG10" s="1264"/>
      <c r="CH10" s="1264"/>
      <c r="CI10" s="1264"/>
      <c r="CJ10" s="1264"/>
      <c r="CK10" s="1264"/>
      <c r="CL10" s="1264"/>
      <c r="CM10" s="1264"/>
      <c r="CN10" s="1264"/>
      <c r="CO10" s="1264"/>
      <c r="CP10" s="1264"/>
      <c r="CQ10" s="1264"/>
      <c r="CR10" s="1264"/>
      <c r="CS10" s="1264"/>
      <c r="CT10" s="1264"/>
      <c r="CU10" s="1264"/>
      <c r="CV10" s="1264"/>
      <c r="CW10" s="1264"/>
      <c r="CX10" s="1264"/>
      <c r="CY10" s="1264"/>
      <c r="CZ10" s="1264"/>
      <c r="DA10" s="1264"/>
      <c r="DB10" s="1264"/>
      <c r="DC10" s="1264"/>
      <c r="DD10" s="1264"/>
      <c r="DE10" s="1264"/>
    </row>
    <row r="11" spans="1:109" s="250" customFormat="1" ht="13.5" x14ac:dyDescent="0.15">
      <c r="A11" s="1264"/>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4"/>
      <c r="AY11" s="1264"/>
      <c r="AZ11" s="1264"/>
      <c r="BA11" s="1264"/>
      <c r="BB11" s="1264"/>
      <c r="BC11" s="1264"/>
      <c r="BD11" s="1264"/>
      <c r="BE11" s="1264"/>
      <c r="BF11" s="1264"/>
      <c r="BG11" s="1264"/>
      <c r="BH11" s="1264"/>
      <c r="BI11" s="1264"/>
      <c r="BJ11" s="1264"/>
      <c r="BK11" s="1264"/>
      <c r="BL11" s="1264"/>
      <c r="BM11" s="1264"/>
      <c r="BN11" s="1264"/>
      <c r="BO11" s="1264"/>
      <c r="BP11" s="1264"/>
      <c r="BQ11" s="1264"/>
      <c r="BR11" s="1264"/>
      <c r="BS11" s="1264"/>
      <c r="BT11" s="1264"/>
      <c r="BU11" s="1264"/>
      <c r="BV11" s="1264"/>
      <c r="BW11" s="1264"/>
      <c r="BX11" s="1264"/>
      <c r="BY11" s="1264"/>
      <c r="BZ11" s="1264"/>
      <c r="CA11" s="1264"/>
      <c r="CB11" s="1264"/>
      <c r="CC11" s="1264"/>
      <c r="CD11" s="1264"/>
      <c r="CE11" s="1264"/>
      <c r="CF11" s="1264"/>
      <c r="CG11" s="1264"/>
      <c r="CH11" s="1264"/>
      <c r="CI11" s="1264"/>
      <c r="CJ11" s="1264"/>
      <c r="CK11" s="1264"/>
      <c r="CL11" s="1264"/>
      <c r="CM11" s="1264"/>
      <c r="CN11" s="1264"/>
      <c r="CO11" s="1264"/>
      <c r="CP11" s="1264"/>
      <c r="CQ11" s="1264"/>
      <c r="CR11" s="1264"/>
      <c r="CS11" s="1264"/>
      <c r="CT11" s="1264"/>
      <c r="CU11" s="1264"/>
      <c r="CV11" s="1264"/>
      <c r="CW11" s="1264"/>
      <c r="CX11" s="1264"/>
      <c r="CY11" s="1264"/>
      <c r="CZ11" s="1264"/>
      <c r="DA11" s="1264"/>
      <c r="DB11" s="1264"/>
      <c r="DC11" s="1264"/>
      <c r="DD11" s="1264"/>
      <c r="DE11" s="1264"/>
    </row>
    <row r="12" spans="1:109" s="250" customFormat="1" ht="13.5" x14ac:dyDescent="0.15">
      <c r="A12" s="1264"/>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4"/>
      <c r="AY12" s="1264"/>
      <c r="AZ12" s="1264"/>
      <c r="BA12" s="1264"/>
      <c r="BB12" s="1264"/>
      <c r="BC12" s="1264"/>
      <c r="BD12" s="1264"/>
      <c r="BE12" s="1264"/>
      <c r="BF12" s="1264"/>
      <c r="BG12" s="1264"/>
      <c r="BH12" s="1264"/>
      <c r="BI12" s="1264"/>
      <c r="BJ12" s="1264"/>
      <c r="BK12" s="1264"/>
      <c r="BL12" s="1264"/>
      <c r="BM12" s="1264"/>
      <c r="BN12" s="1264"/>
      <c r="BO12" s="1264"/>
      <c r="BP12" s="1264"/>
      <c r="BQ12" s="1264"/>
      <c r="BR12" s="1264"/>
      <c r="BS12" s="1264"/>
      <c r="BT12" s="1264"/>
      <c r="BU12" s="1264"/>
      <c r="BV12" s="1264"/>
      <c r="BW12" s="1264"/>
      <c r="BX12" s="1264"/>
      <c r="BY12" s="1264"/>
      <c r="BZ12" s="1264"/>
      <c r="CA12" s="1264"/>
      <c r="CB12" s="1264"/>
      <c r="CC12" s="1264"/>
      <c r="CD12" s="1264"/>
      <c r="CE12" s="1264"/>
      <c r="CF12" s="1264"/>
      <c r="CG12" s="1264"/>
      <c r="CH12" s="1264"/>
      <c r="CI12" s="1264"/>
      <c r="CJ12" s="1264"/>
      <c r="CK12" s="1264"/>
      <c r="CL12" s="1264"/>
      <c r="CM12" s="1264"/>
      <c r="CN12" s="1264"/>
      <c r="CO12" s="1264"/>
      <c r="CP12" s="1264"/>
      <c r="CQ12" s="1264"/>
      <c r="CR12" s="1264"/>
      <c r="CS12" s="1264"/>
      <c r="CT12" s="1264"/>
      <c r="CU12" s="1264"/>
      <c r="CV12" s="1264"/>
      <c r="CW12" s="1264"/>
      <c r="CX12" s="1264"/>
      <c r="CY12" s="1264"/>
      <c r="CZ12" s="1264"/>
      <c r="DA12" s="1264"/>
      <c r="DB12" s="1264"/>
      <c r="DC12" s="1264"/>
      <c r="DD12" s="1264"/>
      <c r="DE12" s="1264"/>
    </row>
    <row r="13" spans="1:109" s="250" customFormat="1" ht="13.5" x14ac:dyDescent="0.15">
      <c r="A13" s="1264"/>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c r="CX13" s="1264"/>
      <c r="CY13" s="1264"/>
      <c r="CZ13" s="1264"/>
      <c r="DA13" s="1264"/>
      <c r="DB13" s="1264"/>
      <c r="DC13" s="1264"/>
      <c r="DD13" s="1264"/>
      <c r="DE13" s="1264"/>
    </row>
    <row r="14" spans="1:109" s="250" customFormat="1" ht="13.5" x14ac:dyDescent="0.15">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c r="CX14" s="1264"/>
      <c r="CY14" s="1264"/>
      <c r="CZ14" s="1264"/>
      <c r="DA14" s="1264"/>
      <c r="DB14" s="1264"/>
      <c r="DC14" s="1264"/>
      <c r="DD14" s="1264"/>
      <c r="DE14" s="1264"/>
    </row>
    <row r="15" spans="1:109" s="250" customFormat="1" ht="13.5" x14ac:dyDescent="0.15">
      <c r="A15" s="1209"/>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c r="BP15" s="1264"/>
      <c r="BQ15" s="1264"/>
      <c r="BR15" s="1264"/>
      <c r="BS15" s="1264"/>
      <c r="BT15" s="1264"/>
      <c r="BU15" s="1264"/>
      <c r="BV15" s="1264"/>
      <c r="BW15" s="1264"/>
      <c r="BX15" s="1264"/>
      <c r="BY15" s="1264"/>
      <c r="BZ15" s="1264"/>
      <c r="CA15" s="1264"/>
      <c r="CB15" s="1264"/>
      <c r="CC15" s="1264"/>
      <c r="CD15" s="1264"/>
      <c r="CE15" s="1264"/>
      <c r="CF15" s="1264"/>
      <c r="CG15" s="1264"/>
      <c r="CH15" s="1264"/>
      <c r="CI15" s="1264"/>
      <c r="CJ15" s="1264"/>
      <c r="CK15" s="1264"/>
      <c r="CL15" s="1264"/>
      <c r="CM15" s="1264"/>
      <c r="CN15" s="1264"/>
      <c r="CO15" s="1264"/>
      <c r="CP15" s="1264"/>
      <c r="CQ15" s="1264"/>
      <c r="CR15" s="1264"/>
      <c r="CS15" s="1264"/>
      <c r="CT15" s="1264"/>
      <c r="CU15" s="1264"/>
      <c r="CV15" s="1264"/>
      <c r="CW15" s="1264"/>
      <c r="CX15" s="1264"/>
      <c r="CY15" s="1264"/>
      <c r="CZ15" s="1264"/>
      <c r="DA15" s="1264"/>
      <c r="DB15" s="1264"/>
      <c r="DC15" s="1264"/>
      <c r="DD15" s="1264"/>
      <c r="DE15" s="1264"/>
    </row>
    <row r="16" spans="1:109" s="250" customFormat="1" ht="13.5" x14ac:dyDescent="0.15">
      <c r="A16" s="1209"/>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c r="BP16" s="1264"/>
      <c r="BQ16" s="1264"/>
      <c r="BR16" s="1264"/>
      <c r="BS16" s="1264"/>
      <c r="BT16" s="1264"/>
      <c r="BU16" s="1264"/>
      <c r="BV16" s="1264"/>
      <c r="BW16" s="1264"/>
      <c r="BX16" s="1264"/>
      <c r="BY16" s="1264"/>
      <c r="BZ16" s="1264"/>
      <c r="CA16" s="1264"/>
      <c r="CB16" s="1264"/>
      <c r="CC16" s="1264"/>
      <c r="CD16" s="1264"/>
      <c r="CE16" s="1264"/>
      <c r="CF16" s="1264"/>
      <c r="CG16" s="1264"/>
      <c r="CH16" s="1264"/>
      <c r="CI16" s="1264"/>
      <c r="CJ16" s="1264"/>
      <c r="CK16" s="1264"/>
      <c r="CL16" s="1264"/>
      <c r="CM16" s="1264"/>
      <c r="CN16" s="1264"/>
      <c r="CO16" s="1264"/>
      <c r="CP16" s="1264"/>
      <c r="CQ16" s="1264"/>
      <c r="CR16" s="1264"/>
      <c r="CS16" s="1264"/>
      <c r="CT16" s="1264"/>
      <c r="CU16" s="1264"/>
      <c r="CV16" s="1264"/>
      <c r="CW16" s="1264"/>
      <c r="CX16" s="1264"/>
      <c r="CY16" s="1264"/>
      <c r="CZ16" s="1264"/>
      <c r="DA16" s="1264"/>
      <c r="DB16" s="1264"/>
      <c r="DC16" s="1264"/>
      <c r="DD16" s="1264"/>
      <c r="DE16" s="1264"/>
    </row>
    <row r="17" spans="1:109" s="250" customFormat="1" ht="13.5" x14ac:dyDescent="0.15">
      <c r="A17" s="1209"/>
      <c r="B17" s="1264"/>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c r="BP17" s="1264"/>
      <c r="BQ17" s="1264"/>
      <c r="BR17" s="1264"/>
      <c r="BS17" s="1264"/>
      <c r="BT17" s="1264"/>
      <c r="BU17" s="1264"/>
      <c r="BV17" s="1264"/>
      <c r="BW17" s="1264"/>
      <c r="BX17" s="1264"/>
      <c r="BY17" s="1264"/>
      <c r="BZ17" s="1264"/>
      <c r="CA17" s="1264"/>
      <c r="CB17" s="1264"/>
      <c r="CC17" s="1264"/>
      <c r="CD17" s="1264"/>
      <c r="CE17" s="1264"/>
      <c r="CF17" s="1264"/>
      <c r="CG17" s="1264"/>
      <c r="CH17" s="1264"/>
      <c r="CI17" s="1264"/>
      <c r="CJ17" s="1264"/>
      <c r="CK17" s="1264"/>
      <c r="CL17" s="1264"/>
      <c r="CM17" s="1264"/>
      <c r="CN17" s="1264"/>
      <c r="CO17" s="1264"/>
      <c r="CP17" s="1264"/>
      <c r="CQ17" s="1264"/>
      <c r="CR17" s="1264"/>
      <c r="CS17" s="1264"/>
      <c r="CT17" s="1264"/>
      <c r="CU17" s="1264"/>
      <c r="CV17" s="1264"/>
      <c r="CW17" s="1264"/>
      <c r="CX17" s="1264"/>
      <c r="CY17" s="1264"/>
      <c r="CZ17" s="1264"/>
      <c r="DA17" s="1264"/>
      <c r="DB17" s="1264"/>
      <c r="DC17" s="1264"/>
      <c r="DD17" s="1264"/>
      <c r="DE17" s="1264"/>
    </row>
    <row r="18" spans="1:109" s="250" customFormat="1" ht="13.5" x14ac:dyDescent="0.15">
      <c r="A18" s="1209"/>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row>
    <row r="19" spans="1:109" ht="13.5" x14ac:dyDescent="0.15">
      <c r="DD19" s="1209"/>
      <c r="DE19" s="1209"/>
    </row>
    <row r="20" spans="1:109" ht="13.5" x14ac:dyDescent="0.15">
      <c r="DD20" s="1209"/>
      <c r="DE20" s="1209"/>
    </row>
    <row r="21" spans="1:109" ht="17.25" customHeight="1" x14ac:dyDescent="0.15">
      <c r="B21" s="1263"/>
      <c r="C21" s="1260"/>
      <c r="D21" s="1260"/>
      <c r="E21" s="1260"/>
      <c r="F21" s="1260"/>
      <c r="G21" s="1260"/>
      <c r="H21" s="1260"/>
      <c r="I21" s="1260"/>
      <c r="J21" s="1260"/>
      <c r="K21" s="1260"/>
      <c r="L21" s="1260"/>
      <c r="M21" s="1260"/>
      <c r="N21" s="1262"/>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2"/>
      <c r="AU21" s="1260"/>
      <c r="AV21" s="1260"/>
      <c r="AW21" s="1260"/>
      <c r="AX21" s="1260"/>
      <c r="AY21" s="1260"/>
      <c r="AZ21" s="1260"/>
      <c r="BA21" s="1260"/>
      <c r="BB21" s="1260"/>
      <c r="BC21" s="1260"/>
      <c r="BD21" s="1260"/>
      <c r="BE21" s="1260"/>
      <c r="BF21" s="1262"/>
      <c r="BG21" s="1260"/>
      <c r="BH21" s="1260"/>
      <c r="BI21" s="1260"/>
      <c r="BJ21" s="1260"/>
      <c r="BK21" s="1260"/>
      <c r="BL21" s="1260"/>
      <c r="BM21" s="1260"/>
      <c r="BN21" s="1260"/>
      <c r="BO21" s="1260"/>
      <c r="BP21" s="1260"/>
      <c r="BQ21" s="1260"/>
      <c r="BR21" s="1262"/>
      <c r="BS21" s="1260"/>
      <c r="BT21" s="1260"/>
      <c r="BU21" s="1260"/>
      <c r="BV21" s="1260"/>
      <c r="BW21" s="1260"/>
      <c r="BX21" s="1260"/>
      <c r="BY21" s="1260"/>
      <c r="BZ21" s="1260"/>
      <c r="CA21" s="1260"/>
      <c r="CB21" s="1260"/>
      <c r="CC21" s="1260"/>
      <c r="CD21" s="1262"/>
      <c r="CE21" s="1260"/>
      <c r="CF21" s="1260"/>
      <c r="CG21" s="1260"/>
      <c r="CH21" s="1260"/>
      <c r="CI21" s="1260"/>
      <c r="CJ21" s="1260"/>
      <c r="CK21" s="1260"/>
      <c r="CL21" s="1260"/>
      <c r="CM21" s="1260"/>
      <c r="CN21" s="1260"/>
      <c r="CO21" s="1260"/>
      <c r="CP21" s="1262"/>
      <c r="CQ21" s="1260"/>
      <c r="CR21" s="1260"/>
      <c r="CS21" s="1260"/>
      <c r="CT21" s="1260"/>
      <c r="CU21" s="1260"/>
      <c r="CV21" s="1260"/>
      <c r="CW21" s="1260"/>
      <c r="CX21" s="1260"/>
      <c r="CY21" s="1260"/>
      <c r="CZ21" s="1260"/>
      <c r="DA21" s="1260"/>
      <c r="DB21" s="1262"/>
      <c r="DC21" s="1260"/>
      <c r="DD21" s="1259"/>
      <c r="DE21" s="1209"/>
    </row>
    <row r="22" spans="1:109" ht="17.25" customHeight="1" x14ac:dyDescent="0.15">
      <c r="B22" s="1210"/>
    </row>
    <row r="23" spans="1:109" ht="13.5" x14ac:dyDescent="0.15">
      <c r="B23" s="1210"/>
    </row>
    <row r="24" spans="1:109" ht="13.5" x14ac:dyDescent="0.15">
      <c r="B24" s="1210"/>
    </row>
    <row r="25" spans="1:109" ht="13.5" x14ac:dyDescent="0.15">
      <c r="B25" s="1210"/>
    </row>
    <row r="26" spans="1:109" ht="13.5" x14ac:dyDescent="0.15">
      <c r="B26" s="1210"/>
    </row>
    <row r="27" spans="1:109" ht="13.5" x14ac:dyDescent="0.15">
      <c r="B27" s="1210"/>
    </row>
    <row r="28" spans="1:109" ht="13.5" x14ac:dyDescent="0.15">
      <c r="B28" s="1210"/>
    </row>
    <row r="29" spans="1:109" ht="13.5" x14ac:dyDescent="0.15">
      <c r="B29" s="1210"/>
    </row>
    <row r="30" spans="1:109" ht="13.5" x14ac:dyDescent="0.15">
      <c r="B30" s="1210"/>
    </row>
    <row r="31" spans="1:109" ht="13.5" x14ac:dyDescent="0.15">
      <c r="B31" s="1210"/>
    </row>
    <row r="32" spans="1:109" ht="13.5" x14ac:dyDescent="0.15">
      <c r="B32" s="1210"/>
    </row>
    <row r="33" spans="2:109" ht="13.5" x14ac:dyDescent="0.15">
      <c r="B33" s="1210"/>
    </row>
    <row r="34" spans="2:109" ht="13.5" x14ac:dyDescent="0.15">
      <c r="B34" s="1210"/>
    </row>
    <row r="35" spans="2:109" ht="13.5" x14ac:dyDescent="0.15">
      <c r="B35" s="1210"/>
    </row>
    <row r="36" spans="2:109" ht="13.5" x14ac:dyDescent="0.15">
      <c r="B36" s="1210"/>
    </row>
    <row r="37" spans="2:109" ht="13.5" x14ac:dyDescent="0.15">
      <c r="B37" s="1210"/>
    </row>
    <row r="38" spans="2:109" ht="13.5" x14ac:dyDescent="0.15">
      <c r="B38" s="1210"/>
    </row>
    <row r="39" spans="2:109" ht="13.5" x14ac:dyDescent="0.15">
      <c r="B39" s="1214"/>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1213"/>
      <c r="AV39" s="1213"/>
      <c r="AW39" s="1213"/>
      <c r="AX39" s="1213"/>
      <c r="AY39" s="1213"/>
      <c r="AZ39" s="1213"/>
      <c r="BA39" s="1213"/>
      <c r="BB39" s="1213"/>
      <c r="BC39" s="1213"/>
      <c r="BD39" s="1213"/>
      <c r="BE39" s="1213"/>
      <c r="BF39" s="1213"/>
      <c r="BG39" s="1213"/>
      <c r="BH39" s="1213"/>
      <c r="BI39" s="1213"/>
      <c r="BJ39" s="1213"/>
      <c r="BK39" s="1213"/>
      <c r="BL39" s="1213"/>
      <c r="BM39" s="1213"/>
      <c r="BN39" s="1213"/>
      <c r="BO39" s="1213"/>
      <c r="BP39" s="1213"/>
      <c r="BQ39" s="1213"/>
      <c r="BR39" s="1213"/>
      <c r="BS39" s="1213"/>
      <c r="BT39" s="1213"/>
      <c r="BU39" s="1213"/>
      <c r="BV39" s="1213"/>
      <c r="BW39" s="1213"/>
      <c r="BX39" s="1213"/>
      <c r="BY39" s="1213"/>
      <c r="BZ39" s="1213"/>
      <c r="CA39" s="1213"/>
      <c r="CB39" s="1213"/>
      <c r="CC39" s="1213"/>
      <c r="CD39" s="1213"/>
      <c r="CE39" s="1213"/>
      <c r="CF39" s="1213"/>
      <c r="CG39" s="1213"/>
      <c r="CH39" s="1213"/>
      <c r="CI39" s="1213"/>
      <c r="CJ39" s="1213"/>
      <c r="CK39" s="1213"/>
      <c r="CL39" s="1213"/>
      <c r="CM39" s="1213"/>
      <c r="CN39" s="1213"/>
      <c r="CO39" s="1213"/>
      <c r="CP39" s="1213"/>
      <c r="CQ39" s="1213"/>
      <c r="CR39" s="1213"/>
      <c r="CS39" s="1213"/>
      <c r="CT39" s="1213"/>
      <c r="CU39" s="1213"/>
      <c r="CV39" s="1213"/>
      <c r="CW39" s="1213"/>
      <c r="CX39" s="1213"/>
      <c r="CY39" s="1213"/>
      <c r="CZ39" s="1213"/>
      <c r="DA39" s="1213"/>
      <c r="DB39" s="1213"/>
      <c r="DC39" s="1213"/>
      <c r="DD39" s="1212"/>
    </row>
    <row r="40" spans="2:109" ht="13.5" x14ac:dyDescent="0.15">
      <c r="B40" s="1250"/>
      <c r="DD40" s="1250"/>
      <c r="DE40" s="1209"/>
    </row>
    <row r="41" spans="2:109" ht="17.25" x14ac:dyDescent="0.15">
      <c r="B41" s="1261" t="s">
        <v>603</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0"/>
      <c r="BV41" s="1260"/>
      <c r="BW41" s="1260"/>
      <c r="BX41" s="1260"/>
      <c r="BY41" s="1260"/>
      <c r="BZ41" s="1260"/>
      <c r="CA41" s="1260"/>
      <c r="CB41" s="1260"/>
      <c r="CC41" s="1260"/>
      <c r="CD41" s="1260"/>
      <c r="CE41" s="1260"/>
      <c r="CF41" s="1260"/>
      <c r="CG41" s="1260"/>
      <c r="CH41" s="1260"/>
      <c r="CI41" s="1260"/>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59"/>
    </row>
    <row r="42" spans="2:109" ht="13.5" x14ac:dyDescent="0.15">
      <c r="B42" s="1210"/>
      <c r="G42" s="1246"/>
      <c r="I42" s="1245"/>
      <c r="J42" s="1245"/>
      <c r="K42" s="1245"/>
      <c r="AM42" s="1246"/>
      <c r="AN42" s="1246" t="s">
        <v>599</v>
      </c>
      <c r="AP42" s="1245"/>
      <c r="AQ42" s="1245"/>
      <c r="AR42" s="1245"/>
      <c r="AY42" s="1246"/>
      <c r="BA42" s="1245"/>
      <c r="BB42" s="1245"/>
      <c r="BC42" s="1245"/>
      <c r="BK42" s="1246"/>
      <c r="BM42" s="1245"/>
      <c r="BN42" s="1245"/>
      <c r="BO42" s="1245"/>
      <c r="BW42" s="1246"/>
      <c r="BY42" s="1245"/>
      <c r="BZ42" s="1245"/>
      <c r="CA42" s="1245"/>
      <c r="CI42" s="1246"/>
      <c r="CK42" s="1245"/>
      <c r="CL42" s="1245"/>
      <c r="CM42" s="1245"/>
      <c r="CU42" s="1246"/>
      <c r="CW42" s="1245"/>
      <c r="CX42" s="1245"/>
      <c r="CY42" s="1245"/>
    </row>
    <row r="43" spans="2:109" ht="13.5" customHeight="1" x14ac:dyDescent="0.15">
      <c r="B43" s="1210"/>
      <c r="AN43" s="1244" t="s">
        <v>602</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2"/>
    </row>
    <row r="44" spans="2:109" ht="13.5" x14ac:dyDescent="0.15">
      <c r="B44" s="1210"/>
      <c r="AN44" s="1241"/>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39"/>
    </row>
    <row r="45" spans="2:109" ht="13.5" x14ac:dyDescent="0.15">
      <c r="B45" s="1210"/>
      <c r="AN45" s="1241"/>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39"/>
    </row>
    <row r="46" spans="2:109" ht="13.5" x14ac:dyDescent="0.15">
      <c r="B46" s="1210"/>
      <c r="AN46" s="1241"/>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39"/>
    </row>
    <row r="47" spans="2:109" ht="13.5" x14ac:dyDescent="0.15">
      <c r="B47" s="1210"/>
      <c r="AN47" s="1238"/>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6"/>
    </row>
    <row r="48" spans="2:109" ht="13.5" x14ac:dyDescent="0.15">
      <c r="B48" s="1210"/>
      <c r="H48" s="1223"/>
      <c r="I48" s="1223"/>
      <c r="J48" s="1223"/>
      <c r="AN48" s="1223"/>
      <c r="AO48" s="1223"/>
      <c r="AP48" s="1223"/>
      <c r="AZ48" s="1223"/>
      <c r="BA48" s="1223"/>
      <c r="BB48" s="1223"/>
      <c r="BL48" s="1223"/>
      <c r="BM48" s="1223"/>
      <c r="BN48" s="1223"/>
      <c r="BX48" s="1223"/>
      <c r="BY48" s="1223"/>
      <c r="BZ48" s="1223"/>
      <c r="CJ48" s="1223"/>
      <c r="CK48" s="1223"/>
      <c r="CL48" s="1223"/>
      <c r="CV48" s="1223"/>
      <c r="CW48" s="1223"/>
      <c r="CX48" s="1223"/>
    </row>
    <row r="49" spans="1:109" ht="13.5" x14ac:dyDescent="0.15">
      <c r="B49" s="1210"/>
      <c r="AN49" s="1209" t="s">
        <v>597</v>
      </c>
    </row>
    <row r="50" spans="1:109" ht="13.5" x14ac:dyDescent="0.15">
      <c r="B50" s="1210"/>
      <c r="G50" s="1221"/>
      <c r="H50" s="1221"/>
      <c r="I50" s="1221"/>
      <c r="J50" s="1221"/>
      <c r="K50" s="1230"/>
      <c r="L50" s="1230"/>
      <c r="M50" s="1229"/>
      <c r="N50" s="1229"/>
      <c r="AN50" s="1228"/>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6"/>
      <c r="BP50" s="1218" t="s">
        <v>545</v>
      </c>
      <c r="BQ50" s="1218"/>
      <c r="BR50" s="1218"/>
      <c r="BS50" s="1218"/>
      <c r="BT50" s="1218"/>
      <c r="BU50" s="1218"/>
      <c r="BV50" s="1218"/>
      <c r="BW50" s="1218"/>
      <c r="BX50" s="1218" t="s">
        <v>546</v>
      </c>
      <c r="BY50" s="1218"/>
      <c r="BZ50" s="1218"/>
      <c r="CA50" s="1218"/>
      <c r="CB50" s="1218"/>
      <c r="CC50" s="1218"/>
      <c r="CD50" s="1218"/>
      <c r="CE50" s="1218"/>
      <c r="CF50" s="1218" t="s">
        <v>547</v>
      </c>
      <c r="CG50" s="1218"/>
      <c r="CH50" s="1218"/>
      <c r="CI50" s="1218"/>
      <c r="CJ50" s="1218"/>
      <c r="CK50" s="1218"/>
      <c r="CL50" s="1218"/>
      <c r="CM50" s="1218"/>
      <c r="CN50" s="1218" t="s">
        <v>548</v>
      </c>
      <c r="CO50" s="1218"/>
      <c r="CP50" s="1218"/>
      <c r="CQ50" s="1218"/>
      <c r="CR50" s="1218"/>
      <c r="CS50" s="1218"/>
      <c r="CT50" s="1218"/>
      <c r="CU50" s="1218"/>
      <c r="CV50" s="1218" t="s">
        <v>549</v>
      </c>
      <c r="CW50" s="1218"/>
      <c r="CX50" s="1218"/>
      <c r="CY50" s="1218"/>
      <c r="CZ50" s="1218"/>
      <c r="DA50" s="1218"/>
      <c r="DB50" s="1218"/>
      <c r="DC50" s="1218"/>
    </row>
    <row r="51" spans="1:109" ht="13.5" customHeight="1" x14ac:dyDescent="0.15">
      <c r="B51" s="1210"/>
      <c r="G51" s="1225"/>
      <c r="H51" s="1225"/>
      <c r="I51" s="1258"/>
      <c r="J51" s="1258"/>
      <c r="K51" s="1224"/>
      <c r="L51" s="1224"/>
      <c r="M51" s="1224"/>
      <c r="N51" s="1224"/>
      <c r="AM51" s="1223"/>
      <c r="AN51" s="1217" t="s">
        <v>596</v>
      </c>
      <c r="AO51" s="1217"/>
      <c r="AP51" s="1217"/>
      <c r="AQ51" s="1217"/>
      <c r="AR51" s="1217"/>
      <c r="AS51" s="1217"/>
      <c r="AT51" s="1217"/>
      <c r="AU51" s="1217"/>
      <c r="AV51" s="1217"/>
      <c r="AW51" s="1217"/>
      <c r="AX51" s="1217"/>
      <c r="AY51" s="1217"/>
      <c r="AZ51" s="1217"/>
      <c r="BA51" s="1217"/>
      <c r="BB51" s="1217" t="s">
        <v>594</v>
      </c>
      <c r="BC51" s="1217"/>
      <c r="BD51" s="1217"/>
      <c r="BE51" s="1217"/>
      <c r="BF51" s="1217"/>
      <c r="BG51" s="1217"/>
      <c r="BH51" s="1217"/>
      <c r="BI51" s="1217"/>
      <c r="BJ51" s="1217"/>
      <c r="BK51" s="1217"/>
      <c r="BL51" s="1217"/>
      <c r="BM51" s="1217"/>
      <c r="BN51" s="1217"/>
      <c r="BO51" s="1217"/>
      <c r="BP51" s="1216">
        <v>25.3</v>
      </c>
      <c r="BQ51" s="1216"/>
      <c r="BR51" s="1216"/>
      <c r="BS51" s="1216"/>
      <c r="BT51" s="1216"/>
      <c r="BU51" s="1216"/>
      <c r="BV51" s="1216"/>
      <c r="BW51" s="1216"/>
      <c r="BX51" s="1216">
        <v>45.5</v>
      </c>
      <c r="BY51" s="1216"/>
      <c r="BZ51" s="1216"/>
      <c r="CA51" s="1216"/>
      <c r="CB51" s="1216"/>
      <c r="CC51" s="1216"/>
      <c r="CD51" s="1216"/>
      <c r="CE51" s="1216"/>
      <c r="CF51" s="1216">
        <v>49.2</v>
      </c>
      <c r="CG51" s="1216"/>
      <c r="CH51" s="1216"/>
      <c r="CI51" s="1216"/>
      <c r="CJ51" s="1216"/>
      <c r="CK51" s="1216"/>
      <c r="CL51" s="1216"/>
      <c r="CM51" s="1216"/>
      <c r="CN51" s="1216">
        <v>47.2</v>
      </c>
      <c r="CO51" s="1216"/>
      <c r="CP51" s="1216"/>
      <c r="CQ51" s="1216"/>
      <c r="CR51" s="1216"/>
      <c r="CS51" s="1216"/>
      <c r="CT51" s="1216"/>
      <c r="CU51" s="1216"/>
      <c r="CV51" s="1216">
        <v>29.6</v>
      </c>
      <c r="CW51" s="1216"/>
      <c r="CX51" s="1216"/>
      <c r="CY51" s="1216"/>
      <c r="CZ51" s="1216"/>
      <c r="DA51" s="1216"/>
      <c r="DB51" s="1216"/>
      <c r="DC51" s="1216"/>
    </row>
    <row r="52" spans="1:109" ht="13.5" x14ac:dyDescent="0.15">
      <c r="B52" s="1210"/>
      <c r="G52" s="1225"/>
      <c r="H52" s="1225"/>
      <c r="I52" s="1258"/>
      <c r="J52" s="1258"/>
      <c r="K52" s="1224"/>
      <c r="L52" s="1224"/>
      <c r="M52" s="1224"/>
      <c r="N52" s="1224"/>
      <c r="AM52" s="1223"/>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5" x14ac:dyDescent="0.15">
      <c r="A53" s="1245"/>
      <c r="B53" s="1210"/>
      <c r="G53" s="1225"/>
      <c r="H53" s="1225"/>
      <c r="I53" s="1221"/>
      <c r="J53" s="1221"/>
      <c r="K53" s="1224"/>
      <c r="L53" s="1224"/>
      <c r="M53" s="1224"/>
      <c r="N53" s="1224"/>
      <c r="AM53" s="1223"/>
      <c r="AN53" s="1217"/>
      <c r="AO53" s="1217"/>
      <c r="AP53" s="1217"/>
      <c r="AQ53" s="1217"/>
      <c r="AR53" s="1217"/>
      <c r="AS53" s="1217"/>
      <c r="AT53" s="1217"/>
      <c r="AU53" s="1217"/>
      <c r="AV53" s="1217"/>
      <c r="AW53" s="1217"/>
      <c r="AX53" s="1217"/>
      <c r="AY53" s="1217"/>
      <c r="AZ53" s="1217"/>
      <c r="BA53" s="1217"/>
      <c r="BB53" s="1217" t="s">
        <v>601</v>
      </c>
      <c r="BC53" s="1217"/>
      <c r="BD53" s="1217"/>
      <c r="BE53" s="1217"/>
      <c r="BF53" s="1217"/>
      <c r="BG53" s="1217"/>
      <c r="BH53" s="1217"/>
      <c r="BI53" s="1217"/>
      <c r="BJ53" s="1217"/>
      <c r="BK53" s="1217"/>
      <c r="BL53" s="1217"/>
      <c r="BM53" s="1217"/>
      <c r="BN53" s="1217"/>
      <c r="BO53" s="1217"/>
      <c r="BP53" s="1216">
        <v>59.4</v>
      </c>
      <c r="BQ53" s="1216"/>
      <c r="BR53" s="1216"/>
      <c r="BS53" s="1216"/>
      <c r="BT53" s="1216"/>
      <c r="BU53" s="1216"/>
      <c r="BV53" s="1216"/>
      <c r="BW53" s="1216"/>
      <c r="BX53" s="1216">
        <v>58.5</v>
      </c>
      <c r="BY53" s="1216"/>
      <c r="BZ53" s="1216"/>
      <c r="CA53" s="1216"/>
      <c r="CB53" s="1216"/>
      <c r="CC53" s="1216"/>
      <c r="CD53" s="1216"/>
      <c r="CE53" s="1216"/>
      <c r="CF53" s="1216">
        <v>54.4</v>
      </c>
      <c r="CG53" s="1216"/>
      <c r="CH53" s="1216"/>
      <c r="CI53" s="1216"/>
      <c r="CJ53" s="1216"/>
      <c r="CK53" s="1216"/>
      <c r="CL53" s="1216"/>
      <c r="CM53" s="1216"/>
      <c r="CN53" s="1216">
        <v>55.5</v>
      </c>
      <c r="CO53" s="1216"/>
      <c r="CP53" s="1216"/>
      <c r="CQ53" s="1216"/>
      <c r="CR53" s="1216"/>
      <c r="CS53" s="1216"/>
      <c r="CT53" s="1216"/>
      <c r="CU53" s="1216"/>
      <c r="CV53" s="1216">
        <v>57.1</v>
      </c>
      <c r="CW53" s="1216"/>
      <c r="CX53" s="1216"/>
      <c r="CY53" s="1216"/>
      <c r="CZ53" s="1216"/>
      <c r="DA53" s="1216"/>
      <c r="DB53" s="1216"/>
      <c r="DC53" s="1216"/>
    </row>
    <row r="54" spans="1:109" ht="13.5" x14ac:dyDescent="0.15">
      <c r="A54" s="1245"/>
      <c r="B54" s="1210"/>
      <c r="G54" s="1225"/>
      <c r="H54" s="1225"/>
      <c r="I54" s="1221"/>
      <c r="J54" s="1221"/>
      <c r="K54" s="1224"/>
      <c r="L54" s="1224"/>
      <c r="M54" s="1224"/>
      <c r="N54" s="1224"/>
      <c r="AM54" s="1223"/>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5" x14ac:dyDescent="0.15">
      <c r="A55" s="1245"/>
      <c r="B55" s="1210"/>
      <c r="G55" s="1221"/>
      <c r="H55" s="1221"/>
      <c r="I55" s="1221"/>
      <c r="J55" s="1221"/>
      <c r="K55" s="1224"/>
      <c r="L55" s="1224"/>
      <c r="M55" s="1224"/>
      <c r="N55" s="1224"/>
      <c r="AN55" s="1218" t="s">
        <v>595</v>
      </c>
      <c r="AO55" s="1218"/>
      <c r="AP55" s="1218"/>
      <c r="AQ55" s="1218"/>
      <c r="AR55" s="1218"/>
      <c r="AS55" s="1218"/>
      <c r="AT55" s="1218"/>
      <c r="AU55" s="1218"/>
      <c r="AV55" s="1218"/>
      <c r="AW55" s="1218"/>
      <c r="AX55" s="1218"/>
      <c r="AY55" s="1218"/>
      <c r="AZ55" s="1218"/>
      <c r="BA55" s="1218"/>
      <c r="BB55" s="1217" t="s">
        <v>594</v>
      </c>
      <c r="BC55" s="1217"/>
      <c r="BD55" s="1217"/>
      <c r="BE55" s="1217"/>
      <c r="BF55" s="1217"/>
      <c r="BG55" s="1217"/>
      <c r="BH55" s="1217"/>
      <c r="BI55" s="1217"/>
      <c r="BJ55" s="1217"/>
      <c r="BK55" s="1217"/>
      <c r="BL55" s="1217"/>
      <c r="BM55" s="1217"/>
      <c r="BN55" s="1217"/>
      <c r="BO55" s="1217"/>
      <c r="BP55" s="1216">
        <v>31.3</v>
      </c>
      <c r="BQ55" s="1216"/>
      <c r="BR55" s="1216"/>
      <c r="BS55" s="1216"/>
      <c r="BT55" s="1216"/>
      <c r="BU55" s="1216"/>
      <c r="BV55" s="1216"/>
      <c r="BW55" s="1216"/>
      <c r="BX55" s="1216">
        <v>25.3</v>
      </c>
      <c r="BY55" s="1216"/>
      <c r="BZ55" s="1216"/>
      <c r="CA55" s="1216"/>
      <c r="CB55" s="1216"/>
      <c r="CC55" s="1216"/>
      <c r="CD55" s="1216"/>
      <c r="CE55" s="1216"/>
      <c r="CF55" s="1216">
        <v>25.5</v>
      </c>
      <c r="CG55" s="1216"/>
      <c r="CH55" s="1216"/>
      <c r="CI55" s="1216"/>
      <c r="CJ55" s="1216"/>
      <c r="CK55" s="1216"/>
      <c r="CL55" s="1216"/>
      <c r="CM55" s="1216"/>
      <c r="CN55" s="1216">
        <v>25.1</v>
      </c>
      <c r="CO55" s="1216"/>
      <c r="CP55" s="1216"/>
      <c r="CQ55" s="1216"/>
      <c r="CR55" s="1216"/>
      <c r="CS55" s="1216"/>
      <c r="CT55" s="1216"/>
      <c r="CU55" s="1216"/>
      <c r="CV55" s="1216">
        <v>18</v>
      </c>
      <c r="CW55" s="1216"/>
      <c r="CX55" s="1216"/>
      <c r="CY55" s="1216"/>
      <c r="CZ55" s="1216"/>
      <c r="DA55" s="1216"/>
      <c r="DB55" s="1216"/>
      <c r="DC55" s="1216"/>
    </row>
    <row r="56" spans="1:109" ht="13.5" x14ac:dyDescent="0.15">
      <c r="A56" s="1245"/>
      <c r="B56" s="1210"/>
      <c r="G56" s="1221"/>
      <c r="H56" s="1221"/>
      <c r="I56" s="1221"/>
      <c r="J56" s="1221"/>
      <c r="K56" s="1224"/>
      <c r="L56" s="1224"/>
      <c r="M56" s="1224"/>
      <c r="N56" s="1224"/>
      <c r="AN56" s="1218"/>
      <c r="AO56" s="1218"/>
      <c r="AP56" s="1218"/>
      <c r="AQ56" s="1218"/>
      <c r="AR56" s="1218"/>
      <c r="AS56" s="1218"/>
      <c r="AT56" s="1218"/>
      <c r="AU56" s="1218"/>
      <c r="AV56" s="1218"/>
      <c r="AW56" s="1218"/>
      <c r="AX56" s="1218"/>
      <c r="AY56" s="1218"/>
      <c r="AZ56" s="1218"/>
      <c r="BA56" s="1218"/>
      <c r="BB56" s="1217"/>
      <c r="BC56" s="1217"/>
      <c r="BD56" s="1217"/>
      <c r="BE56" s="1217"/>
      <c r="BF56" s="1217"/>
      <c r="BG56" s="1217"/>
      <c r="BH56" s="1217"/>
      <c r="BI56" s="1217"/>
      <c r="BJ56" s="1217"/>
      <c r="BK56" s="1217"/>
      <c r="BL56" s="1217"/>
      <c r="BM56" s="1217"/>
      <c r="BN56" s="1217"/>
      <c r="BO56" s="1217"/>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245" customFormat="1" ht="13.5" x14ac:dyDescent="0.15">
      <c r="B57" s="1251"/>
      <c r="G57" s="1221"/>
      <c r="H57" s="1221"/>
      <c r="I57" s="1220"/>
      <c r="J57" s="1220"/>
      <c r="K57" s="1224"/>
      <c r="L57" s="1224"/>
      <c r="M57" s="1224"/>
      <c r="N57" s="1224"/>
      <c r="AM57" s="1209"/>
      <c r="AN57" s="1218"/>
      <c r="AO57" s="1218"/>
      <c r="AP57" s="1218"/>
      <c r="AQ57" s="1218"/>
      <c r="AR57" s="1218"/>
      <c r="AS57" s="1218"/>
      <c r="AT57" s="1218"/>
      <c r="AU57" s="1218"/>
      <c r="AV57" s="1218"/>
      <c r="AW57" s="1218"/>
      <c r="AX57" s="1218"/>
      <c r="AY57" s="1218"/>
      <c r="AZ57" s="1218"/>
      <c r="BA57" s="1218"/>
      <c r="BB57" s="1217" t="s">
        <v>601</v>
      </c>
      <c r="BC57" s="1217"/>
      <c r="BD57" s="1217"/>
      <c r="BE57" s="1217"/>
      <c r="BF57" s="1217"/>
      <c r="BG57" s="1217"/>
      <c r="BH57" s="1217"/>
      <c r="BI57" s="1217"/>
      <c r="BJ57" s="1217"/>
      <c r="BK57" s="1217"/>
      <c r="BL57" s="1217"/>
      <c r="BM57" s="1217"/>
      <c r="BN57" s="1217"/>
      <c r="BO57" s="1217"/>
      <c r="BP57" s="1216">
        <v>58.4</v>
      </c>
      <c r="BQ57" s="1216"/>
      <c r="BR57" s="1216"/>
      <c r="BS57" s="1216"/>
      <c r="BT57" s="1216"/>
      <c r="BU57" s="1216"/>
      <c r="BV57" s="1216"/>
      <c r="BW57" s="1216"/>
      <c r="BX57" s="1216">
        <v>59.7</v>
      </c>
      <c r="BY57" s="1216"/>
      <c r="BZ57" s="1216"/>
      <c r="CA57" s="1216"/>
      <c r="CB57" s="1216"/>
      <c r="CC57" s="1216"/>
      <c r="CD57" s="1216"/>
      <c r="CE57" s="1216"/>
      <c r="CF57" s="1216">
        <v>60.9</v>
      </c>
      <c r="CG57" s="1216"/>
      <c r="CH57" s="1216"/>
      <c r="CI57" s="1216"/>
      <c r="CJ57" s="1216"/>
      <c r="CK57" s="1216"/>
      <c r="CL57" s="1216"/>
      <c r="CM57" s="1216"/>
      <c r="CN57" s="1216">
        <v>61</v>
      </c>
      <c r="CO57" s="1216"/>
      <c r="CP57" s="1216"/>
      <c r="CQ57" s="1216"/>
      <c r="CR57" s="1216"/>
      <c r="CS57" s="1216"/>
      <c r="CT57" s="1216"/>
      <c r="CU57" s="1216"/>
      <c r="CV57" s="1216">
        <v>62.4</v>
      </c>
      <c r="CW57" s="1216"/>
      <c r="CX57" s="1216"/>
      <c r="CY57" s="1216"/>
      <c r="CZ57" s="1216"/>
      <c r="DA57" s="1216"/>
      <c r="DB57" s="1216"/>
      <c r="DC57" s="1216"/>
      <c r="DD57" s="1256"/>
      <c r="DE57" s="1251"/>
    </row>
    <row r="58" spans="1:109" s="1245" customFormat="1" ht="13.5" x14ac:dyDescent="0.15">
      <c r="A58" s="1209"/>
      <c r="B58" s="1251"/>
      <c r="G58" s="1221"/>
      <c r="H58" s="1221"/>
      <c r="I58" s="1220"/>
      <c r="J58" s="1220"/>
      <c r="K58" s="1224"/>
      <c r="L58" s="1224"/>
      <c r="M58" s="1224"/>
      <c r="N58" s="1224"/>
      <c r="AM58" s="1209"/>
      <c r="AN58" s="1218"/>
      <c r="AO58" s="1218"/>
      <c r="AP58" s="1218"/>
      <c r="AQ58" s="1218"/>
      <c r="AR58" s="1218"/>
      <c r="AS58" s="1218"/>
      <c r="AT58" s="1218"/>
      <c r="AU58" s="1218"/>
      <c r="AV58" s="1218"/>
      <c r="AW58" s="1218"/>
      <c r="AX58" s="1218"/>
      <c r="AY58" s="1218"/>
      <c r="AZ58" s="1218"/>
      <c r="BA58" s="1218"/>
      <c r="BB58" s="1217"/>
      <c r="BC58" s="1217"/>
      <c r="BD58" s="1217"/>
      <c r="BE58" s="1217"/>
      <c r="BF58" s="1217"/>
      <c r="BG58" s="1217"/>
      <c r="BH58" s="1217"/>
      <c r="BI58" s="1217"/>
      <c r="BJ58" s="1217"/>
      <c r="BK58" s="1217"/>
      <c r="BL58" s="1217"/>
      <c r="BM58" s="1217"/>
      <c r="BN58" s="1217"/>
      <c r="BO58" s="1217"/>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56"/>
      <c r="DE58" s="1251"/>
    </row>
    <row r="59" spans="1:109" s="1245" customFormat="1" ht="13.5" x14ac:dyDescent="0.15">
      <c r="A59" s="1209"/>
      <c r="B59" s="1251"/>
      <c r="K59" s="1257"/>
      <c r="L59" s="1257"/>
      <c r="M59" s="1257"/>
      <c r="N59" s="1257"/>
      <c r="AQ59" s="1257"/>
      <c r="AR59" s="1257"/>
      <c r="AS59" s="1257"/>
      <c r="AT59" s="1257"/>
      <c r="BC59" s="1257"/>
      <c r="BD59" s="1257"/>
      <c r="BE59" s="1257"/>
      <c r="BF59" s="1257"/>
      <c r="BO59" s="1257"/>
      <c r="BP59" s="1257"/>
      <c r="BQ59" s="1257"/>
      <c r="BR59" s="1257"/>
      <c r="CA59" s="1257"/>
      <c r="CB59" s="1257"/>
      <c r="CC59" s="1257"/>
      <c r="CD59" s="1257"/>
      <c r="CM59" s="1257"/>
      <c r="CN59" s="1257"/>
      <c r="CO59" s="1257"/>
      <c r="CP59" s="1257"/>
      <c r="CY59" s="1257"/>
      <c r="CZ59" s="1257"/>
      <c r="DA59" s="1257"/>
      <c r="DB59" s="1257"/>
      <c r="DC59" s="1257"/>
      <c r="DD59" s="1256"/>
      <c r="DE59" s="1251"/>
    </row>
    <row r="60" spans="1:109" s="1245" customFormat="1" ht="13.5" x14ac:dyDescent="0.15">
      <c r="A60" s="1209"/>
      <c r="B60" s="1251"/>
      <c r="K60" s="1257"/>
      <c r="L60" s="1257"/>
      <c r="M60" s="1257"/>
      <c r="N60" s="1257"/>
      <c r="AQ60" s="1257"/>
      <c r="AR60" s="1257"/>
      <c r="AS60" s="1257"/>
      <c r="AT60" s="1257"/>
      <c r="BC60" s="1257"/>
      <c r="BD60" s="1257"/>
      <c r="BE60" s="1257"/>
      <c r="BF60" s="1257"/>
      <c r="BO60" s="1257"/>
      <c r="BP60" s="1257"/>
      <c r="BQ60" s="1257"/>
      <c r="BR60" s="1257"/>
      <c r="CA60" s="1257"/>
      <c r="CB60" s="1257"/>
      <c r="CC60" s="1257"/>
      <c r="CD60" s="1257"/>
      <c r="CM60" s="1257"/>
      <c r="CN60" s="1257"/>
      <c r="CO60" s="1257"/>
      <c r="CP60" s="1257"/>
      <c r="CY60" s="1257"/>
      <c r="CZ60" s="1257"/>
      <c r="DA60" s="1257"/>
      <c r="DB60" s="1257"/>
      <c r="DC60" s="1257"/>
      <c r="DD60" s="1256"/>
      <c r="DE60" s="1251"/>
    </row>
    <row r="61" spans="1:109" s="1245" customFormat="1" ht="13.5" x14ac:dyDescent="0.15">
      <c r="A61" s="1209"/>
      <c r="B61" s="1255"/>
      <c r="C61" s="1254"/>
      <c r="D61" s="1254"/>
      <c r="E61" s="1254"/>
      <c r="F61" s="1254"/>
      <c r="G61" s="1254"/>
      <c r="H61" s="1254"/>
      <c r="I61" s="1254"/>
      <c r="J61" s="1254"/>
      <c r="K61" s="1254"/>
      <c r="L61" s="1254"/>
      <c r="M61" s="1253"/>
      <c r="N61" s="1253"/>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3"/>
      <c r="AT61" s="1253"/>
      <c r="AU61" s="1254"/>
      <c r="AV61" s="1254"/>
      <c r="AW61" s="1254"/>
      <c r="AX61" s="1254"/>
      <c r="AY61" s="1254"/>
      <c r="AZ61" s="1254"/>
      <c r="BA61" s="1254"/>
      <c r="BB61" s="1254"/>
      <c r="BC61" s="1254"/>
      <c r="BD61" s="1254"/>
      <c r="BE61" s="1253"/>
      <c r="BF61" s="1253"/>
      <c r="BG61" s="1254"/>
      <c r="BH61" s="1254"/>
      <c r="BI61" s="1254"/>
      <c r="BJ61" s="1254"/>
      <c r="BK61" s="1254"/>
      <c r="BL61" s="1254"/>
      <c r="BM61" s="1254"/>
      <c r="BN61" s="1254"/>
      <c r="BO61" s="1254"/>
      <c r="BP61" s="1254"/>
      <c r="BQ61" s="1253"/>
      <c r="BR61" s="1253"/>
      <c r="BS61" s="1254"/>
      <c r="BT61" s="1254"/>
      <c r="BU61" s="1254"/>
      <c r="BV61" s="1254"/>
      <c r="BW61" s="1254"/>
      <c r="BX61" s="1254"/>
      <c r="BY61" s="1254"/>
      <c r="BZ61" s="1254"/>
      <c r="CA61" s="1254"/>
      <c r="CB61" s="1254"/>
      <c r="CC61" s="1253"/>
      <c r="CD61" s="1253"/>
      <c r="CE61" s="1254"/>
      <c r="CF61" s="1254"/>
      <c r="CG61" s="1254"/>
      <c r="CH61" s="1254"/>
      <c r="CI61" s="1254"/>
      <c r="CJ61" s="1254"/>
      <c r="CK61" s="1254"/>
      <c r="CL61" s="1254"/>
      <c r="CM61" s="1254"/>
      <c r="CN61" s="1254"/>
      <c r="CO61" s="1253"/>
      <c r="CP61" s="1253"/>
      <c r="CQ61" s="1254"/>
      <c r="CR61" s="1254"/>
      <c r="CS61" s="1254"/>
      <c r="CT61" s="1254"/>
      <c r="CU61" s="1254"/>
      <c r="CV61" s="1254"/>
      <c r="CW61" s="1254"/>
      <c r="CX61" s="1254"/>
      <c r="CY61" s="1254"/>
      <c r="CZ61" s="1254"/>
      <c r="DA61" s="1253"/>
      <c r="DB61" s="1253"/>
      <c r="DC61" s="1253"/>
      <c r="DD61" s="1252"/>
      <c r="DE61" s="1251"/>
    </row>
    <row r="62" spans="1:109" ht="13.5"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09"/>
    </row>
    <row r="63" spans="1:109" ht="17.25" x14ac:dyDescent="0.15">
      <c r="B63" s="1249" t="s">
        <v>600</v>
      </c>
    </row>
    <row r="64" spans="1:109" ht="13.5" x14ac:dyDescent="0.15">
      <c r="B64" s="1210"/>
      <c r="G64" s="1246"/>
      <c r="I64" s="1248"/>
      <c r="J64" s="1248"/>
      <c r="K64" s="1248"/>
      <c r="L64" s="1248"/>
      <c r="M64" s="1248"/>
      <c r="N64" s="1247"/>
      <c r="AM64" s="1246"/>
      <c r="AN64" s="1246" t="s">
        <v>599</v>
      </c>
      <c r="AP64" s="1245"/>
      <c r="AQ64" s="1245"/>
      <c r="AR64" s="1245"/>
      <c r="AY64" s="1246"/>
      <c r="BA64" s="1245"/>
      <c r="BB64" s="1245"/>
      <c r="BC64" s="1245"/>
      <c r="BK64" s="1246"/>
      <c r="BM64" s="1245"/>
      <c r="BN64" s="1245"/>
      <c r="BO64" s="1245"/>
      <c r="BW64" s="1246"/>
      <c r="BY64" s="1245"/>
      <c r="BZ64" s="1245"/>
      <c r="CA64" s="1245"/>
      <c r="CI64" s="1246"/>
      <c r="CK64" s="1245"/>
      <c r="CL64" s="1245"/>
      <c r="CM64" s="1245"/>
      <c r="CU64" s="1246"/>
      <c r="CW64" s="1245"/>
      <c r="CX64" s="1245"/>
      <c r="CY64" s="1245"/>
    </row>
    <row r="65" spans="2:107" ht="13.5" x14ac:dyDescent="0.15">
      <c r="B65" s="1210"/>
      <c r="AN65" s="1244" t="s">
        <v>598</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2"/>
    </row>
    <row r="66" spans="2:107" ht="13.5" x14ac:dyDescent="0.15">
      <c r="B66" s="1210"/>
      <c r="AN66" s="1241"/>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39"/>
    </row>
    <row r="67" spans="2:107" ht="13.5" x14ac:dyDescent="0.15">
      <c r="B67" s="1210"/>
      <c r="AN67" s="1241"/>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39"/>
    </row>
    <row r="68" spans="2:107" ht="13.5" x14ac:dyDescent="0.15">
      <c r="B68" s="1210"/>
      <c r="AN68" s="1241"/>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39"/>
    </row>
    <row r="69" spans="2:107" ht="13.5" x14ac:dyDescent="0.15">
      <c r="B69" s="1210"/>
      <c r="AN69" s="1238"/>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6"/>
    </row>
    <row r="70" spans="2:107" ht="13.5" x14ac:dyDescent="0.15">
      <c r="B70" s="1210"/>
      <c r="H70" s="1235"/>
      <c r="I70" s="1235"/>
      <c r="J70" s="1233"/>
      <c r="K70" s="1233"/>
      <c r="L70" s="1232"/>
      <c r="M70" s="1233"/>
      <c r="N70" s="1232"/>
      <c r="AN70" s="1223"/>
      <c r="AO70" s="1223"/>
      <c r="AP70" s="1223"/>
      <c r="AZ70" s="1223"/>
      <c r="BA70" s="1223"/>
      <c r="BB70" s="1223"/>
      <c r="BL70" s="1223"/>
      <c r="BM70" s="1223"/>
      <c r="BN70" s="1223"/>
      <c r="BX70" s="1223"/>
      <c r="BY70" s="1223"/>
      <c r="BZ70" s="1223"/>
      <c r="CJ70" s="1223"/>
      <c r="CK70" s="1223"/>
      <c r="CL70" s="1223"/>
      <c r="CV70" s="1223"/>
      <c r="CW70" s="1223"/>
      <c r="CX70" s="1223"/>
    </row>
    <row r="71" spans="2:107" ht="13.5" x14ac:dyDescent="0.15">
      <c r="B71" s="1210"/>
      <c r="G71" s="1231"/>
      <c r="I71" s="1234"/>
      <c r="J71" s="1233"/>
      <c r="K71" s="1233"/>
      <c r="L71" s="1232"/>
      <c r="M71" s="1233"/>
      <c r="N71" s="1232"/>
      <c r="AM71" s="1231"/>
      <c r="AN71" s="1209" t="s">
        <v>597</v>
      </c>
    </row>
    <row r="72" spans="2:107" ht="13.5" x14ac:dyDescent="0.15">
      <c r="B72" s="1210"/>
      <c r="G72" s="1221"/>
      <c r="H72" s="1221"/>
      <c r="I72" s="1221"/>
      <c r="J72" s="1221"/>
      <c r="K72" s="1230"/>
      <c r="L72" s="1230"/>
      <c r="M72" s="1229"/>
      <c r="N72" s="1229"/>
      <c r="AN72" s="1228"/>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6"/>
      <c r="BP72" s="1218" t="s">
        <v>545</v>
      </c>
      <c r="BQ72" s="1218"/>
      <c r="BR72" s="1218"/>
      <c r="BS72" s="1218"/>
      <c r="BT72" s="1218"/>
      <c r="BU72" s="1218"/>
      <c r="BV72" s="1218"/>
      <c r="BW72" s="1218"/>
      <c r="BX72" s="1218" t="s">
        <v>546</v>
      </c>
      <c r="BY72" s="1218"/>
      <c r="BZ72" s="1218"/>
      <c r="CA72" s="1218"/>
      <c r="CB72" s="1218"/>
      <c r="CC72" s="1218"/>
      <c r="CD72" s="1218"/>
      <c r="CE72" s="1218"/>
      <c r="CF72" s="1218" t="s">
        <v>547</v>
      </c>
      <c r="CG72" s="1218"/>
      <c r="CH72" s="1218"/>
      <c r="CI72" s="1218"/>
      <c r="CJ72" s="1218"/>
      <c r="CK72" s="1218"/>
      <c r="CL72" s="1218"/>
      <c r="CM72" s="1218"/>
      <c r="CN72" s="1218" t="s">
        <v>548</v>
      </c>
      <c r="CO72" s="1218"/>
      <c r="CP72" s="1218"/>
      <c r="CQ72" s="1218"/>
      <c r="CR72" s="1218"/>
      <c r="CS72" s="1218"/>
      <c r="CT72" s="1218"/>
      <c r="CU72" s="1218"/>
      <c r="CV72" s="1218" t="s">
        <v>549</v>
      </c>
      <c r="CW72" s="1218"/>
      <c r="CX72" s="1218"/>
      <c r="CY72" s="1218"/>
      <c r="CZ72" s="1218"/>
      <c r="DA72" s="1218"/>
      <c r="DB72" s="1218"/>
      <c r="DC72" s="1218"/>
    </row>
    <row r="73" spans="2:107" ht="13.5" x14ac:dyDescent="0.15">
      <c r="B73" s="1210"/>
      <c r="G73" s="1225"/>
      <c r="H73" s="1225"/>
      <c r="I73" s="1225"/>
      <c r="J73" s="1225"/>
      <c r="K73" s="1222"/>
      <c r="L73" s="1222"/>
      <c r="M73" s="1222"/>
      <c r="N73" s="1222"/>
      <c r="AM73" s="1223"/>
      <c r="AN73" s="1217" t="s">
        <v>596</v>
      </c>
      <c r="AO73" s="1217"/>
      <c r="AP73" s="1217"/>
      <c r="AQ73" s="1217"/>
      <c r="AR73" s="1217"/>
      <c r="AS73" s="1217"/>
      <c r="AT73" s="1217"/>
      <c r="AU73" s="1217"/>
      <c r="AV73" s="1217"/>
      <c r="AW73" s="1217"/>
      <c r="AX73" s="1217"/>
      <c r="AY73" s="1217"/>
      <c r="AZ73" s="1217"/>
      <c r="BA73" s="1217"/>
      <c r="BB73" s="1217" t="s">
        <v>594</v>
      </c>
      <c r="BC73" s="1217"/>
      <c r="BD73" s="1217"/>
      <c r="BE73" s="1217"/>
      <c r="BF73" s="1217"/>
      <c r="BG73" s="1217"/>
      <c r="BH73" s="1217"/>
      <c r="BI73" s="1217"/>
      <c r="BJ73" s="1217"/>
      <c r="BK73" s="1217"/>
      <c r="BL73" s="1217"/>
      <c r="BM73" s="1217"/>
      <c r="BN73" s="1217"/>
      <c r="BO73" s="1217"/>
      <c r="BP73" s="1216">
        <v>25.3</v>
      </c>
      <c r="BQ73" s="1216"/>
      <c r="BR73" s="1216"/>
      <c r="BS73" s="1216"/>
      <c r="BT73" s="1216"/>
      <c r="BU73" s="1216"/>
      <c r="BV73" s="1216"/>
      <c r="BW73" s="1216"/>
      <c r="BX73" s="1216">
        <v>45.5</v>
      </c>
      <c r="BY73" s="1216"/>
      <c r="BZ73" s="1216"/>
      <c r="CA73" s="1216"/>
      <c r="CB73" s="1216"/>
      <c r="CC73" s="1216"/>
      <c r="CD73" s="1216"/>
      <c r="CE73" s="1216"/>
      <c r="CF73" s="1216">
        <v>49.2</v>
      </c>
      <c r="CG73" s="1216"/>
      <c r="CH73" s="1216"/>
      <c r="CI73" s="1216"/>
      <c r="CJ73" s="1216"/>
      <c r="CK73" s="1216"/>
      <c r="CL73" s="1216"/>
      <c r="CM73" s="1216"/>
      <c r="CN73" s="1216">
        <v>47.2</v>
      </c>
      <c r="CO73" s="1216"/>
      <c r="CP73" s="1216"/>
      <c r="CQ73" s="1216"/>
      <c r="CR73" s="1216"/>
      <c r="CS73" s="1216"/>
      <c r="CT73" s="1216"/>
      <c r="CU73" s="1216"/>
      <c r="CV73" s="1216">
        <v>29.6</v>
      </c>
      <c r="CW73" s="1216"/>
      <c r="CX73" s="1216"/>
      <c r="CY73" s="1216"/>
      <c r="CZ73" s="1216"/>
      <c r="DA73" s="1216"/>
      <c r="DB73" s="1216"/>
      <c r="DC73" s="1216"/>
    </row>
    <row r="74" spans="2:107" ht="13.5" x14ac:dyDescent="0.15">
      <c r="B74" s="1210"/>
      <c r="G74" s="1225"/>
      <c r="H74" s="1225"/>
      <c r="I74" s="1225"/>
      <c r="J74" s="1225"/>
      <c r="K74" s="1222"/>
      <c r="L74" s="1222"/>
      <c r="M74" s="1222"/>
      <c r="N74" s="1222"/>
      <c r="AM74" s="1223"/>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5" x14ac:dyDescent="0.15">
      <c r="B75" s="1210"/>
      <c r="G75" s="1225"/>
      <c r="H75" s="1225"/>
      <c r="I75" s="1221"/>
      <c r="J75" s="1221"/>
      <c r="K75" s="1224"/>
      <c r="L75" s="1224"/>
      <c r="M75" s="1224"/>
      <c r="N75" s="1224"/>
      <c r="AM75" s="1223"/>
      <c r="AN75" s="1217"/>
      <c r="AO75" s="1217"/>
      <c r="AP75" s="1217"/>
      <c r="AQ75" s="1217"/>
      <c r="AR75" s="1217"/>
      <c r="AS75" s="1217"/>
      <c r="AT75" s="1217"/>
      <c r="AU75" s="1217"/>
      <c r="AV75" s="1217"/>
      <c r="AW75" s="1217"/>
      <c r="AX75" s="1217"/>
      <c r="AY75" s="1217"/>
      <c r="AZ75" s="1217"/>
      <c r="BA75" s="1217"/>
      <c r="BB75" s="1217" t="s">
        <v>593</v>
      </c>
      <c r="BC75" s="1217"/>
      <c r="BD75" s="1217"/>
      <c r="BE75" s="1217"/>
      <c r="BF75" s="1217"/>
      <c r="BG75" s="1217"/>
      <c r="BH75" s="1217"/>
      <c r="BI75" s="1217"/>
      <c r="BJ75" s="1217"/>
      <c r="BK75" s="1217"/>
      <c r="BL75" s="1217"/>
      <c r="BM75" s="1217"/>
      <c r="BN75" s="1217"/>
      <c r="BO75" s="1217"/>
      <c r="BP75" s="1216">
        <v>7.3</v>
      </c>
      <c r="BQ75" s="1216"/>
      <c r="BR75" s="1216"/>
      <c r="BS75" s="1216"/>
      <c r="BT75" s="1216"/>
      <c r="BU75" s="1216"/>
      <c r="BV75" s="1216"/>
      <c r="BW75" s="1216"/>
      <c r="BX75" s="1216">
        <v>7.3</v>
      </c>
      <c r="BY75" s="1216"/>
      <c r="BZ75" s="1216"/>
      <c r="CA75" s="1216"/>
      <c r="CB75" s="1216"/>
      <c r="CC75" s="1216"/>
      <c r="CD75" s="1216"/>
      <c r="CE75" s="1216"/>
      <c r="CF75" s="1216">
        <v>7.5</v>
      </c>
      <c r="CG75" s="1216"/>
      <c r="CH75" s="1216"/>
      <c r="CI75" s="1216"/>
      <c r="CJ75" s="1216"/>
      <c r="CK75" s="1216"/>
      <c r="CL75" s="1216"/>
      <c r="CM75" s="1216"/>
      <c r="CN75" s="1216">
        <v>8</v>
      </c>
      <c r="CO75" s="1216"/>
      <c r="CP75" s="1216"/>
      <c r="CQ75" s="1216"/>
      <c r="CR75" s="1216"/>
      <c r="CS75" s="1216"/>
      <c r="CT75" s="1216"/>
      <c r="CU75" s="1216"/>
      <c r="CV75" s="1216">
        <v>9.1</v>
      </c>
      <c r="CW75" s="1216"/>
      <c r="CX75" s="1216"/>
      <c r="CY75" s="1216"/>
      <c r="CZ75" s="1216"/>
      <c r="DA75" s="1216"/>
      <c r="DB75" s="1216"/>
      <c r="DC75" s="1216"/>
    </row>
    <row r="76" spans="2:107" ht="13.5" x14ac:dyDescent="0.15">
      <c r="B76" s="1210"/>
      <c r="G76" s="1225"/>
      <c r="H76" s="1225"/>
      <c r="I76" s="1221"/>
      <c r="J76" s="1221"/>
      <c r="K76" s="1224"/>
      <c r="L76" s="1224"/>
      <c r="M76" s="1224"/>
      <c r="N76" s="1224"/>
      <c r="AM76" s="1223"/>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5" x14ac:dyDescent="0.15">
      <c r="B77" s="1210"/>
      <c r="G77" s="1221"/>
      <c r="H77" s="1221"/>
      <c r="I77" s="1221"/>
      <c r="J77" s="1221"/>
      <c r="K77" s="1222"/>
      <c r="L77" s="1222"/>
      <c r="M77" s="1222"/>
      <c r="N77" s="1222"/>
      <c r="AN77" s="1218" t="s">
        <v>595</v>
      </c>
      <c r="AO77" s="1218"/>
      <c r="AP77" s="1218"/>
      <c r="AQ77" s="1218"/>
      <c r="AR77" s="1218"/>
      <c r="AS77" s="1218"/>
      <c r="AT77" s="1218"/>
      <c r="AU77" s="1218"/>
      <c r="AV77" s="1218"/>
      <c r="AW77" s="1218"/>
      <c r="AX77" s="1218"/>
      <c r="AY77" s="1218"/>
      <c r="AZ77" s="1218"/>
      <c r="BA77" s="1218"/>
      <c r="BB77" s="1217" t="s">
        <v>594</v>
      </c>
      <c r="BC77" s="1217"/>
      <c r="BD77" s="1217"/>
      <c r="BE77" s="1217"/>
      <c r="BF77" s="1217"/>
      <c r="BG77" s="1217"/>
      <c r="BH77" s="1217"/>
      <c r="BI77" s="1217"/>
      <c r="BJ77" s="1217"/>
      <c r="BK77" s="1217"/>
      <c r="BL77" s="1217"/>
      <c r="BM77" s="1217"/>
      <c r="BN77" s="1217"/>
      <c r="BO77" s="1217"/>
      <c r="BP77" s="1216">
        <v>31.3</v>
      </c>
      <c r="BQ77" s="1216"/>
      <c r="BR77" s="1216"/>
      <c r="BS77" s="1216"/>
      <c r="BT77" s="1216"/>
      <c r="BU77" s="1216"/>
      <c r="BV77" s="1216"/>
      <c r="BW77" s="1216"/>
      <c r="BX77" s="1216">
        <v>25.3</v>
      </c>
      <c r="BY77" s="1216"/>
      <c r="BZ77" s="1216"/>
      <c r="CA77" s="1216"/>
      <c r="CB77" s="1216"/>
      <c r="CC77" s="1216"/>
      <c r="CD77" s="1216"/>
      <c r="CE77" s="1216"/>
      <c r="CF77" s="1216">
        <v>25.5</v>
      </c>
      <c r="CG77" s="1216"/>
      <c r="CH77" s="1216"/>
      <c r="CI77" s="1216"/>
      <c r="CJ77" s="1216"/>
      <c r="CK77" s="1216"/>
      <c r="CL77" s="1216"/>
      <c r="CM77" s="1216"/>
      <c r="CN77" s="1216">
        <v>25.1</v>
      </c>
      <c r="CO77" s="1216"/>
      <c r="CP77" s="1216"/>
      <c r="CQ77" s="1216"/>
      <c r="CR77" s="1216"/>
      <c r="CS77" s="1216"/>
      <c r="CT77" s="1216"/>
      <c r="CU77" s="1216"/>
      <c r="CV77" s="1216">
        <v>18</v>
      </c>
      <c r="CW77" s="1216"/>
      <c r="CX77" s="1216"/>
      <c r="CY77" s="1216"/>
      <c r="CZ77" s="1216"/>
      <c r="DA77" s="1216"/>
      <c r="DB77" s="1216"/>
      <c r="DC77" s="1216"/>
    </row>
    <row r="78" spans="2:107" ht="13.5" x14ac:dyDescent="0.15">
      <c r="B78" s="1210"/>
      <c r="G78" s="1221"/>
      <c r="H78" s="1221"/>
      <c r="I78" s="1221"/>
      <c r="J78" s="1221"/>
      <c r="K78" s="1222"/>
      <c r="L78" s="1222"/>
      <c r="M78" s="1222"/>
      <c r="N78" s="1222"/>
      <c r="AN78" s="1218"/>
      <c r="AO78" s="1218"/>
      <c r="AP78" s="1218"/>
      <c r="AQ78" s="1218"/>
      <c r="AR78" s="1218"/>
      <c r="AS78" s="1218"/>
      <c r="AT78" s="1218"/>
      <c r="AU78" s="1218"/>
      <c r="AV78" s="1218"/>
      <c r="AW78" s="1218"/>
      <c r="AX78" s="1218"/>
      <c r="AY78" s="1218"/>
      <c r="AZ78" s="1218"/>
      <c r="BA78" s="1218"/>
      <c r="BB78" s="1217"/>
      <c r="BC78" s="1217"/>
      <c r="BD78" s="1217"/>
      <c r="BE78" s="1217"/>
      <c r="BF78" s="1217"/>
      <c r="BG78" s="1217"/>
      <c r="BH78" s="1217"/>
      <c r="BI78" s="1217"/>
      <c r="BJ78" s="1217"/>
      <c r="BK78" s="1217"/>
      <c r="BL78" s="1217"/>
      <c r="BM78" s="1217"/>
      <c r="BN78" s="1217"/>
      <c r="BO78" s="1217"/>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5" x14ac:dyDescent="0.15">
      <c r="B79" s="1210"/>
      <c r="G79" s="1221"/>
      <c r="H79" s="1221"/>
      <c r="I79" s="1220"/>
      <c r="J79" s="1220"/>
      <c r="K79" s="1219"/>
      <c r="L79" s="1219"/>
      <c r="M79" s="1219"/>
      <c r="N79" s="1219"/>
      <c r="AN79" s="1218"/>
      <c r="AO79" s="1218"/>
      <c r="AP79" s="1218"/>
      <c r="AQ79" s="1218"/>
      <c r="AR79" s="1218"/>
      <c r="AS79" s="1218"/>
      <c r="AT79" s="1218"/>
      <c r="AU79" s="1218"/>
      <c r="AV79" s="1218"/>
      <c r="AW79" s="1218"/>
      <c r="AX79" s="1218"/>
      <c r="AY79" s="1218"/>
      <c r="AZ79" s="1218"/>
      <c r="BA79" s="1218"/>
      <c r="BB79" s="1217" t="s">
        <v>593</v>
      </c>
      <c r="BC79" s="1217"/>
      <c r="BD79" s="1217"/>
      <c r="BE79" s="1217"/>
      <c r="BF79" s="1217"/>
      <c r="BG79" s="1217"/>
      <c r="BH79" s="1217"/>
      <c r="BI79" s="1217"/>
      <c r="BJ79" s="1217"/>
      <c r="BK79" s="1217"/>
      <c r="BL79" s="1217"/>
      <c r="BM79" s="1217"/>
      <c r="BN79" s="1217"/>
      <c r="BO79" s="1217"/>
      <c r="BP79" s="1216">
        <v>7.2</v>
      </c>
      <c r="BQ79" s="1216"/>
      <c r="BR79" s="1216"/>
      <c r="BS79" s="1216"/>
      <c r="BT79" s="1216"/>
      <c r="BU79" s="1216"/>
      <c r="BV79" s="1216"/>
      <c r="BW79" s="1216"/>
      <c r="BX79" s="1216">
        <v>6.9</v>
      </c>
      <c r="BY79" s="1216"/>
      <c r="BZ79" s="1216"/>
      <c r="CA79" s="1216"/>
      <c r="CB79" s="1216"/>
      <c r="CC79" s="1216"/>
      <c r="CD79" s="1216"/>
      <c r="CE79" s="1216"/>
      <c r="CF79" s="1216">
        <v>6.6</v>
      </c>
      <c r="CG79" s="1216"/>
      <c r="CH79" s="1216"/>
      <c r="CI79" s="1216"/>
      <c r="CJ79" s="1216"/>
      <c r="CK79" s="1216"/>
      <c r="CL79" s="1216"/>
      <c r="CM79" s="1216"/>
      <c r="CN79" s="1216">
        <v>6.4</v>
      </c>
      <c r="CO79" s="1216"/>
      <c r="CP79" s="1216"/>
      <c r="CQ79" s="1216"/>
      <c r="CR79" s="1216"/>
      <c r="CS79" s="1216"/>
      <c r="CT79" s="1216"/>
      <c r="CU79" s="1216"/>
      <c r="CV79" s="1216">
        <v>6.6</v>
      </c>
      <c r="CW79" s="1216"/>
      <c r="CX79" s="1216"/>
      <c r="CY79" s="1216"/>
      <c r="CZ79" s="1216"/>
      <c r="DA79" s="1216"/>
      <c r="DB79" s="1216"/>
      <c r="DC79" s="1216"/>
    </row>
    <row r="80" spans="2:107" ht="13.5" x14ac:dyDescent="0.15">
      <c r="B80" s="1210"/>
      <c r="G80" s="1221"/>
      <c r="H80" s="1221"/>
      <c r="I80" s="1220"/>
      <c r="J80" s="1220"/>
      <c r="K80" s="1219"/>
      <c r="L80" s="1219"/>
      <c r="M80" s="1219"/>
      <c r="N80" s="1219"/>
      <c r="AN80" s="1218"/>
      <c r="AO80" s="1218"/>
      <c r="AP80" s="1218"/>
      <c r="AQ80" s="1218"/>
      <c r="AR80" s="1218"/>
      <c r="AS80" s="1218"/>
      <c r="AT80" s="1218"/>
      <c r="AU80" s="1218"/>
      <c r="AV80" s="1218"/>
      <c r="AW80" s="1218"/>
      <c r="AX80" s="1218"/>
      <c r="AY80" s="1218"/>
      <c r="AZ80" s="1218"/>
      <c r="BA80" s="1218"/>
      <c r="BB80" s="1217"/>
      <c r="BC80" s="1217"/>
      <c r="BD80" s="1217"/>
      <c r="BE80" s="1217"/>
      <c r="BF80" s="1217"/>
      <c r="BG80" s="1217"/>
      <c r="BH80" s="1217"/>
      <c r="BI80" s="1217"/>
      <c r="BJ80" s="1217"/>
      <c r="BK80" s="1217"/>
      <c r="BL80" s="1217"/>
      <c r="BM80" s="1217"/>
      <c r="BN80" s="1217"/>
      <c r="BO80" s="1217"/>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5" x14ac:dyDescent="0.15">
      <c r="B81" s="1210"/>
    </row>
    <row r="82" spans="2:109" ht="17.25" x14ac:dyDescent="0.15">
      <c r="B82" s="1210"/>
      <c r="K82" s="1215"/>
      <c r="L82" s="1215"/>
      <c r="M82" s="1215"/>
      <c r="N82" s="1215"/>
      <c r="AQ82" s="1215"/>
      <c r="AR82" s="1215"/>
      <c r="AS82" s="1215"/>
      <c r="AT82" s="1215"/>
      <c r="BC82" s="1215"/>
      <c r="BD82" s="1215"/>
      <c r="BE82" s="1215"/>
      <c r="BF82" s="1215"/>
      <c r="BO82" s="1215"/>
      <c r="BP82" s="1215"/>
      <c r="BQ82" s="1215"/>
      <c r="BR82" s="1215"/>
      <c r="CA82" s="1215"/>
      <c r="CB82" s="1215"/>
      <c r="CC82" s="1215"/>
      <c r="CD82" s="1215"/>
      <c r="CM82" s="1215"/>
      <c r="CN82" s="1215"/>
      <c r="CO82" s="1215"/>
      <c r="CP82" s="1215"/>
      <c r="CY82" s="1215"/>
      <c r="CZ82" s="1215"/>
      <c r="DA82" s="1215"/>
      <c r="DB82" s="1215"/>
      <c r="DC82" s="1215"/>
    </row>
    <row r="83" spans="2:109" ht="13.5" x14ac:dyDescent="0.15">
      <c r="B83" s="1214"/>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2"/>
    </row>
    <row r="84" spans="2:109" ht="13.5" x14ac:dyDescent="0.15">
      <c r="DD84" s="1209"/>
      <c r="DE84" s="1209"/>
    </row>
    <row r="85" spans="2:109" ht="13.5" x14ac:dyDescent="0.15">
      <c r="DD85" s="1209"/>
      <c r="DE85" s="1209"/>
    </row>
  </sheetData>
  <sheetProtection algorithmName="SHA-512" hashValue="FWgvOquBzgCCekYtFFiubleOBvci+h+nBUp227UC/OKd5QC/xrWZUxEc7OEr5RVTQskvRW81zf8BSSTfzXErVQ==" saltValue="t9q4cIUXlOQ4YfIfXrpVd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L69" sqref="AL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492</v>
      </c>
    </row>
  </sheetData>
  <sheetProtection algorithmName="SHA-512" hashValue="+XWTcC1Tw3hfjKXGZ7W1xZsP8zWoS21V9bYUr75jn4455S5VwBOCGANkNbues4HXesLga5FI9xexPwXIsODCLg==" saltValue="FGPHX+9RcmEOewNr1XAf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Normal="100" zoomScaleSheetLayoutView="55" workbookViewId="0">
      <selection activeCell="AL69" sqref="AL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492</v>
      </c>
    </row>
  </sheetData>
  <sheetProtection algorithmName="SHA-512" hashValue="bBspJj6DDkTi0kG2FORXiMgj73BemdzyrUlhmg+8hnp0tgm+Rmz/OsV3Z2EkCWXbsyv3BJjS6VR+OVp9Szy5kQ==" saltValue="dyp85L44ljz7u+BVeg13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542</v>
      </c>
      <c r="G2" s="148"/>
      <c r="H2" s="149"/>
    </row>
    <row r="3" spans="1:8" x14ac:dyDescent="0.15">
      <c r="A3" s="145" t="s">
        <v>535</v>
      </c>
      <c r="B3" s="150"/>
      <c r="C3" s="151"/>
      <c r="D3" s="152">
        <v>80971</v>
      </c>
      <c r="E3" s="153"/>
      <c r="F3" s="154">
        <v>54110</v>
      </c>
      <c r="G3" s="155"/>
      <c r="H3" s="156"/>
    </row>
    <row r="4" spans="1:8" x14ac:dyDescent="0.15">
      <c r="A4" s="157"/>
      <c r="B4" s="158"/>
      <c r="C4" s="159"/>
      <c r="D4" s="160">
        <v>68501</v>
      </c>
      <c r="E4" s="161"/>
      <c r="F4" s="162">
        <v>30620</v>
      </c>
      <c r="G4" s="163"/>
      <c r="H4" s="164"/>
    </row>
    <row r="5" spans="1:8" x14ac:dyDescent="0.15">
      <c r="A5" s="145" t="s">
        <v>537</v>
      </c>
      <c r="B5" s="150"/>
      <c r="C5" s="151"/>
      <c r="D5" s="152">
        <v>102404</v>
      </c>
      <c r="E5" s="153"/>
      <c r="F5" s="154">
        <v>54684</v>
      </c>
      <c r="G5" s="155"/>
      <c r="H5" s="156"/>
    </row>
    <row r="6" spans="1:8" x14ac:dyDescent="0.15">
      <c r="A6" s="157"/>
      <c r="B6" s="158"/>
      <c r="C6" s="159"/>
      <c r="D6" s="160">
        <v>76671</v>
      </c>
      <c r="E6" s="161"/>
      <c r="F6" s="162">
        <v>32829</v>
      </c>
      <c r="G6" s="163"/>
      <c r="H6" s="164"/>
    </row>
    <row r="7" spans="1:8" x14ac:dyDescent="0.15">
      <c r="A7" s="145" t="s">
        <v>538</v>
      </c>
      <c r="B7" s="150"/>
      <c r="C7" s="151"/>
      <c r="D7" s="152">
        <v>126161</v>
      </c>
      <c r="E7" s="153"/>
      <c r="F7" s="154">
        <v>62383</v>
      </c>
      <c r="G7" s="155"/>
      <c r="H7" s="156"/>
    </row>
    <row r="8" spans="1:8" x14ac:dyDescent="0.15">
      <c r="A8" s="157"/>
      <c r="B8" s="158"/>
      <c r="C8" s="159"/>
      <c r="D8" s="160">
        <v>102844</v>
      </c>
      <c r="E8" s="161"/>
      <c r="F8" s="162">
        <v>35325</v>
      </c>
      <c r="G8" s="163"/>
      <c r="H8" s="164"/>
    </row>
    <row r="9" spans="1:8" x14ac:dyDescent="0.15">
      <c r="A9" s="145" t="s">
        <v>539</v>
      </c>
      <c r="B9" s="150"/>
      <c r="C9" s="151"/>
      <c r="D9" s="152">
        <v>29273</v>
      </c>
      <c r="E9" s="153"/>
      <c r="F9" s="154">
        <v>63812</v>
      </c>
      <c r="G9" s="155"/>
      <c r="H9" s="156"/>
    </row>
    <row r="10" spans="1:8" x14ac:dyDescent="0.15">
      <c r="A10" s="157"/>
      <c r="B10" s="158"/>
      <c r="C10" s="159"/>
      <c r="D10" s="160">
        <v>19642</v>
      </c>
      <c r="E10" s="161"/>
      <c r="F10" s="162">
        <v>33848</v>
      </c>
      <c r="G10" s="163"/>
      <c r="H10" s="164"/>
    </row>
    <row r="11" spans="1:8" x14ac:dyDescent="0.15">
      <c r="A11" s="145" t="s">
        <v>540</v>
      </c>
      <c r="B11" s="150"/>
      <c r="C11" s="151"/>
      <c r="D11" s="152">
        <v>35208</v>
      </c>
      <c r="E11" s="153"/>
      <c r="F11" s="154">
        <v>54225</v>
      </c>
      <c r="G11" s="155"/>
      <c r="H11" s="156"/>
    </row>
    <row r="12" spans="1:8" x14ac:dyDescent="0.15">
      <c r="A12" s="157"/>
      <c r="B12" s="158"/>
      <c r="C12" s="165"/>
      <c r="D12" s="160">
        <v>28139</v>
      </c>
      <c r="E12" s="161"/>
      <c r="F12" s="162">
        <v>27337</v>
      </c>
      <c r="G12" s="163"/>
      <c r="H12" s="164"/>
    </row>
    <row r="13" spans="1:8" x14ac:dyDescent="0.15">
      <c r="A13" s="145"/>
      <c r="B13" s="150"/>
      <c r="C13" s="166"/>
      <c r="D13" s="167">
        <v>74803</v>
      </c>
      <c r="E13" s="168"/>
      <c r="F13" s="169">
        <v>57843</v>
      </c>
      <c r="G13" s="170"/>
      <c r="H13" s="156"/>
    </row>
    <row r="14" spans="1:8" x14ac:dyDescent="0.15">
      <c r="A14" s="157"/>
      <c r="B14" s="158"/>
      <c r="C14" s="159"/>
      <c r="D14" s="160">
        <v>59159</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3.41</v>
      </c>
      <c r="C19" s="171">
        <f>ROUND(VALUE(SUBSTITUTE(実質収支比率等に係る経年分析!G$48,"▲","-")),2)</f>
        <v>3.93</v>
      </c>
      <c r="D19" s="171">
        <f>ROUND(VALUE(SUBSTITUTE(実質収支比率等に係る経年分析!H$48,"▲","-")),2)</f>
        <v>3.04</v>
      </c>
      <c r="E19" s="171">
        <f>ROUND(VALUE(SUBSTITUTE(実質収支比率等に係る経年分析!I$48,"▲","-")),2)</f>
        <v>8.2899999999999991</v>
      </c>
      <c r="F19" s="171">
        <f>ROUND(VALUE(SUBSTITUTE(実質収支比率等に係る経年分析!J$48,"▲","-")),2)</f>
        <v>4.6900000000000004</v>
      </c>
    </row>
    <row r="20" spans="1:11" x14ac:dyDescent="0.15">
      <c r="A20" s="171" t="s">
        <v>54</v>
      </c>
      <c r="B20" s="171">
        <f>ROUND(VALUE(SUBSTITUTE(実質収支比率等に係る経年分析!F$47,"▲","-")),2)</f>
        <v>25.91</v>
      </c>
      <c r="C20" s="171">
        <f>ROUND(VALUE(SUBSTITUTE(実質収支比率等に係る経年分析!G$47,"▲","-")),2)</f>
        <v>22.12</v>
      </c>
      <c r="D20" s="171">
        <f>ROUND(VALUE(SUBSTITUTE(実質収支比率等に係る経年分析!H$47,"▲","-")),2)</f>
        <v>24.06</v>
      </c>
      <c r="E20" s="171">
        <f>ROUND(VALUE(SUBSTITUTE(実質収支比率等に係る経年分析!I$47,"▲","-")),2)</f>
        <v>22.82</v>
      </c>
      <c r="F20" s="171">
        <f>ROUND(VALUE(SUBSTITUTE(実質収支比率等に係る経年分析!J$47,"▲","-")),2)</f>
        <v>26.15</v>
      </c>
    </row>
    <row r="21" spans="1:11" x14ac:dyDescent="0.15">
      <c r="A21" s="171" t="s">
        <v>55</v>
      </c>
      <c r="B21" s="171">
        <f>IF(ISNUMBER(VALUE(SUBSTITUTE(実質収支比率等に係る経年分析!F$49,"▲","-"))),ROUND(VALUE(SUBSTITUTE(実質収支比率等に係る経年分析!F$49,"▲","-")),2),NA())</f>
        <v>-4.83</v>
      </c>
      <c r="C21" s="171">
        <f>IF(ISNUMBER(VALUE(SUBSTITUTE(実質収支比率等に係る経年分析!G$49,"▲","-"))),ROUND(VALUE(SUBSTITUTE(実質収支比率等に係る経年分析!G$49,"▲","-")),2),NA())</f>
        <v>-5.31</v>
      </c>
      <c r="D21" s="171">
        <f>IF(ISNUMBER(VALUE(SUBSTITUTE(実質収支比率等に係る経年分析!H$49,"▲","-"))),ROUND(VALUE(SUBSTITUTE(実質収支比率等に係る経年分析!H$49,"▲","-")),2),NA())</f>
        <v>-0.86</v>
      </c>
      <c r="E21" s="171">
        <f>IF(ISNUMBER(VALUE(SUBSTITUTE(実質収支比率等に係る経年分析!I$49,"▲","-"))),ROUND(VALUE(SUBSTITUTE(実質収支比率等に係る経年分析!I$49,"▲","-")),2),NA())</f>
        <v>3.11</v>
      </c>
      <c r="F21" s="171">
        <f>IF(ISNUMBER(VALUE(SUBSTITUTE(実質収支比率等に係る経年分析!J$49,"▲","-"))),ROUND(VALUE(SUBSTITUTE(実質収支比率等に係る経年分析!J$49,"▲","-")),2),NA())</f>
        <v>-3.27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同和対策住宅新築資金等貸付事業特別会計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1.01</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1.0900000000000001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4.6900000000000004</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3975</v>
      </c>
      <c r="E42" s="173"/>
      <c r="F42" s="173"/>
      <c r="G42" s="173">
        <f>'実質公債費比率（分子）の構造'!L$52</f>
        <v>3684</v>
      </c>
      <c r="H42" s="173"/>
      <c r="I42" s="173"/>
      <c r="J42" s="173">
        <f>'実質公債費比率（分子）の構造'!M$52</f>
        <v>3638</v>
      </c>
      <c r="K42" s="173"/>
      <c r="L42" s="173"/>
      <c r="M42" s="173">
        <f>'実質公債費比率（分子）の構造'!N$52</f>
        <v>3480</v>
      </c>
      <c r="N42" s="173"/>
      <c r="O42" s="173"/>
      <c r="P42" s="173">
        <f>'実質公債費比率（分子）の構造'!O$52</f>
        <v>3477</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4</v>
      </c>
      <c r="C44" s="173"/>
      <c r="D44" s="173"/>
      <c r="E44" s="173">
        <f>'実質公債費比率（分子）の構造'!L$50</f>
        <v>1</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77</v>
      </c>
      <c r="C45" s="173"/>
      <c r="D45" s="173"/>
      <c r="E45" s="173">
        <f>'実質公債費比率（分子）の構造'!L$49</f>
        <v>86</v>
      </c>
      <c r="F45" s="173"/>
      <c r="G45" s="173"/>
      <c r="H45" s="173">
        <f>'実質公債費比率（分子）の構造'!M$49</f>
        <v>154</v>
      </c>
      <c r="I45" s="173"/>
      <c r="J45" s="173"/>
      <c r="K45" s="173">
        <f>'実質公債費比率（分子）の構造'!N$49</f>
        <v>219</v>
      </c>
      <c r="L45" s="173"/>
      <c r="M45" s="173"/>
      <c r="N45" s="173">
        <f>'実質公債費比率（分子）の構造'!O$49</f>
        <v>218</v>
      </c>
      <c r="O45" s="173"/>
      <c r="P45" s="173"/>
    </row>
    <row r="46" spans="1:16" x14ac:dyDescent="0.15">
      <c r="A46" s="173" t="s">
        <v>65</v>
      </c>
      <c r="B46" s="173">
        <f>'実質公債費比率（分子）の構造'!K$48</f>
        <v>1577</v>
      </c>
      <c r="C46" s="173"/>
      <c r="D46" s="173"/>
      <c r="E46" s="173">
        <f>'実質公債費比率（分子）の構造'!L$48</f>
        <v>1542</v>
      </c>
      <c r="F46" s="173"/>
      <c r="G46" s="173"/>
      <c r="H46" s="173">
        <f>'実質公債費比率（分子）の構造'!M$48</f>
        <v>1575</v>
      </c>
      <c r="I46" s="173"/>
      <c r="J46" s="173"/>
      <c r="K46" s="173">
        <f>'実質公債費比率（分子）の構造'!N$48</f>
        <v>1648</v>
      </c>
      <c r="L46" s="173"/>
      <c r="M46" s="173"/>
      <c r="N46" s="173">
        <f>'実質公債費比率（分子）の構造'!O$48</f>
        <v>1676</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3269</v>
      </c>
      <c r="C49" s="173"/>
      <c r="D49" s="173"/>
      <c r="E49" s="173">
        <f>'実質公債費比率（分子）の構造'!L$45</f>
        <v>2925</v>
      </c>
      <c r="F49" s="173"/>
      <c r="G49" s="173"/>
      <c r="H49" s="173">
        <f>'実質公債費比率（分子）の構造'!M$45</f>
        <v>2895</v>
      </c>
      <c r="I49" s="173"/>
      <c r="J49" s="173"/>
      <c r="K49" s="173">
        <f>'実質公債費比率（分子）の構造'!N$45</f>
        <v>2814</v>
      </c>
      <c r="L49" s="173"/>
      <c r="M49" s="173"/>
      <c r="N49" s="173">
        <f>'実質公債費比率（分子）の構造'!O$45</f>
        <v>3000</v>
      </c>
      <c r="O49" s="173"/>
      <c r="P49" s="173"/>
    </row>
    <row r="50" spans="1:16" x14ac:dyDescent="0.15">
      <c r="A50" s="173" t="s">
        <v>69</v>
      </c>
      <c r="B50" s="173" t="e">
        <f>NA()</f>
        <v>#N/A</v>
      </c>
      <c r="C50" s="173">
        <f>IF(ISNUMBER('実質公債費比率（分子）の構造'!K$53),'実質公債費比率（分子）の構造'!K$53,NA())</f>
        <v>952</v>
      </c>
      <c r="D50" s="173" t="e">
        <f>NA()</f>
        <v>#N/A</v>
      </c>
      <c r="E50" s="173" t="e">
        <f>NA()</f>
        <v>#N/A</v>
      </c>
      <c r="F50" s="173">
        <f>IF(ISNUMBER('実質公債費比率（分子）の構造'!L$53),'実質公債費比率（分子）の構造'!L$53,NA())</f>
        <v>870</v>
      </c>
      <c r="G50" s="173" t="e">
        <f>NA()</f>
        <v>#N/A</v>
      </c>
      <c r="H50" s="173" t="e">
        <f>NA()</f>
        <v>#N/A</v>
      </c>
      <c r="I50" s="173">
        <f>IF(ISNUMBER('実質公債費比率（分子）の構造'!M$53),'実質公債費比率（分子）の構造'!M$53,NA())</f>
        <v>986</v>
      </c>
      <c r="J50" s="173" t="e">
        <f>NA()</f>
        <v>#N/A</v>
      </c>
      <c r="K50" s="173" t="e">
        <f>NA()</f>
        <v>#N/A</v>
      </c>
      <c r="L50" s="173">
        <f>IF(ISNUMBER('実質公債費比率（分子）の構造'!N$53),'実質公債費比率（分子）の構造'!N$53,NA())</f>
        <v>1201</v>
      </c>
      <c r="M50" s="173" t="e">
        <f>NA()</f>
        <v>#N/A</v>
      </c>
      <c r="N50" s="173" t="e">
        <f>NA()</f>
        <v>#N/A</v>
      </c>
      <c r="O50" s="173">
        <f>IF(ISNUMBER('実質公債費比率（分子）の構造'!O$53),'実質公債費比率（分子）の構造'!O$53,NA())</f>
        <v>1417</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35317</v>
      </c>
      <c r="E56" s="172"/>
      <c r="F56" s="172"/>
      <c r="G56" s="172">
        <f>'将来負担比率（分子）の構造'!J$52</f>
        <v>36781</v>
      </c>
      <c r="H56" s="172"/>
      <c r="I56" s="172"/>
      <c r="J56" s="172">
        <f>'将来負担比率（分子）の構造'!K$52</f>
        <v>36392</v>
      </c>
      <c r="K56" s="172"/>
      <c r="L56" s="172"/>
      <c r="M56" s="172">
        <f>'将来負担比率（分子）の構造'!L$52</f>
        <v>35681</v>
      </c>
      <c r="N56" s="172"/>
      <c r="O56" s="172"/>
      <c r="P56" s="172">
        <f>'将来負担比率（分子）の構造'!M$52</f>
        <v>34733</v>
      </c>
    </row>
    <row r="57" spans="1:16" x14ac:dyDescent="0.15">
      <c r="A57" s="172" t="s">
        <v>41</v>
      </c>
      <c r="B57" s="172"/>
      <c r="C57" s="172"/>
      <c r="D57" s="172">
        <f>'将来負担比率（分子）の構造'!I$51</f>
        <v>3007</v>
      </c>
      <c r="E57" s="172"/>
      <c r="F57" s="172"/>
      <c r="G57" s="172">
        <f>'将来負担比率（分子）の構造'!J$51</f>
        <v>2826</v>
      </c>
      <c r="H57" s="172"/>
      <c r="I57" s="172"/>
      <c r="J57" s="172">
        <f>'将来負担比率（分子）の構造'!K$51</f>
        <v>2633</v>
      </c>
      <c r="K57" s="172"/>
      <c r="L57" s="172"/>
      <c r="M57" s="172">
        <f>'将来負担比率（分子）の構造'!L$51</f>
        <v>2475</v>
      </c>
      <c r="N57" s="172"/>
      <c r="O57" s="172"/>
      <c r="P57" s="172">
        <f>'将来負担比率（分子）の構造'!M$51</f>
        <v>2322</v>
      </c>
    </row>
    <row r="58" spans="1:16" x14ac:dyDescent="0.15">
      <c r="A58" s="172" t="s">
        <v>40</v>
      </c>
      <c r="B58" s="172"/>
      <c r="C58" s="172"/>
      <c r="D58" s="172">
        <f>'将来負担比率（分子）の構造'!I$50</f>
        <v>12455</v>
      </c>
      <c r="E58" s="172"/>
      <c r="F58" s="172"/>
      <c r="G58" s="172">
        <f>'将来負担比率（分子）の構造'!J$50</f>
        <v>10297</v>
      </c>
      <c r="H58" s="172"/>
      <c r="I58" s="172"/>
      <c r="J58" s="172">
        <f>'将来負担比率（分子）の構造'!K$50</f>
        <v>10610</v>
      </c>
      <c r="K58" s="172"/>
      <c r="L58" s="172"/>
      <c r="M58" s="172">
        <f>'将来負担比率（分子）の構造'!L$50</f>
        <v>10933</v>
      </c>
      <c r="N58" s="172"/>
      <c r="O58" s="172"/>
      <c r="P58" s="172">
        <f>'将来負担比率（分子）の構造'!M$50</f>
        <v>13688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3338</v>
      </c>
      <c r="C62" s="172"/>
      <c r="D62" s="172"/>
      <c r="E62" s="172">
        <f>'将来負担比率（分子）の構造'!J$45</f>
        <v>3206</v>
      </c>
      <c r="F62" s="172"/>
      <c r="G62" s="172"/>
      <c r="H62" s="172">
        <f>'将来負担比率（分子）の構造'!K$45</f>
        <v>3219</v>
      </c>
      <c r="I62" s="172"/>
      <c r="J62" s="172"/>
      <c r="K62" s="172">
        <f>'将来負担比率（分子）の構造'!L$45</f>
        <v>3232</v>
      </c>
      <c r="L62" s="172"/>
      <c r="M62" s="172"/>
      <c r="N62" s="172">
        <f>'将来負担比率（分子）の構造'!M$45</f>
        <v>3295</v>
      </c>
      <c r="O62" s="172"/>
      <c r="P62" s="172"/>
    </row>
    <row r="63" spans="1:16" x14ac:dyDescent="0.15">
      <c r="A63" s="172" t="s">
        <v>33</v>
      </c>
      <c r="B63" s="172">
        <f>'将来負担比率（分子）の構造'!I$44</f>
        <v>1423</v>
      </c>
      <c r="C63" s="172"/>
      <c r="D63" s="172"/>
      <c r="E63" s="172">
        <f>'将来負担比率（分子）の構造'!J$44</f>
        <v>2320</v>
      </c>
      <c r="F63" s="172"/>
      <c r="G63" s="172"/>
      <c r="H63" s="172">
        <f>'将来負担比率（分子）の構造'!K$44</f>
        <v>2374</v>
      </c>
      <c r="I63" s="172"/>
      <c r="J63" s="172"/>
      <c r="K63" s="172">
        <f>'将来負担比率（分子）の構造'!L$44</f>
        <v>2604</v>
      </c>
      <c r="L63" s="172"/>
      <c r="M63" s="172"/>
      <c r="N63" s="172">
        <f>'将来負担比率（分子）の構造'!M$44</f>
        <v>2652</v>
      </c>
      <c r="O63" s="172"/>
      <c r="P63" s="172"/>
    </row>
    <row r="64" spans="1:16" x14ac:dyDescent="0.15">
      <c r="A64" s="172" t="s">
        <v>32</v>
      </c>
      <c r="B64" s="172">
        <f>'将来負担比率（分子）の構造'!I$43</f>
        <v>20773</v>
      </c>
      <c r="C64" s="172"/>
      <c r="D64" s="172"/>
      <c r="E64" s="172">
        <f>'将来負担比率（分子）の構造'!J$43</f>
        <v>19657</v>
      </c>
      <c r="F64" s="172"/>
      <c r="G64" s="172"/>
      <c r="H64" s="172">
        <f>'将来負担比率（分子）の構造'!K$43</f>
        <v>18466</v>
      </c>
      <c r="I64" s="172"/>
      <c r="J64" s="172"/>
      <c r="K64" s="172">
        <f>'将来負担比率（分子）の構造'!L$43</f>
        <v>17456</v>
      </c>
      <c r="L64" s="172"/>
      <c r="M64" s="172"/>
      <c r="N64" s="172">
        <f>'将来負担比率（分子）の構造'!M$43</f>
        <v>16602</v>
      </c>
      <c r="O64" s="172"/>
      <c r="P64" s="172"/>
    </row>
    <row r="65" spans="1:16" x14ac:dyDescent="0.15">
      <c r="A65" s="172" t="s">
        <v>31</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28385</v>
      </c>
      <c r="C66" s="172"/>
      <c r="D66" s="172"/>
      <c r="E66" s="172">
        <f>'将来負担比率（分子）の構造'!J$41</f>
        <v>30392</v>
      </c>
      <c r="F66" s="172"/>
      <c r="G66" s="172"/>
      <c r="H66" s="172">
        <f>'将来負担比率（分子）の構造'!K$41</f>
        <v>31752</v>
      </c>
      <c r="I66" s="172"/>
      <c r="J66" s="172"/>
      <c r="K66" s="172">
        <f>'将来負担比率（分子）の構造'!L$41</f>
        <v>31963</v>
      </c>
      <c r="L66" s="172"/>
      <c r="M66" s="172"/>
      <c r="N66" s="172">
        <f>'将来負担比率（分子）の構造'!M$41</f>
        <v>32251</v>
      </c>
      <c r="O66" s="172"/>
      <c r="P66" s="172"/>
    </row>
    <row r="67" spans="1:16" x14ac:dyDescent="0.15">
      <c r="A67" s="172" t="s">
        <v>73</v>
      </c>
      <c r="B67" s="172" t="e">
        <f>NA()</f>
        <v>#N/A</v>
      </c>
      <c r="C67" s="172">
        <f>IF(ISNUMBER('将来負担比率（分子）の構造'!I$53), IF('将来負担比率（分子）の構造'!I$53 &lt; 0, 0, '将来負担比率（分子）の構造'!I$53), NA())</f>
        <v>3142</v>
      </c>
      <c r="D67" s="172" t="e">
        <f>NA()</f>
        <v>#N/A</v>
      </c>
      <c r="E67" s="172" t="e">
        <f>NA()</f>
        <v>#N/A</v>
      </c>
      <c r="F67" s="172">
        <f>IF(ISNUMBER('将来負担比率（分子）の構造'!J$53), IF('将来負担比率（分子）の構造'!J$53 &lt; 0, 0, '将来負担比率（分子）の構造'!J$53), NA())</f>
        <v>5673</v>
      </c>
      <c r="G67" s="172" t="e">
        <f>NA()</f>
        <v>#N/A</v>
      </c>
      <c r="H67" s="172" t="e">
        <f>NA()</f>
        <v>#N/A</v>
      </c>
      <c r="I67" s="172">
        <f>IF(ISNUMBER('将来負担比率（分子）の構造'!K$53), IF('将来負担比率（分子）の構造'!K$53 &lt; 0, 0, '将来負担比率（分子）の構造'!K$53), NA())</f>
        <v>6176</v>
      </c>
      <c r="J67" s="172" t="e">
        <f>NA()</f>
        <v>#N/A</v>
      </c>
      <c r="K67" s="172" t="e">
        <f>NA()</f>
        <v>#N/A</v>
      </c>
      <c r="L67" s="172">
        <f>IF(ISNUMBER('将来負担比率（分子）の構造'!L$53), IF('将来負担比率（分子）の構造'!L$53 &lt; 0, 0, '将来負担比率（分子）の構造'!L$53), NA())</f>
        <v>6166</v>
      </c>
      <c r="M67" s="172" t="e">
        <f>NA()</f>
        <v>#N/A</v>
      </c>
      <c r="N67" s="172" t="e">
        <f>NA()</f>
        <v>#N/A</v>
      </c>
      <c r="O67" s="172">
        <f>IF(ISNUMBER('将来負担比率（分子）の構造'!M$53), IF('将来負担比率（分子）の構造'!M$53 &lt; 0, 0, '将来負担比率（分子）の構造'!M$53), NA())</f>
        <v>4057</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3837</v>
      </c>
      <c r="C72" s="176">
        <f>基金残高に係る経年分析!G55</f>
        <v>3719</v>
      </c>
      <c r="D72" s="176">
        <f>基金残高に係る経年分析!H55</f>
        <v>4423</v>
      </c>
    </row>
    <row r="73" spans="1:16" x14ac:dyDescent="0.15">
      <c r="A73" s="175" t="s">
        <v>76</v>
      </c>
      <c r="B73" s="176">
        <f>基金残高に係る経年分析!F56</f>
        <v>430</v>
      </c>
      <c r="C73" s="176">
        <f>基金残高に係る経年分析!G56</f>
        <v>431</v>
      </c>
      <c r="D73" s="176">
        <f>基金残高に係る経年分析!H56</f>
        <v>893</v>
      </c>
    </row>
    <row r="74" spans="1:16" x14ac:dyDescent="0.15">
      <c r="A74" s="175" t="s">
        <v>77</v>
      </c>
      <c r="B74" s="176">
        <f>基金残高に係る経年分析!F57</f>
        <v>6804</v>
      </c>
      <c r="C74" s="176">
        <f>基金残高に係る経年分析!G57</f>
        <v>7032</v>
      </c>
      <c r="D74" s="176">
        <f>基金残高に係る経年分析!H57</f>
        <v>8331</v>
      </c>
    </row>
  </sheetData>
  <sheetProtection algorithmName="SHA-512" hashValue="yL7WWP7fZ8+j+OQXXNtXcuZiWXj+Dhg0YIe6ROzrISRIRI0YZggl2p5z7W6GGHef7fRsyhpjYKlxXxPG9f+YvQ==" saltValue="FiL/k8xAfvcqMur5GZ4v3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211</v>
      </c>
      <c r="DI1" s="714"/>
      <c r="DJ1" s="714"/>
      <c r="DK1" s="714"/>
      <c r="DL1" s="714"/>
      <c r="DM1" s="714"/>
      <c r="DN1" s="715"/>
      <c r="DO1" s="211"/>
      <c r="DP1" s="713" t="s">
        <v>212</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215</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216</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217</v>
      </c>
      <c r="S4" s="676"/>
      <c r="T4" s="676"/>
      <c r="U4" s="676"/>
      <c r="V4" s="676"/>
      <c r="W4" s="676"/>
      <c r="X4" s="676"/>
      <c r="Y4" s="677"/>
      <c r="Z4" s="675" t="s">
        <v>218</v>
      </c>
      <c r="AA4" s="676"/>
      <c r="AB4" s="676"/>
      <c r="AC4" s="677"/>
      <c r="AD4" s="675" t="s">
        <v>219</v>
      </c>
      <c r="AE4" s="676"/>
      <c r="AF4" s="676"/>
      <c r="AG4" s="676"/>
      <c r="AH4" s="676"/>
      <c r="AI4" s="676"/>
      <c r="AJ4" s="676"/>
      <c r="AK4" s="677"/>
      <c r="AL4" s="675" t="s">
        <v>218</v>
      </c>
      <c r="AM4" s="676"/>
      <c r="AN4" s="676"/>
      <c r="AO4" s="677"/>
      <c r="AP4" s="716" t="s">
        <v>220</v>
      </c>
      <c r="AQ4" s="716"/>
      <c r="AR4" s="716"/>
      <c r="AS4" s="716"/>
      <c r="AT4" s="716"/>
      <c r="AU4" s="716"/>
      <c r="AV4" s="716"/>
      <c r="AW4" s="716"/>
      <c r="AX4" s="716"/>
      <c r="AY4" s="716"/>
      <c r="AZ4" s="716"/>
      <c r="BA4" s="716"/>
      <c r="BB4" s="716"/>
      <c r="BC4" s="716"/>
      <c r="BD4" s="716"/>
      <c r="BE4" s="716"/>
      <c r="BF4" s="716"/>
      <c r="BG4" s="716" t="s">
        <v>221</v>
      </c>
      <c r="BH4" s="716"/>
      <c r="BI4" s="716"/>
      <c r="BJ4" s="716"/>
      <c r="BK4" s="716"/>
      <c r="BL4" s="716"/>
      <c r="BM4" s="716"/>
      <c r="BN4" s="716"/>
      <c r="BO4" s="716" t="s">
        <v>218</v>
      </c>
      <c r="BP4" s="716"/>
      <c r="BQ4" s="716"/>
      <c r="BR4" s="716"/>
      <c r="BS4" s="716" t="s">
        <v>222</v>
      </c>
      <c r="BT4" s="716"/>
      <c r="BU4" s="716"/>
      <c r="BV4" s="716"/>
      <c r="BW4" s="716"/>
      <c r="BX4" s="716"/>
      <c r="BY4" s="716"/>
      <c r="BZ4" s="716"/>
      <c r="CA4" s="716"/>
      <c r="CB4" s="716"/>
      <c r="CD4" s="675" t="s">
        <v>223</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224</v>
      </c>
      <c r="C5" s="673"/>
      <c r="D5" s="673"/>
      <c r="E5" s="673"/>
      <c r="F5" s="673"/>
      <c r="G5" s="673"/>
      <c r="H5" s="673"/>
      <c r="I5" s="673"/>
      <c r="J5" s="673"/>
      <c r="K5" s="673"/>
      <c r="L5" s="673"/>
      <c r="M5" s="673"/>
      <c r="N5" s="673"/>
      <c r="O5" s="673"/>
      <c r="P5" s="673"/>
      <c r="Q5" s="674"/>
      <c r="R5" s="669">
        <v>7354696</v>
      </c>
      <c r="S5" s="670"/>
      <c r="T5" s="670"/>
      <c r="U5" s="670"/>
      <c r="V5" s="670"/>
      <c r="W5" s="670"/>
      <c r="X5" s="670"/>
      <c r="Y5" s="698"/>
      <c r="Z5" s="711">
        <v>23.9</v>
      </c>
      <c r="AA5" s="711"/>
      <c r="AB5" s="711"/>
      <c r="AC5" s="711"/>
      <c r="AD5" s="712">
        <v>7139599</v>
      </c>
      <c r="AE5" s="712"/>
      <c r="AF5" s="712"/>
      <c r="AG5" s="712"/>
      <c r="AH5" s="712"/>
      <c r="AI5" s="712"/>
      <c r="AJ5" s="712"/>
      <c r="AK5" s="712"/>
      <c r="AL5" s="699">
        <v>43.2</v>
      </c>
      <c r="AM5" s="685"/>
      <c r="AN5" s="685"/>
      <c r="AO5" s="700"/>
      <c r="AP5" s="672" t="s">
        <v>225</v>
      </c>
      <c r="AQ5" s="673"/>
      <c r="AR5" s="673"/>
      <c r="AS5" s="673"/>
      <c r="AT5" s="673"/>
      <c r="AU5" s="673"/>
      <c r="AV5" s="673"/>
      <c r="AW5" s="673"/>
      <c r="AX5" s="673"/>
      <c r="AY5" s="673"/>
      <c r="AZ5" s="673"/>
      <c r="BA5" s="673"/>
      <c r="BB5" s="673"/>
      <c r="BC5" s="673"/>
      <c r="BD5" s="673"/>
      <c r="BE5" s="673"/>
      <c r="BF5" s="674"/>
      <c r="BG5" s="622">
        <v>7110455</v>
      </c>
      <c r="BH5" s="623"/>
      <c r="BI5" s="623"/>
      <c r="BJ5" s="623"/>
      <c r="BK5" s="623"/>
      <c r="BL5" s="623"/>
      <c r="BM5" s="623"/>
      <c r="BN5" s="624"/>
      <c r="BO5" s="648">
        <v>96.7</v>
      </c>
      <c r="BP5" s="648"/>
      <c r="BQ5" s="648"/>
      <c r="BR5" s="648"/>
      <c r="BS5" s="649" t="s">
        <v>127</v>
      </c>
      <c r="BT5" s="649"/>
      <c r="BU5" s="649"/>
      <c r="BV5" s="649"/>
      <c r="BW5" s="649"/>
      <c r="BX5" s="649"/>
      <c r="BY5" s="649"/>
      <c r="BZ5" s="649"/>
      <c r="CA5" s="649"/>
      <c r="CB5" s="694"/>
      <c r="CD5" s="675" t="s">
        <v>220</v>
      </c>
      <c r="CE5" s="676"/>
      <c r="CF5" s="676"/>
      <c r="CG5" s="676"/>
      <c r="CH5" s="676"/>
      <c r="CI5" s="676"/>
      <c r="CJ5" s="676"/>
      <c r="CK5" s="676"/>
      <c r="CL5" s="676"/>
      <c r="CM5" s="676"/>
      <c r="CN5" s="676"/>
      <c r="CO5" s="676"/>
      <c r="CP5" s="676"/>
      <c r="CQ5" s="677"/>
      <c r="CR5" s="675" t="s">
        <v>226</v>
      </c>
      <c r="CS5" s="676"/>
      <c r="CT5" s="676"/>
      <c r="CU5" s="676"/>
      <c r="CV5" s="676"/>
      <c r="CW5" s="676"/>
      <c r="CX5" s="676"/>
      <c r="CY5" s="677"/>
      <c r="CZ5" s="675" t="s">
        <v>218</v>
      </c>
      <c r="DA5" s="676"/>
      <c r="DB5" s="676"/>
      <c r="DC5" s="677"/>
      <c r="DD5" s="675" t="s">
        <v>227</v>
      </c>
      <c r="DE5" s="676"/>
      <c r="DF5" s="676"/>
      <c r="DG5" s="676"/>
      <c r="DH5" s="676"/>
      <c r="DI5" s="676"/>
      <c r="DJ5" s="676"/>
      <c r="DK5" s="676"/>
      <c r="DL5" s="676"/>
      <c r="DM5" s="676"/>
      <c r="DN5" s="676"/>
      <c r="DO5" s="676"/>
      <c r="DP5" s="677"/>
      <c r="DQ5" s="675" t="s">
        <v>228</v>
      </c>
      <c r="DR5" s="676"/>
      <c r="DS5" s="676"/>
      <c r="DT5" s="676"/>
      <c r="DU5" s="676"/>
      <c r="DV5" s="676"/>
      <c r="DW5" s="676"/>
      <c r="DX5" s="676"/>
      <c r="DY5" s="676"/>
      <c r="DZ5" s="676"/>
      <c r="EA5" s="676"/>
      <c r="EB5" s="676"/>
      <c r="EC5" s="677"/>
    </row>
    <row r="6" spans="2:143" ht="11.25" customHeight="1" x14ac:dyDescent="0.15">
      <c r="B6" s="619" t="s">
        <v>229</v>
      </c>
      <c r="C6" s="620"/>
      <c r="D6" s="620"/>
      <c r="E6" s="620"/>
      <c r="F6" s="620"/>
      <c r="G6" s="620"/>
      <c r="H6" s="620"/>
      <c r="I6" s="620"/>
      <c r="J6" s="620"/>
      <c r="K6" s="620"/>
      <c r="L6" s="620"/>
      <c r="M6" s="620"/>
      <c r="N6" s="620"/>
      <c r="O6" s="620"/>
      <c r="P6" s="620"/>
      <c r="Q6" s="621"/>
      <c r="R6" s="622">
        <v>205619</v>
      </c>
      <c r="S6" s="623"/>
      <c r="T6" s="623"/>
      <c r="U6" s="623"/>
      <c r="V6" s="623"/>
      <c r="W6" s="623"/>
      <c r="X6" s="623"/>
      <c r="Y6" s="624"/>
      <c r="Z6" s="648">
        <v>0.7</v>
      </c>
      <c r="AA6" s="648"/>
      <c r="AB6" s="648"/>
      <c r="AC6" s="648"/>
      <c r="AD6" s="649">
        <v>205619</v>
      </c>
      <c r="AE6" s="649"/>
      <c r="AF6" s="649"/>
      <c r="AG6" s="649"/>
      <c r="AH6" s="649"/>
      <c r="AI6" s="649"/>
      <c r="AJ6" s="649"/>
      <c r="AK6" s="649"/>
      <c r="AL6" s="625">
        <v>1.2</v>
      </c>
      <c r="AM6" s="626"/>
      <c r="AN6" s="626"/>
      <c r="AO6" s="650"/>
      <c r="AP6" s="619" t="s">
        <v>230</v>
      </c>
      <c r="AQ6" s="620"/>
      <c r="AR6" s="620"/>
      <c r="AS6" s="620"/>
      <c r="AT6" s="620"/>
      <c r="AU6" s="620"/>
      <c r="AV6" s="620"/>
      <c r="AW6" s="620"/>
      <c r="AX6" s="620"/>
      <c r="AY6" s="620"/>
      <c r="AZ6" s="620"/>
      <c r="BA6" s="620"/>
      <c r="BB6" s="620"/>
      <c r="BC6" s="620"/>
      <c r="BD6" s="620"/>
      <c r="BE6" s="620"/>
      <c r="BF6" s="621"/>
      <c r="BG6" s="622">
        <v>7110455</v>
      </c>
      <c r="BH6" s="623"/>
      <c r="BI6" s="623"/>
      <c r="BJ6" s="623"/>
      <c r="BK6" s="623"/>
      <c r="BL6" s="623"/>
      <c r="BM6" s="623"/>
      <c r="BN6" s="624"/>
      <c r="BO6" s="648">
        <v>96.7</v>
      </c>
      <c r="BP6" s="648"/>
      <c r="BQ6" s="648"/>
      <c r="BR6" s="648"/>
      <c r="BS6" s="649" t="s">
        <v>127</v>
      </c>
      <c r="BT6" s="649"/>
      <c r="BU6" s="649"/>
      <c r="BV6" s="649"/>
      <c r="BW6" s="649"/>
      <c r="BX6" s="649"/>
      <c r="BY6" s="649"/>
      <c r="BZ6" s="649"/>
      <c r="CA6" s="649"/>
      <c r="CB6" s="694"/>
      <c r="CD6" s="672" t="s">
        <v>231</v>
      </c>
      <c r="CE6" s="673"/>
      <c r="CF6" s="673"/>
      <c r="CG6" s="673"/>
      <c r="CH6" s="673"/>
      <c r="CI6" s="673"/>
      <c r="CJ6" s="673"/>
      <c r="CK6" s="673"/>
      <c r="CL6" s="673"/>
      <c r="CM6" s="673"/>
      <c r="CN6" s="673"/>
      <c r="CO6" s="673"/>
      <c r="CP6" s="673"/>
      <c r="CQ6" s="674"/>
      <c r="CR6" s="622">
        <v>208716</v>
      </c>
      <c r="CS6" s="623"/>
      <c r="CT6" s="623"/>
      <c r="CU6" s="623"/>
      <c r="CV6" s="623"/>
      <c r="CW6" s="623"/>
      <c r="CX6" s="623"/>
      <c r="CY6" s="624"/>
      <c r="CZ6" s="699">
        <v>0.7</v>
      </c>
      <c r="DA6" s="685"/>
      <c r="DB6" s="685"/>
      <c r="DC6" s="701"/>
      <c r="DD6" s="628" t="s">
        <v>127</v>
      </c>
      <c r="DE6" s="623"/>
      <c r="DF6" s="623"/>
      <c r="DG6" s="623"/>
      <c r="DH6" s="623"/>
      <c r="DI6" s="623"/>
      <c r="DJ6" s="623"/>
      <c r="DK6" s="623"/>
      <c r="DL6" s="623"/>
      <c r="DM6" s="623"/>
      <c r="DN6" s="623"/>
      <c r="DO6" s="623"/>
      <c r="DP6" s="624"/>
      <c r="DQ6" s="628">
        <v>208716</v>
      </c>
      <c r="DR6" s="623"/>
      <c r="DS6" s="623"/>
      <c r="DT6" s="623"/>
      <c r="DU6" s="623"/>
      <c r="DV6" s="623"/>
      <c r="DW6" s="623"/>
      <c r="DX6" s="623"/>
      <c r="DY6" s="623"/>
      <c r="DZ6" s="623"/>
      <c r="EA6" s="623"/>
      <c r="EB6" s="623"/>
      <c r="EC6" s="660"/>
    </row>
    <row r="7" spans="2:143" ht="11.25" customHeight="1" x14ac:dyDescent="0.15">
      <c r="B7" s="619" t="s">
        <v>232</v>
      </c>
      <c r="C7" s="620"/>
      <c r="D7" s="620"/>
      <c r="E7" s="620"/>
      <c r="F7" s="620"/>
      <c r="G7" s="620"/>
      <c r="H7" s="620"/>
      <c r="I7" s="620"/>
      <c r="J7" s="620"/>
      <c r="K7" s="620"/>
      <c r="L7" s="620"/>
      <c r="M7" s="620"/>
      <c r="N7" s="620"/>
      <c r="O7" s="620"/>
      <c r="P7" s="620"/>
      <c r="Q7" s="621"/>
      <c r="R7" s="622">
        <v>4976</v>
      </c>
      <c r="S7" s="623"/>
      <c r="T7" s="623"/>
      <c r="U7" s="623"/>
      <c r="V7" s="623"/>
      <c r="W7" s="623"/>
      <c r="X7" s="623"/>
      <c r="Y7" s="624"/>
      <c r="Z7" s="648">
        <v>0</v>
      </c>
      <c r="AA7" s="648"/>
      <c r="AB7" s="648"/>
      <c r="AC7" s="648"/>
      <c r="AD7" s="649">
        <v>4976</v>
      </c>
      <c r="AE7" s="649"/>
      <c r="AF7" s="649"/>
      <c r="AG7" s="649"/>
      <c r="AH7" s="649"/>
      <c r="AI7" s="649"/>
      <c r="AJ7" s="649"/>
      <c r="AK7" s="649"/>
      <c r="AL7" s="625">
        <v>0</v>
      </c>
      <c r="AM7" s="626"/>
      <c r="AN7" s="626"/>
      <c r="AO7" s="650"/>
      <c r="AP7" s="619" t="s">
        <v>233</v>
      </c>
      <c r="AQ7" s="620"/>
      <c r="AR7" s="620"/>
      <c r="AS7" s="620"/>
      <c r="AT7" s="620"/>
      <c r="AU7" s="620"/>
      <c r="AV7" s="620"/>
      <c r="AW7" s="620"/>
      <c r="AX7" s="620"/>
      <c r="AY7" s="620"/>
      <c r="AZ7" s="620"/>
      <c r="BA7" s="620"/>
      <c r="BB7" s="620"/>
      <c r="BC7" s="620"/>
      <c r="BD7" s="620"/>
      <c r="BE7" s="620"/>
      <c r="BF7" s="621"/>
      <c r="BG7" s="622">
        <v>3075427</v>
      </c>
      <c r="BH7" s="623"/>
      <c r="BI7" s="623"/>
      <c r="BJ7" s="623"/>
      <c r="BK7" s="623"/>
      <c r="BL7" s="623"/>
      <c r="BM7" s="623"/>
      <c r="BN7" s="624"/>
      <c r="BO7" s="648">
        <v>41.8</v>
      </c>
      <c r="BP7" s="648"/>
      <c r="BQ7" s="648"/>
      <c r="BR7" s="648"/>
      <c r="BS7" s="649" t="s">
        <v>127</v>
      </c>
      <c r="BT7" s="649"/>
      <c r="BU7" s="649"/>
      <c r="BV7" s="649"/>
      <c r="BW7" s="649"/>
      <c r="BX7" s="649"/>
      <c r="BY7" s="649"/>
      <c r="BZ7" s="649"/>
      <c r="CA7" s="649"/>
      <c r="CB7" s="694"/>
      <c r="CD7" s="619" t="s">
        <v>234</v>
      </c>
      <c r="CE7" s="620"/>
      <c r="CF7" s="620"/>
      <c r="CG7" s="620"/>
      <c r="CH7" s="620"/>
      <c r="CI7" s="620"/>
      <c r="CJ7" s="620"/>
      <c r="CK7" s="620"/>
      <c r="CL7" s="620"/>
      <c r="CM7" s="620"/>
      <c r="CN7" s="620"/>
      <c r="CO7" s="620"/>
      <c r="CP7" s="620"/>
      <c r="CQ7" s="621"/>
      <c r="CR7" s="622">
        <v>3608291</v>
      </c>
      <c r="CS7" s="623"/>
      <c r="CT7" s="623"/>
      <c r="CU7" s="623"/>
      <c r="CV7" s="623"/>
      <c r="CW7" s="623"/>
      <c r="CX7" s="623"/>
      <c r="CY7" s="624"/>
      <c r="CZ7" s="648">
        <v>12.1</v>
      </c>
      <c r="DA7" s="648"/>
      <c r="DB7" s="648"/>
      <c r="DC7" s="648"/>
      <c r="DD7" s="628">
        <v>226113</v>
      </c>
      <c r="DE7" s="623"/>
      <c r="DF7" s="623"/>
      <c r="DG7" s="623"/>
      <c r="DH7" s="623"/>
      <c r="DI7" s="623"/>
      <c r="DJ7" s="623"/>
      <c r="DK7" s="623"/>
      <c r="DL7" s="623"/>
      <c r="DM7" s="623"/>
      <c r="DN7" s="623"/>
      <c r="DO7" s="623"/>
      <c r="DP7" s="624"/>
      <c r="DQ7" s="628">
        <v>2828013</v>
      </c>
      <c r="DR7" s="623"/>
      <c r="DS7" s="623"/>
      <c r="DT7" s="623"/>
      <c r="DU7" s="623"/>
      <c r="DV7" s="623"/>
      <c r="DW7" s="623"/>
      <c r="DX7" s="623"/>
      <c r="DY7" s="623"/>
      <c r="DZ7" s="623"/>
      <c r="EA7" s="623"/>
      <c r="EB7" s="623"/>
      <c r="EC7" s="660"/>
    </row>
    <row r="8" spans="2:143" ht="11.25" customHeight="1" x14ac:dyDescent="0.15">
      <c r="B8" s="619" t="s">
        <v>235</v>
      </c>
      <c r="C8" s="620"/>
      <c r="D8" s="620"/>
      <c r="E8" s="620"/>
      <c r="F8" s="620"/>
      <c r="G8" s="620"/>
      <c r="H8" s="620"/>
      <c r="I8" s="620"/>
      <c r="J8" s="620"/>
      <c r="K8" s="620"/>
      <c r="L8" s="620"/>
      <c r="M8" s="620"/>
      <c r="N8" s="620"/>
      <c r="O8" s="620"/>
      <c r="P8" s="620"/>
      <c r="Q8" s="621"/>
      <c r="R8" s="622">
        <v>38545</v>
      </c>
      <c r="S8" s="623"/>
      <c r="T8" s="623"/>
      <c r="U8" s="623"/>
      <c r="V8" s="623"/>
      <c r="W8" s="623"/>
      <c r="X8" s="623"/>
      <c r="Y8" s="624"/>
      <c r="Z8" s="648">
        <v>0.1</v>
      </c>
      <c r="AA8" s="648"/>
      <c r="AB8" s="648"/>
      <c r="AC8" s="648"/>
      <c r="AD8" s="649">
        <v>38545</v>
      </c>
      <c r="AE8" s="649"/>
      <c r="AF8" s="649"/>
      <c r="AG8" s="649"/>
      <c r="AH8" s="649"/>
      <c r="AI8" s="649"/>
      <c r="AJ8" s="649"/>
      <c r="AK8" s="649"/>
      <c r="AL8" s="625">
        <v>0.2</v>
      </c>
      <c r="AM8" s="626"/>
      <c r="AN8" s="626"/>
      <c r="AO8" s="650"/>
      <c r="AP8" s="619" t="s">
        <v>236</v>
      </c>
      <c r="AQ8" s="620"/>
      <c r="AR8" s="620"/>
      <c r="AS8" s="620"/>
      <c r="AT8" s="620"/>
      <c r="AU8" s="620"/>
      <c r="AV8" s="620"/>
      <c r="AW8" s="620"/>
      <c r="AX8" s="620"/>
      <c r="AY8" s="620"/>
      <c r="AZ8" s="620"/>
      <c r="BA8" s="620"/>
      <c r="BB8" s="620"/>
      <c r="BC8" s="620"/>
      <c r="BD8" s="620"/>
      <c r="BE8" s="620"/>
      <c r="BF8" s="621"/>
      <c r="BG8" s="622">
        <v>110925</v>
      </c>
      <c r="BH8" s="623"/>
      <c r="BI8" s="623"/>
      <c r="BJ8" s="623"/>
      <c r="BK8" s="623"/>
      <c r="BL8" s="623"/>
      <c r="BM8" s="623"/>
      <c r="BN8" s="624"/>
      <c r="BO8" s="648">
        <v>1.5</v>
      </c>
      <c r="BP8" s="648"/>
      <c r="BQ8" s="648"/>
      <c r="BR8" s="648"/>
      <c r="BS8" s="649" t="s">
        <v>127</v>
      </c>
      <c r="BT8" s="649"/>
      <c r="BU8" s="649"/>
      <c r="BV8" s="649"/>
      <c r="BW8" s="649"/>
      <c r="BX8" s="649"/>
      <c r="BY8" s="649"/>
      <c r="BZ8" s="649"/>
      <c r="CA8" s="649"/>
      <c r="CB8" s="694"/>
      <c r="CD8" s="619" t="s">
        <v>237</v>
      </c>
      <c r="CE8" s="620"/>
      <c r="CF8" s="620"/>
      <c r="CG8" s="620"/>
      <c r="CH8" s="620"/>
      <c r="CI8" s="620"/>
      <c r="CJ8" s="620"/>
      <c r="CK8" s="620"/>
      <c r="CL8" s="620"/>
      <c r="CM8" s="620"/>
      <c r="CN8" s="620"/>
      <c r="CO8" s="620"/>
      <c r="CP8" s="620"/>
      <c r="CQ8" s="621"/>
      <c r="CR8" s="622">
        <v>10367303</v>
      </c>
      <c r="CS8" s="623"/>
      <c r="CT8" s="623"/>
      <c r="CU8" s="623"/>
      <c r="CV8" s="623"/>
      <c r="CW8" s="623"/>
      <c r="CX8" s="623"/>
      <c r="CY8" s="624"/>
      <c r="CZ8" s="648">
        <v>34.700000000000003</v>
      </c>
      <c r="DA8" s="648"/>
      <c r="DB8" s="648"/>
      <c r="DC8" s="648"/>
      <c r="DD8" s="628">
        <v>589757</v>
      </c>
      <c r="DE8" s="623"/>
      <c r="DF8" s="623"/>
      <c r="DG8" s="623"/>
      <c r="DH8" s="623"/>
      <c r="DI8" s="623"/>
      <c r="DJ8" s="623"/>
      <c r="DK8" s="623"/>
      <c r="DL8" s="623"/>
      <c r="DM8" s="623"/>
      <c r="DN8" s="623"/>
      <c r="DO8" s="623"/>
      <c r="DP8" s="624"/>
      <c r="DQ8" s="628">
        <v>5067703</v>
      </c>
      <c r="DR8" s="623"/>
      <c r="DS8" s="623"/>
      <c r="DT8" s="623"/>
      <c r="DU8" s="623"/>
      <c r="DV8" s="623"/>
      <c r="DW8" s="623"/>
      <c r="DX8" s="623"/>
      <c r="DY8" s="623"/>
      <c r="DZ8" s="623"/>
      <c r="EA8" s="623"/>
      <c r="EB8" s="623"/>
      <c r="EC8" s="660"/>
    </row>
    <row r="9" spans="2:143" ht="11.25" customHeight="1" x14ac:dyDescent="0.15">
      <c r="B9" s="619" t="s">
        <v>238</v>
      </c>
      <c r="C9" s="620"/>
      <c r="D9" s="620"/>
      <c r="E9" s="620"/>
      <c r="F9" s="620"/>
      <c r="G9" s="620"/>
      <c r="H9" s="620"/>
      <c r="I9" s="620"/>
      <c r="J9" s="620"/>
      <c r="K9" s="620"/>
      <c r="L9" s="620"/>
      <c r="M9" s="620"/>
      <c r="N9" s="620"/>
      <c r="O9" s="620"/>
      <c r="P9" s="620"/>
      <c r="Q9" s="621"/>
      <c r="R9" s="622">
        <v>41397</v>
      </c>
      <c r="S9" s="623"/>
      <c r="T9" s="623"/>
      <c r="U9" s="623"/>
      <c r="V9" s="623"/>
      <c r="W9" s="623"/>
      <c r="X9" s="623"/>
      <c r="Y9" s="624"/>
      <c r="Z9" s="648">
        <v>0.1</v>
      </c>
      <c r="AA9" s="648"/>
      <c r="AB9" s="648"/>
      <c r="AC9" s="648"/>
      <c r="AD9" s="649">
        <v>41397</v>
      </c>
      <c r="AE9" s="649"/>
      <c r="AF9" s="649"/>
      <c r="AG9" s="649"/>
      <c r="AH9" s="649"/>
      <c r="AI9" s="649"/>
      <c r="AJ9" s="649"/>
      <c r="AK9" s="649"/>
      <c r="AL9" s="625">
        <v>0.3</v>
      </c>
      <c r="AM9" s="626"/>
      <c r="AN9" s="626"/>
      <c r="AO9" s="650"/>
      <c r="AP9" s="619" t="s">
        <v>239</v>
      </c>
      <c r="AQ9" s="620"/>
      <c r="AR9" s="620"/>
      <c r="AS9" s="620"/>
      <c r="AT9" s="620"/>
      <c r="AU9" s="620"/>
      <c r="AV9" s="620"/>
      <c r="AW9" s="620"/>
      <c r="AX9" s="620"/>
      <c r="AY9" s="620"/>
      <c r="AZ9" s="620"/>
      <c r="BA9" s="620"/>
      <c r="BB9" s="620"/>
      <c r="BC9" s="620"/>
      <c r="BD9" s="620"/>
      <c r="BE9" s="620"/>
      <c r="BF9" s="621"/>
      <c r="BG9" s="622">
        <v>2579719</v>
      </c>
      <c r="BH9" s="623"/>
      <c r="BI9" s="623"/>
      <c r="BJ9" s="623"/>
      <c r="BK9" s="623"/>
      <c r="BL9" s="623"/>
      <c r="BM9" s="623"/>
      <c r="BN9" s="624"/>
      <c r="BO9" s="648">
        <v>35.1</v>
      </c>
      <c r="BP9" s="648"/>
      <c r="BQ9" s="648"/>
      <c r="BR9" s="648"/>
      <c r="BS9" s="649" t="s">
        <v>127</v>
      </c>
      <c r="BT9" s="649"/>
      <c r="BU9" s="649"/>
      <c r="BV9" s="649"/>
      <c r="BW9" s="649"/>
      <c r="BX9" s="649"/>
      <c r="BY9" s="649"/>
      <c r="BZ9" s="649"/>
      <c r="CA9" s="649"/>
      <c r="CB9" s="694"/>
      <c r="CD9" s="619" t="s">
        <v>240</v>
      </c>
      <c r="CE9" s="620"/>
      <c r="CF9" s="620"/>
      <c r="CG9" s="620"/>
      <c r="CH9" s="620"/>
      <c r="CI9" s="620"/>
      <c r="CJ9" s="620"/>
      <c r="CK9" s="620"/>
      <c r="CL9" s="620"/>
      <c r="CM9" s="620"/>
      <c r="CN9" s="620"/>
      <c r="CO9" s="620"/>
      <c r="CP9" s="620"/>
      <c r="CQ9" s="621"/>
      <c r="CR9" s="622">
        <v>1861494</v>
      </c>
      <c r="CS9" s="623"/>
      <c r="CT9" s="623"/>
      <c r="CU9" s="623"/>
      <c r="CV9" s="623"/>
      <c r="CW9" s="623"/>
      <c r="CX9" s="623"/>
      <c r="CY9" s="624"/>
      <c r="CZ9" s="648">
        <v>6.2</v>
      </c>
      <c r="DA9" s="648"/>
      <c r="DB9" s="648"/>
      <c r="DC9" s="648"/>
      <c r="DD9" s="628">
        <v>55300</v>
      </c>
      <c r="DE9" s="623"/>
      <c r="DF9" s="623"/>
      <c r="DG9" s="623"/>
      <c r="DH9" s="623"/>
      <c r="DI9" s="623"/>
      <c r="DJ9" s="623"/>
      <c r="DK9" s="623"/>
      <c r="DL9" s="623"/>
      <c r="DM9" s="623"/>
      <c r="DN9" s="623"/>
      <c r="DO9" s="623"/>
      <c r="DP9" s="624"/>
      <c r="DQ9" s="628">
        <v>1290431</v>
      </c>
      <c r="DR9" s="623"/>
      <c r="DS9" s="623"/>
      <c r="DT9" s="623"/>
      <c r="DU9" s="623"/>
      <c r="DV9" s="623"/>
      <c r="DW9" s="623"/>
      <c r="DX9" s="623"/>
      <c r="DY9" s="623"/>
      <c r="DZ9" s="623"/>
      <c r="EA9" s="623"/>
      <c r="EB9" s="623"/>
      <c r="EC9" s="660"/>
    </row>
    <row r="10" spans="2:143" ht="11.25" customHeight="1" x14ac:dyDescent="0.15">
      <c r="B10" s="619" t="s">
        <v>241</v>
      </c>
      <c r="C10" s="620"/>
      <c r="D10" s="620"/>
      <c r="E10" s="620"/>
      <c r="F10" s="620"/>
      <c r="G10" s="620"/>
      <c r="H10" s="620"/>
      <c r="I10" s="620"/>
      <c r="J10" s="620"/>
      <c r="K10" s="620"/>
      <c r="L10" s="620"/>
      <c r="M10" s="620"/>
      <c r="N10" s="620"/>
      <c r="O10" s="620"/>
      <c r="P10" s="620"/>
      <c r="Q10" s="621"/>
      <c r="R10" s="622" t="s">
        <v>127</v>
      </c>
      <c r="S10" s="623"/>
      <c r="T10" s="623"/>
      <c r="U10" s="623"/>
      <c r="V10" s="623"/>
      <c r="W10" s="623"/>
      <c r="X10" s="623"/>
      <c r="Y10" s="624"/>
      <c r="Z10" s="648" t="s">
        <v>127</v>
      </c>
      <c r="AA10" s="648"/>
      <c r="AB10" s="648"/>
      <c r="AC10" s="648"/>
      <c r="AD10" s="649" t="s">
        <v>127</v>
      </c>
      <c r="AE10" s="649"/>
      <c r="AF10" s="649"/>
      <c r="AG10" s="649"/>
      <c r="AH10" s="649"/>
      <c r="AI10" s="649"/>
      <c r="AJ10" s="649"/>
      <c r="AK10" s="649"/>
      <c r="AL10" s="625" t="s">
        <v>127</v>
      </c>
      <c r="AM10" s="626"/>
      <c r="AN10" s="626"/>
      <c r="AO10" s="650"/>
      <c r="AP10" s="619" t="s">
        <v>242</v>
      </c>
      <c r="AQ10" s="620"/>
      <c r="AR10" s="620"/>
      <c r="AS10" s="620"/>
      <c r="AT10" s="620"/>
      <c r="AU10" s="620"/>
      <c r="AV10" s="620"/>
      <c r="AW10" s="620"/>
      <c r="AX10" s="620"/>
      <c r="AY10" s="620"/>
      <c r="AZ10" s="620"/>
      <c r="BA10" s="620"/>
      <c r="BB10" s="620"/>
      <c r="BC10" s="620"/>
      <c r="BD10" s="620"/>
      <c r="BE10" s="620"/>
      <c r="BF10" s="621"/>
      <c r="BG10" s="622">
        <v>169896</v>
      </c>
      <c r="BH10" s="623"/>
      <c r="BI10" s="623"/>
      <c r="BJ10" s="623"/>
      <c r="BK10" s="623"/>
      <c r="BL10" s="623"/>
      <c r="BM10" s="623"/>
      <c r="BN10" s="624"/>
      <c r="BO10" s="648">
        <v>2.2999999999999998</v>
      </c>
      <c r="BP10" s="648"/>
      <c r="BQ10" s="648"/>
      <c r="BR10" s="648"/>
      <c r="BS10" s="649" t="s">
        <v>127</v>
      </c>
      <c r="BT10" s="649"/>
      <c r="BU10" s="649"/>
      <c r="BV10" s="649"/>
      <c r="BW10" s="649"/>
      <c r="BX10" s="649"/>
      <c r="BY10" s="649"/>
      <c r="BZ10" s="649"/>
      <c r="CA10" s="649"/>
      <c r="CB10" s="694"/>
      <c r="CD10" s="619" t="s">
        <v>243</v>
      </c>
      <c r="CE10" s="620"/>
      <c r="CF10" s="620"/>
      <c r="CG10" s="620"/>
      <c r="CH10" s="620"/>
      <c r="CI10" s="620"/>
      <c r="CJ10" s="620"/>
      <c r="CK10" s="620"/>
      <c r="CL10" s="620"/>
      <c r="CM10" s="620"/>
      <c r="CN10" s="620"/>
      <c r="CO10" s="620"/>
      <c r="CP10" s="620"/>
      <c r="CQ10" s="621"/>
      <c r="CR10" s="622">
        <v>22073</v>
      </c>
      <c r="CS10" s="623"/>
      <c r="CT10" s="623"/>
      <c r="CU10" s="623"/>
      <c r="CV10" s="623"/>
      <c r="CW10" s="623"/>
      <c r="CX10" s="623"/>
      <c r="CY10" s="624"/>
      <c r="CZ10" s="648">
        <v>0.1</v>
      </c>
      <c r="DA10" s="648"/>
      <c r="DB10" s="648"/>
      <c r="DC10" s="648"/>
      <c r="DD10" s="628" t="s">
        <v>127</v>
      </c>
      <c r="DE10" s="623"/>
      <c r="DF10" s="623"/>
      <c r="DG10" s="623"/>
      <c r="DH10" s="623"/>
      <c r="DI10" s="623"/>
      <c r="DJ10" s="623"/>
      <c r="DK10" s="623"/>
      <c r="DL10" s="623"/>
      <c r="DM10" s="623"/>
      <c r="DN10" s="623"/>
      <c r="DO10" s="623"/>
      <c r="DP10" s="624"/>
      <c r="DQ10" s="628">
        <v>6073</v>
      </c>
      <c r="DR10" s="623"/>
      <c r="DS10" s="623"/>
      <c r="DT10" s="623"/>
      <c r="DU10" s="623"/>
      <c r="DV10" s="623"/>
      <c r="DW10" s="623"/>
      <c r="DX10" s="623"/>
      <c r="DY10" s="623"/>
      <c r="DZ10" s="623"/>
      <c r="EA10" s="623"/>
      <c r="EB10" s="623"/>
      <c r="EC10" s="660"/>
    </row>
    <row r="11" spans="2:143" ht="11.25" customHeight="1" x14ac:dyDescent="0.15">
      <c r="B11" s="619" t="s">
        <v>244</v>
      </c>
      <c r="C11" s="620"/>
      <c r="D11" s="620"/>
      <c r="E11" s="620"/>
      <c r="F11" s="620"/>
      <c r="G11" s="620"/>
      <c r="H11" s="620"/>
      <c r="I11" s="620"/>
      <c r="J11" s="620"/>
      <c r="K11" s="620"/>
      <c r="L11" s="620"/>
      <c r="M11" s="620"/>
      <c r="N11" s="620"/>
      <c r="O11" s="620"/>
      <c r="P11" s="620"/>
      <c r="Q11" s="621"/>
      <c r="R11" s="622">
        <v>1465882</v>
      </c>
      <c r="S11" s="623"/>
      <c r="T11" s="623"/>
      <c r="U11" s="623"/>
      <c r="V11" s="623"/>
      <c r="W11" s="623"/>
      <c r="X11" s="623"/>
      <c r="Y11" s="624"/>
      <c r="Z11" s="625">
        <v>4.8</v>
      </c>
      <c r="AA11" s="626"/>
      <c r="AB11" s="626"/>
      <c r="AC11" s="627"/>
      <c r="AD11" s="628">
        <v>1465882</v>
      </c>
      <c r="AE11" s="623"/>
      <c r="AF11" s="623"/>
      <c r="AG11" s="623"/>
      <c r="AH11" s="623"/>
      <c r="AI11" s="623"/>
      <c r="AJ11" s="623"/>
      <c r="AK11" s="624"/>
      <c r="AL11" s="625">
        <v>8.9</v>
      </c>
      <c r="AM11" s="626"/>
      <c r="AN11" s="626"/>
      <c r="AO11" s="650"/>
      <c r="AP11" s="619" t="s">
        <v>245</v>
      </c>
      <c r="AQ11" s="620"/>
      <c r="AR11" s="620"/>
      <c r="AS11" s="620"/>
      <c r="AT11" s="620"/>
      <c r="AU11" s="620"/>
      <c r="AV11" s="620"/>
      <c r="AW11" s="620"/>
      <c r="AX11" s="620"/>
      <c r="AY11" s="620"/>
      <c r="AZ11" s="620"/>
      <c r="BA11" s="620"/>
      <c r="BB11" s="620"/>
      <c r="BC11" s="620"/>
      <c r="BD11" s="620"/>
      <c r="BE11" s="620"/>
      <c r="BF11" s="621"/>
      <c r="BG11" s="622">
        <v>214887</v>
      </c>
      <c r="BH11" s="623"/>
      <c r="BI11" s="623"/>
      <c r="BJ11" s="623"/>
      <c r="BK11" s="623"/>
      <c r="BL11" s="623"/>
      <c r="BM11" s="623"/>
      <c r="BN11" s="624"/>
      <c r="BO11" s="648">
        <v>2.9</v>
      </c>
      <c r="BP11" s="648"/>
      <c r="BQ11" s="648"/>
      <c r="BR11" s="648"/>
      <c r="BS11" s="649" t="s">
        <v>127</v>
      </c>
      <c r="BT11" s="649"/>
      <c r="BU11" s="649"/>
      <c r="BV11" s="649"/>
      <c r="BW11" s="649"/>
      <c r="BX11" s="649"/>
      <c r="BY11" s="649"/>
      <c r="BZ11" s="649"/>
      <c r="CA11" s="649"/>
      <c r="CB11" s="694"/>
      <c r="CD11" s="619" t="s">
        <v>246</v>
      </c>
      <c r="CE11" s="620"/>
      <c r="CF11" s="620"/>
      <c r="CG11" s="620"/>
      <c r="CH11" s="620"/>
      <c r="CI11" s="620"/>
      <c r="CJ11" s="620"/>
      <c r="CK11" s="620"/>
      <c r="CL11" s="620"/>
      <c r="CM11" s="620"/>
      <c r="CN11" s="620"/>
      <c r="CO11" s="620"/>
      <c r="CP11" s="620"/>
      <c r="CQ11" s="621"/>
      <c r="CR11" s="622">
        <v>782537</v>
      </c>
      <c r="CS11" s="623"/>
      <c r="CT11" s="623"/>
      <c r="CU11" s="623"/>
      <c r="CV11" s="623"/>
      <c r="CW11" s="623"/>
      <c r="CX11" s="623"/>
      <c r="CY11" s="624"/>
      <c r="CZ11" s="648">
        <v>2.6</v>
      </c>
      <c r="DA11" s="648"/>
      <c r="DB11" s="648"/>
      <c r="DC11" s="648"/>
      <c r="DD11" s="628">
        <v>264912</v>
      </c>
      <c r="DE11" s="623"/>
      <c r="DF11" s="623"/>
      <c r="DG11" s="623"/>
      <c r="DH11" s="623"/>
      <c r="DI11" s="623"/>
      <c r="DJ11" s="623"/>
      <c r="DK11" s="623"/>
      <c r="DL11" s="623"/>
      <c r="DM11" s="623"/>
      <c r="DN11" s="623"/>
      <c r="DO11" s="623"/>
      <c r="DP11" s="624"/>
      <c r="DQ11" s="628">
        <v>483283</v>
      </c>
      <c r="DR11" s="623"/>
      <c r="DS11" s="623"/>
      <c r="DT11" s="623"/>
      <c r="DU11" s="623"/>
      <c r="DV11" s="623"/>
      <c r="DW11" s="623"/>
      <c r="DX11" s="623"/>
      <c r="DY11" s="623"/>
      <c r="DZ11" s="623"/>
      <c r="EA11" s="623"/>
      <c r="EB11" s="623"/>
      <c r="EC11" s="660"/>
    </row>
    <row r="12" spans="2:143" ht="11.25" customHeight="1" x14ac:dyDescent="0.15">
      <c r="B12" s="619" t="s">
        <v>247</v>
      </c>
      <c r="C12" s="620"/>
      <c r="D12" s="620"/>
      <c r="E12" s="620"/>
      <c r="F12" s="620"/>
      <c r="G12" s="620"/>
      <c r="H12" s="620"/>
      <c r="I12" s="620"/>
      <c r="J12" s="620"/>
      <c r="K12" s="620"/>
      <c r="L12" s="620"/>
      <c r="M12" s="620"/>
      <c r="N12" s="620"/>
      <c r="O12" s="620"/>
      <c r="P12" s="620"/>
      <c r="Q12" s="621"/>
      <c r="R12" s="622">
        <v>5721</v>
      </c>
      <c r="S12" s="623"/>
      <c r="T12" s="623"/>
      <c r="U12" s="623"/>
      <c r="V12" s="623"/>
      <c r="W12" s="623"/>
      <c r="X12" s="623"/>
      <c r="Y12" s="624"/>
      <c r="Z12" s="648">
        <v>0</v>
      </c>
      <c r="AA12" s="648"/>
      <c r="AB12" s="648"/>
      <c r="AC12" s="648"/>
      <c r="AD12" s="649">
        <v>5721</v>
      </c>
      <c r="AE12" s="649"/>
      <c r="AF12" s="649"/>
      <c r="AG12" s="649"/>
      <c r="AH12" s="649"/>
      <c r="AI12" s="649"/>
      <c r="AJ12" s="649"/>
      <c r="AK12" s="649"/>
      <c r="AL12" s="625">
        <v>0</v>
      </c>
      <c r="AM12" s="626"/>
      <c r="AN12" s="626"/>
      <c r="AO12" s="650"/>
      <c r="AP12" s="619" t="s">
        <v>248</v>
      </c>
      <c r="AQ12" s="620"/>
      <c r="AR12" s="620"/>
      <c r="AS12" s="620"/>
      <c r="AT12" s="620"/>
      <c r="AU12" s="620"/>
      <c r="AV12" s="620"/>
      <c r="AW12" s="620"/>
      <c r="AX12" s="620"/>
      <c r="AY12" s="620"/>
      <c r="AZ12" s="620"/>
      <c r="BA12" s="620"/>
      <c r="BB12" s="620"/>
      <c r="BC12" s="620"/>
      <c r="BD12" s="620"/>
      <c r="BE12" s="620"/>
      <c r="BF12" s="621"/>
      <c r="BG12" s="622">
        <v>3436570</v>
      </c>
      <c r="BH12" s="623"/>
      <c r="BI12" s="623"/>
      <c r="BJ12" s="623"/>
      <c r="BK12" s="623"/>
      <c r="BL12" s="623"/>
      <c r="BM12" s="623"/>
      <c r="BN12" s="624"/>
      <c r="BO12" s="648">
        <v>46.7</v>
      </c>
      <c r="BP12" s="648"/>
      <c r="BQ12" s="648"/>
      <c r="BR12" s="648"/>
      <c r="BS12" s="649" t="s">
        <v>127</v>
      </c>
      <c r="BT12" s="649"/>
      <c r="BU12" s="649"/>
      <c r="BV12" s="649"/>
      <c r="BW12" s="649"/>
      <c r="BX12" s="649"/>
      <c r="BY12" s="649"/>
      <c r="BZ12" s="649"/>
      <c r="CA12" s="649"/>
      <c r="CB12" s="694"/>
      <c r="CD12" s="619" t="s">
        <v>249</v>
      </c>
      <c r="CE12" s="620"/>
      <c r="CF12" s="620"/>
      <c r="CG12" s="620"/>
      <c r="CH12" s="620"/>
      <c r="CI12" s="620"/>
      <c r="CJ12" s="620"/>
      <c r="CK12" s="620"/>
      <c r="CL12" s="620"/>
      <c r="CM12" s="620"/>
      <c r="CN12" s="620"/>
      <c r="CO12" s="620"/>
      <c r="CP12" s="620"/>
      <c r="CQ12" s="621"/>
      <c r="CR12" s="622">
        <v>1518699</v>
      </c>
      <c r="CS12" s="623"/>
      <c r="CT12" s="623"/>
      <c r="CU12" s="623"/>
      <c r="CV12" s="623"/>
      <c r="CW12" s="623"/>
      <c r="CX12" s="623"/>
      <c r="CY12" s="624"/>
      <c r="CZ12" s="648">
        <v>5.0999999999999996</v>
      </c>
      <c r="DA12" s="648"/>
      <c r="DB12" s="648"/>
      <c r="DC12" s="648"/>
      <c r="DD12" s="628" t="s">
        <v>127</v>
      </c>
      <c r="DE12" s="623"/>
      <c r="DF12" s="623"/>
      <c r="DG12" s="623"/>
      <c r="DH12" s="623"/>
      <c r="DI12" s="623"/>
      <c r="DJ12" s="623"/>
      <c r="DK12" s="623"/>
      <c r="DL12" s="623"/>
      <c r="DM12" s="623"/>
      <c r="DN12" s="623"/>
      <c r="DO12" s="623"/>
      <c r="DP12" s="624"/>
      <c r="DQ12" s="628">
        <v>627955</v>
      </c>
      <c r="DR12" s="623"/>
      <c r="DS12" s="623"/>
      <c r="DT12" s="623"/>
      <c r="DU12" s="623"/>
      <c r="DV12" s="623"/>
      <c r="DW12" s="623"/>
      <c r="DX12" s="623"/>
      <c r="DY12" s="623"/>
      <c r="DZ12" s="623"/>
      <c r="EA12" s="623"/>
      <c r="EB12" s="623"/>
      <c r="EC12" s="660"/>
    </row>
    <row r="13" spans="2:143" ht="11.25" customHeight="1" x14ac:dyDescent="0.15">
      <c r="B13" s="619" t="s">
        <v>250</v>
      </c>
      <c r="C13" s="620"/>
      <c r="D13" s="620"/>
      <c r="E13" s="620"/>
      <c r="F13" s="620"/>
      <c r="G13" s="620"/>
      <c r="H13" s="620"/>
      <c r="I13" s="620"/>
      <c r="J13" s="620"/>
      <c r="K13" s="620"/>
      <c r="L13" s="620"/>
      <c r="M13" s="620"/>
      <c r="N13" s="620"/>
      <c r="O13" s="620"/>
      <c r="P13" s="620"/>
      <c r="Q13" s="621"/>
      <c r="R13" s="622" t="s">
        <v>127</v>
      </c>
      <c r="S13" s="623"/>
      <c r="T13" s="623"/>
      <c r="U13" s="623"/>
      <c r="V13" s="623"/>
      <c r="W13" s="623"/>
      <c r="X13" s="623"/>
      <c r="Y13" s="624"/>
      <c r="Z13" s="648" t="s">
        <v>127</v>
      </c>
      <c r="AA13" s="648"/>
      <c r="AB13" s="648"/>
      <c r="AC13" s="648"/>
      <c r="AD13" s="649" t="s">
        <v>127</v>
      </c>
      <c r="AE13" s="649"/>
      <c r="AF13" s="649"/>
      <c r="AG13" s="649"/>
      <c r="AH13" s="649"/>
      <c r="AI13" s="649"/>
      <c r="AJ13" s="649"/>
      <c r="AK13" s="649"/>
      <c r="AL13" s="625" t="s">
        <v>127</v>
      </c>
      <c r="AM13" s="626"/>
      <c r="AN13" s="626"/>
      <c r="AO13" s="650"/>
      <c r="AP13" s="619" t="s">
        <v>251</v>
      </c>
      <c r="AQ13" s="620"/>
      <c r="AR13" s="620"/>
      <c r="AS13" s="620"/>
      <c r="AT13" s="620"/>
      <c r="AU13" s="620"/>
      <c r="AV13" s="620"/>
      <c r="AW13" s="620"/>
      <c r="AX13" s="620"/>
      <c r="AY13" s="620"/>
      <c r="AZ13" s="620"/>
      <c r="BA13" s="620"/>
      <c r="BB13" s="620"/>
      <c r="BC13" s="620"/>
      <c r="BD13" s="620"/>
      <c r="BE13" s="620"/>
      <c r="BF13" s="621"/>
      <c r="BG13" s="622">
        <v>3423509</v>
      </c>
      <c r="BH13" s="623"/>
      <c r="BI13" s="623"/>
      <c r="BJ13" s="623"/>
      <c r="BK13" s="623"/>
      <c r="BL13" s="623"/>
      <c r="BM13" s="623"/>
      <c r="BN13" s="624"/>
      <c r="BO13" s="648">
        <v>46.5</v>
      </c>
      <c r="BP13" s="648"/>
      <c r="BQ13" s="648"/>
      <c r="BR13" s="648"/>
      <c r="BS13" s="649" t="s">
        <v>127</v>
      </c>
      <c r="BT13" s="649"/>
      <c r="BU13" s="649"/>
      <c r="BV13" s="649"/>
      <c r="BW13" s="649"/>
      <c r="BX13" s="649"/>
      <c r="BY13" s="649"/>
      <c r="BZ13" s="649"/>
      <c r="CA13" s="649"/>
      <c r="CB13" s="694"/>
      <c r="CD13" s="619" t="s">
        <v>252</v>
      </c>
      <c r="CE13" s="620"/>
      <c r="CF13" s="620"/>
      <c r="CG13" s="620"/>
      <c r="CH13" s="620"/>
      <c r="CI13" s="620"/>
      <c r="CJ13" s="620"/>
      <c r="CK13" s="620"/>
      <c r="CL13" s="620"/>
      <c r="CM13" s="620"/>
      <c r="CN13" s="620"/>
      <c r="CO13" s="620"/>
      <c r="CP13" s="620"/>
      <c r="CQ13" s="621"/>
      <c r="CR13" s="622">
        <v>2750546</v>
      </c>
      <c r="CS13" s="623"/>
      <c r="CT13" s="623"/>
      <c r="CU13" s="623"/>
      <c r="CV13" s="623"/>
      <c r="CW13" s="623"/>
      <c r="CX13" s="623"/>
      <c r="CY13" s="624"/>
      <c r="CZ13" s="648">
        <v>9.1999999999999993</v>
      </c>
      <c r="DA13" s="648"/>
      <c r="DB13" s="648"/>
      <c r="DC13" s="648"/>
      <c r="DD13" s="628">
        <v>603088</v>
      </c>
      <c r="DE13" s="623"/>
      <c r="DF13" s="623"/>
      <c r="DG13" s="623"/>
      <c r="DH13" s="623"/>
      <c r="DI13" s="623"/>
      <c r="DJ13" s="623"/>
      <c r="DK13" s="623"/>
      <c r="DL13" s="623"/>
      <c r="DM13" s="623"/>
      <c r="DN13" s="623"/>
      <c r="DO13" s="623"/>
      <c r="DP13" s="624"/>
      <c r="DQ13" s="628">
        <v>2322917</v>
      </c>
      <c r="DR13" s="623"/>
      <c r="DS13" s="623"/>
      <c r="DT13" s="623"/>
      <c r="DU13" s="623"/>
      <c r="DV13" s="623"/>
      <c r="DW13" s="623"/>
      <c r="DX13" s="623"/>
      <c r="DY13" s="623"/>
      <c r="DZ13" s="623"/>
      <c r="EA13" s="623"/>
      <c r="EB13" s="623"/>
      <c r="EC13" s="660"/>
    </row>
    <row r="14" spans="2:143" ht="11.25" customHeight="1" x14ac:dyDescent="0.15">
      <c r="B14" s="619" t="s">
        <v>253</v>
      </c>
      <c r="C14" s="620"/>
      <c r="D14" s="620"/>
      <c r="E14" s="620"/>
      <c r="F14" s="620"/>
      <c r="G14" s="620"/>
      <c r="H14" s="620"/>
      <c r="I14" s="620"/>
      <c r="J14" s="620"/>
      <c r="K14" s="620"/>
      <c r="L14" s="620"/>
      <c r="M14" s="620"/>
      <c r="N14" s="620"/>
      <c r="O14" s="620"/>
      <c r="P14" s="620"/>
      <c r="Q14" s="621"/>
      <c r="R14" s="622" t="s">
        <v>127</v>
      </c>
      <c r="S14" s="623"/>
      <c r="T14" s="623"/>
      <c r="U14" s="623"/>
      <c r="V14" s="623"/>
      <c r="W14" s="623"/>
      <c r="X14" s="623"/>
      <c r="Y14" s="624"/>
      <c r="Z14" s="648" t="s">
        <v>127</v>
      </c>
      <c r="AA14" s="648"/>
      <c r="AB14" s="648"/>
      <c r="AC14" s="648"/>
      <c r="AD14" s="649" t="s">
        <v>127</v>
      </c>
      <c r="AE14" s="649"/>
      <c r="AF14" s="649"/>
      <c r="AG14" s="649"/>
      <c r="AH14" s="649"/>
      <c r="AI14" s="649"/>
      <c r="AJ14" s="649"/>
      <c r="AK14" s="649"/>
      <c r="AL14" s="625" t="s">
        <v>127</v>
      </c>
      <c r="AM14" s="626"/>
      <c r="AN14" s="626"/>
      <c r="AO14" s="650"/>
      <c r="AP14" s="619" t="s">
        <v>254</v>
      </c>
      <c r="AQ14" s="620"/>
      <c r="AR14" s="620"/>
      <c r="AS14" s="620"/>
      <c r="AT14" s="620"/>
      <c r="AU14" s="620"/>
      <c r="AV14" s="620"/>
      <c r="AW14" s="620"/>
      <c r="AX14" s="620"/>
      <c r="AY14" s="620"/>
      <c r="AZ14" s="620"/>
      <c r="BA14" s="620"/>
      <c r="BB14" s="620"/>
      <c r="BC14" s="620"/>
      <c r="BD14" s="620"/>
      <c r="BE14" s="620"/>
      <c r="BF14" s="621"/>
      <c r="BG14" s="622">
        <v>236960</v>
      </c>
      <c r="BH14" s="623"/>
      <c r="BI14" s="623"/>
      <c r="BJ14" s="623"/>
      <c r="BK14" s="623"/>
      <c r="BL14" s="623"/>
      <c r="BM14" s="623"/>
      <c r="BN14" s="624"/>
      <c r="BO14" s="648">
        <v>3.2</v>
      </c>
      <c r="BP14" s="648"/>
      <c r="BQ14" s="648"/>
      <c r="BR14" s="648"/>
      <c r="BS14" s="649" t="s">
        <v>127</v>
      </c>
      <c r="BT14" s="649"/>
      <c r="BU14" s="649"/>
      <c r="BV14" s="649"/>
      <c r="BW14" s="649"/>
      <c r="BX14" s="649"/>
      <c r="BY14" s="649"/>
      <c r="BZ14" s="649"/>
      <c r="CA14" s="649"/>
      <c r="CB14" s="694"/>
      <c r="CD14" s="619" t="s">
        <v>255</v>
      </c>
      <c r="CE14" s="620"/>
      <c r="CF14" s="620"/>
      <c r="CG14" s="620"/>
      <c r="CH14" s="620"/>
      <c r="CI14" s="620"/>
      <c r="CJ14" s="620"/>
      <c r="CK14" s="620"/>
      <c r="CL14" s="620"/>
      <c r="CM14" s="620"/>
      <c r="CN14" s="620"/>
      <c r="CO14" s="620"/>
      <c r="CP14" s="620"/>
      <c r="CQ14" s="621"/>
      <c r="CR14" s="622">
        <v>1017185</v>
      </c>
      <c r="CS14" s="623"/>
      <c r="CT14" s="623"/>
      <c r="CU14" s="623"/>
      <c r="CV14" s="623"/>
      <c r="CW14" s="623"/>
      <c r="CX14" s="623"/>
      <c r="CY14" s="624"/>
      <c r="CZ14" s="648">
        <v>3.4</v>
      </c>
      <c r="DA14" s="648"/>
      <c r="DB14" s="648"/>
      <c r="DC14" s="648"/>
      <c r="DD14" s="628">
        <v>92973</v>
      </c>
      <c r="DE14" s="623"/>
      <c r="DF14" s="623"/>
      <c r="DG14" s="623"/>
      <c r="DH14" s="623"/>
      <c r="DI14" s="623"/>
      <c r="DJ14" s="623"/>
      <c r="DK14" s="623"/>
      <c r="DL14" s="623"/>
      <c r="DM14" s="623"/>
      <c r="DN14" s="623"/>
      <c r="DO14" s="623"/>
      <c r="DP14" s="624"/>
      <c r="DQ14" s="628">
        <v>900328</v>
      </c>
      <c r="DR14" s="623"/>
      <c r="DS14" s="623"/>
      <c r="DT14" s="623"/>
      <c r="DU14" s="623"/>
      <c r="DV14" s="623"/>
      <c r="DW14" s="623"/>
      <c r="DX14" s="623"/>
      <c r="DY14" s="623"/>
      <c r="DZ14" s="623"/>
      <c r="EA14" s="623"/>
      <c r="EB14" s="623"/>
      <c r="EC14" s="660"/>
    </row>
    <row r="15" spans="2:143" ht="11.25" customHeight="1" x14ac:dyDescent="0.15">
      <c r="B15" s="619" t="s">
        <v>256</v>
      </c>
      <c r="C15" s="620"/>
      <c r="D15" s="620"/>
      <c r="E15" s="620"/>
      <c r="F15" s="620"/>
      <c r="G15" s="620"/>
      <c r="H15" s="620"/>
      <c r="I15" s="620"/>
      <c r="J15" s="620"/>
      <c r="K15" s="620"/>
      <c r="L15" s="620"/>
      <c r="M15" s="620"/>
      <c r="N15" s="620"/>
      <c r="O15" s="620"/>
      <c r="P15" s="620"/>
      <c r="Q15" s="621"/>
      <c r="R15" s="622" t="s">
        <v>127</v>
      </c>
      <c r="S15" s="623"/>
      <c r="T15" s="623"/>
      <c r="U15" s="623"/>
      <c r="V15" s="623"/>
      <c r="W15" s="623"/>
      <c r="X15" s="623"/>
      <c r="Y15" s="624"/>
      <c r="Z15" s="648" t="s">
        <v>127</v>
      </c>
      <c r="AA15" s="648"/>
      <c r="AB15" s="648"/>
      <c r="AC15" s="648"/>
      <c r="AD15" s="649" t="s">
        <v>127</v>
      </c>
      <c r="AE15" s="649"/>
      <c r="AF15" s="649"/>
      <c r="AG15" s="649"/>
      <c r="AH15" s="649"/>
      <c r="AI15" s="649"/>
      <c r="AJ15" s="649"/>
      <c r="AK15" s="649"/>
      <c r="AL15" s="625" t="s">
        <v>127</v>
      </c>
      <c r="AM15" s="626"/>
      <c r="AN15" s="626"/>
      <c r="AO15" s="650"/>
      <c r="AP15" s="619" t="s">
        <v>257</v>
      </c>
      <c r="AQ15" s="620"/>
      <c r="AR15" s="620"/>
      <c r="AS15" s="620"/>
      <c r="AT15" s="620"/>
      <c r="AU15" s="620"/>
      <c r="AV15" s="620"/>
      <c r="AW15" s="620"/>
      <c r="AX15" s="620"/>
      <c r="AY15" s="620"/>
      <c r="AZ15" s="620"/>
      <c r="BA15" s="620"/>
      <c r="BB15" s="620"/>
      <c r="BC15" s="620"/>
      <c r="BD15" s="620"/>
      <c r="BE15" s="620"/>
      <c r="BF15" s="621"/>
      <c r="BG15" s="622">
        <v>361498</v>
      </c>
      <c r="BH15" s="623"/>
      <c r="BI15" s="623"/>
      <c r="BJ15" s="623"/>
      <c r="BK15" s="623"/>
      <c r="BL15" s="623"/>
      <c r="BM15" s="623"/>
      <c r="BN15" s="624"/>
      <c r="BO15" s="648">
        <v>4.9000000000000004</v>
      </c>
      <c r="BP15" s="648"/>
      <c r="BQ15" s="648"/>
      <c r="BR15" s="648"/>
      <c r="BS15" s="649" t="s">
        <v>127</v>
      </c>
      <c r="BT15" s="649"/>
      <c r="BU15" s="649"/>
      <c r="BV15" s="649"/>
      <c r="BW15" s="649"/>
      <c r="BX15" s="649"/>
      <c r="BY15" s="649"/>
      <c r="BZ15" s="649"/>
      <c r="CA15" s="649"/>
      <c r="CB15" s="694"/>
      <c r="CD15" s="619" t="s">
        <v>258</v>
      </c>
      <c r="CE15" s="620"/>
      <c r="CF15" s="620"/>
      <c r="CG15" s="620"/>
      <c r="CH15" s="620"/>
      <c r="CI15" s="620"/>
      <c r="CJ15" s="620"/>
      <c r="CK15" s="620"/>
      <c r="CL15" s="620"/>
      <c r="CM15" s="620"/>
      <c r="CN15" s="620"/>
      <c r="CO15" s="620"/>
      <c r="CP15" s="620"/>
      <c r="CQ15" s="621"/>
      <c r="CR15" s="622">
        <v>2837413</v>
      </c>
      <c r="CS15" s="623"/>
      <c r="CT15" s="623"/>
      <c r="CU15" s="623"/>
      <c r="CV15" s="623"/>
      <c r="CW15" s="623"/>
      <c r="CX15" s="623"/>
      <c r="CY15" s="624"/>
      <c r="CZ15" s="648">
        <v>9.5</v>
      </c>
      <c r="DA15" s="648"/>
      <c r="DB15" s="648"/>
      <c r="DC15" s="648"/>
      <c r="DD15" s="628">
        <v>274443</v>
      </c>
      <c r="DE15" s="623"/>
      <c r="DF15" s="623"/>
      <c r="DG15" s="623"/>
      <c r="DH15" s="623"/>
      <c r="DI15" s="623"/>
      <c r="DJ15" s="623"/>
      <c r="DK15" s="623"/>
      <c r="DL15" s="623"/>
      <c r="DM15" s="623"/>
      <c r="DN15" s="623"/>
      <c r="DO15" s="623"/>
      <c r="DP15" s="624"/>
      <c r="DQ15" s="628">
        <v>2346560</v>
      </c>
      <c r="DR15" s="623"/>
      <c r="DS15" s="623"/>
      <c r="DT15" s="623"/>
      <c r="DU15" s="623"/>
      <c r="DV15" s="623"/>
      <c r="DW15" s="623"/>
      <c r="DX15" s="623"/>
      <c r="DY15" s="623"/>
      <c r="DZ15" s="623"/>
      <c r="EA15" s="623"/>
      <c r="EB15" s="623"/>
      <c r="EC15" s="660"/>
    </row>
    <row r="16" spans="2:143" ht="11.25" customHeight="1" x14ac:dyDescent="0.15">
      <c r="B16" s="619" t="s">
        <v>259</v>
      </c>
      <c r="C16" s="620"/>
      <c r="D16" s="620"/>
      <c r="E16" s="620"/>
      <c r="F16" s="620"/>
      <c r="G16" s="620"/>
      <c r="H16" s="620"/>
      <c r="I16" s="620"/>
      <c r="J16" s="620"/>
      <c r="K16" s="620"/>
      <c r="L16" s="620"/>
      <c r="M16" s="620"/>
      <c r="N16" s="620"/>
      <c r="O16" s="620"/>
      <c r="P16" s="620"/>
      <c r="Q16" s="621"/>
      <c r="R16" s="622">
        <v>14248</v>
      </c>
      <c r="S16" s="623"/>
      <c r="T16" s="623"/>
      <c r="U16" s="623"/>
      <c r="V16" s="623"/>
      <c r="W16" s="623"/>
      <c r="X16" s="623"/>
      <c r="Y16" s="624"/>
      <c r="Z16" s="648">
        <v>0</v>
      </c>
      <c r="AA16" s="648"/>
      <c r="AB16" s="648"/>
      <c r="AC16" s="648"/>
      <c r="AD16" s="649">
        <v>14248</v>
      </c>
      <c r="AE16" s="649"/>
      <c r="AF16" s="649"/>
      <c r="AG16" s="649"/>
      <c r="AH16" s="649"/>
      <c r="AI16" s="649"/>
      <c r="AJ16" s="649"/>
      <c r="AK16" s="649"/>
      <c r="AL16" s="625">
        <v>0.1</v>
      </c>
      <c r="AM16" s="626"/>
      <c r="AN16" s="626"/>
      <c r="AO16" s="650"/>
      <c r="AP16" s="619" t="s">
        <v>260</v>
      </c>
      <c r="AQ16" s="620"/>
      <c r="AR16" s="620"/>
      <c r="AS16" s="620"/>
      <c r="AT16" s="620"/>
      <c r="AU16" s="620"/>
      <c r="AV16" s="620"/>
      <c r="AW16" s="620"/>
      <c r="AX16" s="620"/>
      <c r="AY16" s="620"/>
      <c r="AZ16" s="620"/>
      <c r="BA16" s="620"/>
      <c r="BB16" s="620"/>
      <c r="BC16" s="620"/>
      <c r="BD16" s="620"/>
      <c r="BE16" s="620"/>
      <c r="BF16" s="621"/>
      <c r="BG16" s="622" t="s">
        <v>127</v>
      </c>
      <c r="BH16" s="623"/>
      <c r="BI16" s="623"/>
      <c r="BJ16" s="623"/>
      <c r="BK16" s="623"/>
      <c r="BL16" s="623"/>
      <c r="BM16" s="623"/>
      <c r="BN16" s="624"/>
      <c r="BO16" s="648" t="s">
        <v>127</v>
      </c>
      <c r="BP16" s="648"/>
      <c r="BQ16" s="648"/>
      <c r="BR16" s="648"/>
      <c r="BS16" s="649" t="s">
        <v>127</v>
      </c>
      <c r="BT16" s="649"/>
      <c r="BU16" s="649"/>
      <c r="BV16" s="649"/>
      <c r="BW16" s="649"/>
      <c r="BX16" s="649"/>
      <c r="BY16" s="649"/>
      <c r="BZ16" s="649"/>
      <c r="CA16" s="649"/>
      <c r="CB16" s="694"/>
      <c r="CD16" s="619" t="s">
        <v>261</v>
      </c>
      <c r="CE16" s="620"/>
      <c r="CF16" s="620"/>
      <c r="CG16" s="620"/>
      <c r="CH16" s="620"/>
      <c r="CI16" s="620"/>
      <c r="CJ16" s="620"/>
      <c r="CK16" s="620"/>
      <c r="CL16" s="620"/>
      <c r="CM16" s="620"/>
      <c r="CN16" s="620"/>
      <c r="CO16" s="620"/>
      <c r="CP16" s="620"/>
      <c r="CQ16" s="621"/>
      <c r="CR16" s="622">
        <v>1925267</v>
      </c>
      <c r="CS16" s="623"/>
      <c r="CT16" s="623"/>
      <c r="CU16" s="623"/>
      <c r="CV16" s="623"/>
      <c r="CW16" s="623"/>
      <c r="CX16" s="623"/>
      <c r="CY16" s="624"/>
      <c r="CZ16" s="648">
        <v>6.4</v>
      </c>
      <c r="DA16" s="648"/>
      <c r="DB16" s="648"/>
      <c r="DC16" s="648"/>
      <c r="DD16" s="628" t="s">
        <v>127</v>
      </c>
      <c r="DE16" s="623"/>
      <c r="DF16" s="623"/>
      <c r="DG16" s="623"/>
      <c r="DH16" s="623"/>
      <c r="DI16" s="623"/>
      <c r="DJ16" s="623"/>
      <c r="DK16" s="623"/>
      <c r="DL16" s="623"/>
      <c r="DM16" s="623"/>
      <c r="DN16" s="623"/>
      <c r="DO16" s="623"/>
      <c r="DP16" s="624"/>
      <c r="DQ16" s="628">
        <v>66926</v>
      </c>
      <c r="DR16" s="623"/>
      <c r="DS16" s="623"/>
      <c r="DT16" s="623"/>
      <c r="DU16" s="623"/>
      <c r="DV16" s="623"/>
      <c r="DW16" s="623"/>
      <c r="DX16" s="623"/>
      <c r="DY16" s="623"/>
      <c r="DZ16" s="623"/>
      <c r="EA16" s="623"/>
      <c r="EB16" s="623"/>
      <c r="EC16" s="660"/>
    </row>
    <row r="17" spans="2:133" ht="11.25" customHeight="1" x14ac:dyDescent="0.15">
      <c r="B17" s="619" t="s">
        <v>262</v>
      </c>
      <c r="C17" s="620"/>
      <c r="D17" s="620"/>
      <c r="E17" s="620"/>
      <c r="F17" s="620"/>
      <c r="G17" s="620"/>
      <c r="H17" s="620"/>
      <c r="I17" s="620"/>
      <c r="J17" s="620"/>
      <c r="K17" s="620"/>
      <c r="L17" s="620"/>
      <c r="M17" s="620"/>
      <c r="N17" s="620"/>
      <c r="O17" s="620"/>
      <c r="P17" s="620"/>
      <c r="Q17" s="621"/>
      <c r="R17" s="622">
        <v>101318</v>
      </c>
      <c r="S17" s="623"/>
      <c r="T17" s="623"/>
      <c r="U17" s="623"/>
      <c r="V17" s="623"/>
      <c r="W17" s="623"/>
      <c r="X17" s="623"/>
      <c r="Y17" s="624"/>
      <c r="Z17" s="648">
        <v>0.3</v>
      </c>
      <c r="AA17" s="648"/>
      <c r="AB17" s="648"/>
      <c r="AC17" s="648"/>
      <c r="AD17" s="649">
        <v>101318</v>
      </c>
      <c r="AE17" s="649"/>
      <c r="AF17" s="649"/>
      <c r="AG17" s="649"/>
      <c r="AH17" s="649"/>
      <c r="AI17" s="649"/>
      <c r="AJ17" s="649"/>
      <c r="AK17" s="649"/>
      <c r="AL17" s="625">
        <v>0.6</v>
      </c>
      <c r="AM17" s="626"/>
      <c r="AN17" s="626"/>
      <c r="AO17" s="650"/>
      <c r="AP17" s="619" t="s">
        <v>263</v>
      </c>
      <c r="AQ17" s="620"/>
      <c r="AR17" s="620"/>
      <c r="AS17" s="620"/>
      <c r="AT17" s="620"/>
      <c r="AU17" s="620"/>
      <c r="AV17" s="620"/>
      <c r="AW17" s="620"/>
      <c r="AX17" s="620"/>
      <c r="AY17" s="620"/>
      <c r="AZ17" s="620"/>
      <c r="BA17" s="620"/>
      <c r="BB17" s="620"/>
      <c r="BC17" s="620"/>
      <c r="BD17" s="620"/>
      <c r="BE17" s="620"/>
      <c r="BF17" s="621"/>
      <c r="BG17" s="622" t="s">
        <v>127</v>
      </c>
      <c r="BH17" s="623"/>
      <c r="BI17" s="623"/>
      <c r="BJ17" s="623"/>
      <c r="BK17" s="623"/>
      <c r="BL17" s="623"/>
      <c r="BM17" s="623"/>
      <c r="BN17" s="624"/>
      <c r="BO17" s="648" t="s">
        <v>127</v>
      </c>
      <c r="BP17" s="648"/>
      <c r="BQ17" s="648"/>
      <c r="BR17" s="648"/>
      <c r="BS17" s="649" t="s">
        <v>127</v>
      </c>
      <c r="BT17" s="649"/>
      <c r="BU17" s="649"/>
      <c r="BV17" s="649"/>
      <c r="BW17" s="649"/>
      <c r="BX17" s="649"/>
      <c r="BY17" s="649"/>
      <c r="BZ17" s="649"/>
      <c r="CA17" s="649"/>
      <c r="CB17" s="694"/>
      <c r="CD17" s="619" t="s">
        <v>264</v>
      </c>
      <c r="CE17" s="620"/>
      <c r="CF17" s="620"/>
      <c r="CG17" s="620"/>
      <c r="CH17" s="620"/>
      <c r="CI17" s="620"/>
      <c r="CJ17" s="620"/>
      <c r="CK17" s="620"/>
      <c r="CL17" s="620"/>
      <c r="CM17" s="620"/>
      <c r="CN17" s="620"/>
      <c r="CO17" s="620"/>
      <c r="CP17" s="620"/>
      <c r="CQ17" s="621"/>
      <c r="CR17" s="622">
        <v>2999542</v>
      </c>
      <c r="CS17" s="623"/>
      <c r="CT17" s="623"/>
      <c r="CU17" s="623"/>
      <c r="CV17" s="623"/>
      <c r="CW17" s="623"/>
      <c r="CX17" s="623"/>
      <c r="CY17" s="624"/>
      <c r="CZ17" s="648">
        <v>10</v>
      </c>
      <c r="DA17" s="648"/>
      <c r="DB17" s="648"/>
      <c r="DC17" s="648"/>
      <c r="DD17" s="628" t="s">
        <v>127</v>
      </c>
      <c r="DE17" s="623"/>
      <c r="DF17" s="623"/>
      <c r="DG17" s="623"/>
      <c r="DH17" s="623"/>
      <c r="DI17" s="623"/>
      <c r="DJ17" s="623"/>
      <c r="DK17" s="623"/>
      <c r="DL17" s="623"/>
      <c r="DM17" s="623"/>
      <c r="DN17" s="623"/>
      <c r="DO17" s="623"/>
      <c r="DP17" s="624"/>
      <c r="DQ17" s="628">
        <v>2996090</v>
      </c>
      <c r="DR17" s="623"/>
      <c r="DS17" s="623"/>
      <c r="DT17" s="623"/>
      <c r="DU17" s="623"/>
      <c r="DV17" s="623"/>
      <c r="DW17" s="623"/>
      <c r="DX17" s="623"/>
      <c r="DY17" s="623"/>
      <c r="DZ17" s="623"/>
      <c r="EA17" s="623"/>
      <c r="EB17" s="623"/>
      <c r="EC17" s="660"/>
    </row>
    <row r="18" spans="2:133" ht="11.25" customHeight="1" x14ac:dyDescent="0.15">
      <c r="B18" s="619" t="s">
        <v>265</v>
      </c>
      <c r="C18" s="620"/>
      <c r="D18" s="620"/>
      <c r="E18" s="620"/>
      <c r="F18" s="620"/>
      <c r="G18" s="620"/>
      <c r="H18" s="620"/>
      <c r="I18" s="620"/>
      <c r="J18" s="620"/>
      <c r="K18" s="620"/>
      <c r="L18" s="620"/>
      <c r="M18" s="620"/>
      <c r="N18" s="620"/>
      <c r="O18" s="620"/>
      <c r="P18" s="620"/>
      <c r="Q18" s="621"/>
      <c r="R18" s="622">
        <v>217383</v>
      </c>
      <c r="S18" s="623"/>
      <c r="T18" s="623"/>
      <c r="U18" s="623"/>
      <c r="V18" s="623"/>
      <c r="W18" s="623"/>
      <c r="X18" s="623"/>
      <c r="Y18" s="624"/>
      <c r="Z18" s="648">
        <v>0.7</v>
      </c>
      <c r="AA18" s="648"/>
      <c r="AB18" s="648"/>
      <c r="AC18" s="648"/>
      <c r="AD18" s="649">
        <v>210717</v>
      </c>
      <c r="AE18" s="649"/>
      <c r="AF18" s="649"/>
      <c r="AG18" s="649"/>
      <c r="AH18" s="649"/>
      <c r="AI18" s="649"/>
      <c r="AJ18" s="649"/>
      <c r="AK18" s="649"/>
      <c r="AL18" s="625">
        <v>1.2999999523162842</v>
      </c>
      <c r="AM18" s="626"/>
      <c r="AN18" s="626"/>
      <c r="AO18" s="650"/>
      <c r="AP18" s="619" t="s">
        <v>266</v>
      </c>
      <c r="AQ18" s="620"/>
      <c r="AR18" s="620"/>
      <c r="AS18" s="620"/>
      <c r="AT18" s="620"/>
      <c r="AU18" s="620"/>
      <c r="AV18" s="620"/>
      <c r="AW18" s="620"/>
      <c r="AX18" s="620"/>
      <c r="AY18" s="620"/>
      <c r="AZ18" s="620"/>
      <c r="BA18" s="620"/>
      <c r="BB18" s="620"/>
      <c r="BC18" s="620"/>
      <c r="BD18" s="620"/>
      <c r="BE18" s="620"/>
      <c r="BF18" s="621"/>
      <c r="BG18" s="622" t="s">
        <v>127</v>
      </c>
      <c r="BH18" s="623"/>
      <c r="BI18" s="623"/>
      <c r="BJ18" s="623"/>
      <c r="BK18" s="623"/>
      <c r="BL18" s="623"/>
      <c r="BM18" s="623"/>
      <c r="BN18" s="624"/>
      <c r="BO18" s="648" t="s">
        <v>127</v>
      </c>
      <c r="BP18" s="648"/>
      <c r="BQ18" s="648"/>
      <c r="BR18" s="648"/>
      <c r="BS18" s="649" t="s">
        <v>127</v>
      </c>
      <c r="BT18" s="649"/>
      <c r="BU18" s="649"/>
      <c r="BV18" s="649"/>
      <c r="BW18" s="649"/>
      <c r="BX18" s="649"/>
      <c r="BY18" s="649"/>
      <c r="BZ18" s="649"/>
      <c r="CA18" s="649"/>
      <c r="CB18" s="694"/>
      <c r="CD18" s="619" t="s">
        <v>267</v>
      </c>
      <c r="CE18" s="620"/>
      <c r="CF18" s="620"/>
      <c r="CG18" s="620"/>
      <c r="CH18" s="620"/>
      <c r="CI18" s="620"/>
      <c r="CJ18" s="620"/>
      <c r="CK18" s="620"/>
      <c r="CL18" s="620"/>
      <c r="CM18" s="620"/>
      <c r="CN18" s="620"/>
      <c r="CO18" s="620"/>
      <c r="CP18" s="620"/>
      <c r="CQ18" s="621"/>
      <c r="CR18" s="622" t="s">
        <v>127</v>
      </c>
      <c r="CS18" s="623"/>
      <c r="CT18" s="623"/>
      <c r="CU18" s="623"/>
      <c r="CV18" s="623"/>
      <c r="CW18" s="623"/>
      <c r="CX18" s="623"/>
      <c r="CY18" s="624"/>
      <c r="CZ18" s="648" t="s">
        <v>127</v>
      </c>
      <c r="DA18" s="648"/>
      <c r="DB18" s="648"/>
      <c r="DC18" s="648"/>
      <c r="DD18" s="628" t="s">
        <v>127</v>
      </c>
      <c r="DE18" s="623"/>
      <c r="DF18" s="623"/>
      <c r="DG18" s="623"/>
      <c r="DH18" s="623"/>
      <c r="DI18" s="623"/>
      <c r="DJ18" s="623"/>
      <c r="DK18" s="623"/>
      <c r="DL18" s="623"/>
      <c r="DM18" s="623"/>
      <c r="DN18" s="623"/>
      <c r="DO18" s="623"/>
      <c r="DP18" s="624"/>
      <c r="DQ18" s="628" t="s">
        <v>127</v>
      </c>
      <c r="DR18" s="623"/>
      <c r="DS18" s="623"/>
      <c r="DT18" s="623"/>
      <c r="DU18" s="623"/>
      <c r="DV18" s="623"/>
      <c r="DW18" s="623"/>
      <c r="DX18" s="623"/>
      <c r="DY18" s="623"/>
      <c r="DZ18" s="623"/>
      <c r="EA18" s="623"/>
      <c r="EB18" s="623"/>
      <c r="EC18" s="660"/>
    </row>
    <row r="19" spans="2:133" ht="11.25" customHeight="1" x14ac:dyDescent="0.15">
      <c r="B19" s="619" t="s">
        <v>268</v>
      </c>
      <c r="C19" s="620"/>
      <c r="D19" s="620"/>
      <c r="E19" s="620"/>
      <c r="F19" s="620"/>
      <c r="G19" s="620"/>
      <c r="H19" s="620"/>
      <c r="I19" s="620"/>
      <c r="J19" s="620"/>
      <c r="K19" s="620"/>
      <c r="L19" s="620"/>
      <c r="M19" s="620"/>
      <c r="N19" s="620"/>
      <c r="O19" s="620"/>
      <c r="P19" s="620"/>
      <c r="Q19" s="621"/>
      <c r="R19" s="622">
        <v>63691</v>
      </c>
      <c r="S19" s="623"/>
      <c r="T19" s="623"/>
      <c r="U19" s="623"/>
      <c r="V19" s="623"/>
      <c r="W19" s="623"/>
      <c r="X19" s="623"/>
      <c r="Y19" s="624"/>
      <c r="Z19" s="648">
        <v>0.2</v>
      </c>
      <c r="AA19" s="648"/>
      <c r="AB19" s="648"/>
      <c r="AC19" s="648"/>
      <c r="AD19" s="649">
        <v>63691</v>
      </c>
      <c r="AE19" s="649"/>
      <c r="AF19" s="649"/>
      <c r="AG19" s="649"/>
      <c r="AH19" s="649"/>
      <c r="AI19" s="649"/>
      <c r="AJ19" s="649"/>
      <c r="AK19" s="649"/>
      <c r="AL19" s="625">
        <v>0.4</v>
      </c>
      <c r="AM19" s="626"/>
      <c r="AN19" s="626"/>
      <c r="AO19" s="650"/>
      <c r="AP19" s="619" t="s">
        <v>269</v>
      </c>
      <c r="AQ19" s="620"/>
      <c r="AR19" s="620"/>
      <c r="AS19" s="620"/>
      <c r="AT19" s="620"/>
      <c r="AU19" s="620"/>
      <c r="AV19" s="620"/>
      <c r="AW19" s="620"/>
      <c r="AX19" s="620"/>
      <c r="AY19" s="620"/>
      <c r="AZ19" s="620"/>
      <c r="BA19" s="620"/>
      <c r="BB19" s="620"/>
      <c r="BC19" s="620"/>
      <c r="BD19" s="620"/>
      <c r="BE19" s="620"/>
      <c r="BF19" s="621"/>
      <c r="BG19" s="622">
        <v>244241</v>
      </c>
      <c r="BH19" s="623"/>
      <c r="BI19" s="623"/>
      <c r="BJ19" s="623"/>
      <c r="BK19" s="623"/>
      <c r="BL19" s="623"/>
      <c r="BM19" s="623"/>
      <c r="BN19" s="624"/>
      <c r="BO19" s="648">
        <v>3.3</v>
      </c>
      <c r="BP19" s="648"/>
      <c r="BQ19" s="648"/>
      <c r="BR19" s="648"/>
      <c r="BS19" s="649" t="s">
        <v>127</v>
      </c>
      <c r="BT19" s="649"/>
      <c r="BU19" s="649"/>
      <c r="BV19" s="649"/>
      <c r="BW19" s="649"/>
      <c r="BX19" s="649"/>
      <c r="BY19" s="649"/>
      <c r="BZ19" s="649"/>
      <c r="CA19" s="649"/>
      <c r="CB19" s="694"/>
      <c r="CD19" s="619" t="s">
        <v>270</v>
      </c>
      <c r="CE19" s="620"/>
      <c r="CF19" s="620"/>
      <c r="CG19" s="620"/>
      <c r="CH19" s="620"/>
      <c r="CI19" s="620"/>
      <c r="CJ19" s="620"/>
      <c r="CK19" s="620"/>
      <c r="CL19" s="620"/>
      <c r="CM19" s="620"/>
      <c r="CN19" s="620"/>
      <c r="CO19" s="620"/>
      <c r="CP19" s="620"/>
      <c r="CQ19" s="621"/>
      <c r="CR19" s="622" t="s">
        <v>127</v>
      </c>
      <c r="CS19" s="623"/>
      <c r="CT19" s="623"/>
      <c r="CU19" s="623"/>
      <c r="CV19" s="623"/>
      <c r="CW19" s="623"/>
      <c r="CX19" s="623"/>
      <c r="CY19" s="624"/>
      <c r="CZ19" s="648" t="s">
        <v>127</v>
      </c>
      <c r="DA19" s="648"/>
      <c r="DB19" s="648"/>
      <c r="DC19" s="648"/>
      <c r="DD19" s="628" t="s">
        <v>127</v>
      </c>
      <c r="DE19" s="623"/>
      <c r="DF19" s="623"/>
      <c r="DG19" s="623"/>
      <c r="DH19" s="623"/>
      <c r="DI19" s="623"/>
      <c r="DJ19" s="623"/>
      <c r="DK19" s="623"/>
      <c r="DL19" s="623"/>
      <c r="DM19" s="623"/>
      <c r="DN19" s="623"/>
      <c r="DO19" s="623"/>
      <c r="DP19" s="624"/>
      <c r="DQ19" s="628" t="s">
        <v>127</v>
      </c>
      <c r="DR19" s="623"/>
      <c r="DS19" s="623"/>
      <c r="DT19" s="623"/>
      <c r="DU19" s="623"/>
      <c r="DV19" s="623"/>
      <c r="DW19" s="623"/>
      <c r="DX19" s="623"/>
      <c r="DY19" s="623"/>
      <c r="DZ19" s="623"/>
      <c r="EA19" s="623"/>
      <c r="EB19" s="623"/>
      <c r="EC19" s="660"/>
    </row>
    <row r="20" spans="2:133" ht="11.25" customHeight="1" x14ac:dyDescent="0.15">
      <c r="B20" s="619" t="s">
        <v>271</v>
      </c>
      <c r="C20" s="620"/>
      <c r="D20" s="620"/>
      <c r="E20" s="620"/>
      <c r="F20" s="620"/>
      <c r="G20" s="620"/>
      <c r="H20" s="620"/>
      <c r="I20" s="620"/>
      <c r="J20" s="620"/>
      <c r="K20" s="620"/>
      <c r="L20" s="620"/>
      <c r="M20" s="620"/>
      <c r="N20" s="620"/>
      <c r="O20" s="620"/>
      <c r="P20" s="620"/>
      <c r="Q20" s="621"/>
      <c r="R20" s="622">
        <v>4182</v>
      </c>
      <c r="S20" s="623"/>
      <c r="T20" s="623"/>
      <c r="U20" s="623"/>
      <c r="V20" s="623"/>
      <c r="W20" s="623"/>
      <c r="X20" s="623"/>
      <c r="Y20" s="624"/>
      <c r="Z20" s="648">
        <v>0</v>
      </c>
      <c r="AA20" s="648"/>
      <c r="AB20" s="648"/>
      <c r="AC20" s="648"/>
      <c r="AD20" s="649">
        <v>4182</v>
      </c>
      <c r="AE20" s="649"/>
      <c r="AF20" s="649"/>
      <c r="AG20" s="649"/>
      <c r="AH20" s="649"/>
      <c r="AI20" s="649"/>
      <c r="AJ20" s="649"/>
      <c r="AK20" s="649"/>
      <c r="AL20" s="625">
        <v>0</v>
      </c>
      <c r="AM20" s="626"/>
      <c r="AN20" s="626"/>
      <c r="AO20" s="650"/>
      <c r="AP20" s="619" t="s">
        <v>272</v>
      </c>
      <c r="AQ20" s="620"/>
      <c r="AR20" s="620"/>
      <c r="AS20" s="620"/>
      <c r="AT20" s="620"/>
      <c r="AU20" s="620"/>
      <c r="AV20" s="620"/>
      <c r="AW20" s="620"/>
      <c r="AX20" s="620"/>
      <c r="AY20" s="620"/>
      <c r="AZ20" s="620"/>
      <c r="BA20" s="620"/>
      <c r="BB20" s="620"/>
      <c r="BC20" s="620"/>
      <c r="BD20" s="620"/>
      <c r="BE20" s="620"/>
      <c r="BF20" s="621"/>
      <c r="BG20" s="622">
        <v>244241</v>
      </c>
      <c r="BH20" s="623"/>
      <c r="BI20" s="623"/>
      <c r="BJ20" s="623"/>
      <c r="BK20" s="623"/>
      <c r="BL20" s="623"/>
      <c r="BM20" s="623"/>
      <c r="BN20" s="624"/>
      <c r="BO20" s="648">
        <v>3.3</v>
      </c>
      <c r="BP20" s="648"/>
      <c r="BQ20" s="648"/>
      <c r="BR20" s="648"/>
      <c r="BS20" s="649" t="s">
        <v>127</v>
      </c>
      <c r="BT20" s="649"/>
      <c r="BU20" s="649"/>
      <c r="BV20" s="649"/>
      <c r="BW20" s="649"/>
      <c r="BX20" s="649"/>
      <c r="BY20" s="649"/>
      <c r="BZ20" s="649"/>
      <c r="CA20" s="649"/>
      <c r="CB20" s="694"/>
      <c r="CD20" s="619" t="s">
        <v>273</v>
      </c>
      <c r="CE20" s="620"/>
      <c r="CF20" s="620"/>
      <c r="CG20" s="620"/>
      <c r="CH20" s="620"/>
      <c r="CI20" s="620"/>
      <c r="CJ20" s="620"/>
      <c r="CK20" s="620"/>
      <c r="CL20" s="620"/>
      <c r="CM20" s="620"/>
      <c r="CN20" s="620"/>
      <c r="CO20" s="620"/>
      <c r="CP20" s="620"/>
      <c r="CQ20" s="621"/>
      <c r="CR20" s="622">
        <v>29899066</v>
      </c>
      <c r="CS20" s="623"/>
      <c r="CT20" s="623"/>
      <c r="CU20" s="623"/>
      <c r="CV20" s="623"/>
      <c r="CW20" s="623"/>
      <c r="CX20" s="623"/>
      <c r="CY20" s="624"/>
      <c r="CZ20" s="648">
        <v>100</v>
      </c>
      <c r="DA20" s="648"/>
      <c r="DB20" s="648"/>
      <c r="DC20" s="648"/>
      <c r="DD20" s="628">
        <v>2106586</v>
      </c>
      <c r="DE20" s="623"/>
      <c r="DF20" s="623"/>
      <c r="DG20" s="623"/>
      <c r="DH20" s="623"/>
      <c r="DI20" s="623"/>
      <c r="DJ20" s="623"/>
      <c r="DK20" s="623"/>
      <c r="DL20" s="623"/>
      <c r="DM20" s="623"/>
      <c r="DN20" s="623"/>
      <c r="DO20" s="623"/>
      <c r="DP20" s="624"/>
      <c r="DQ20" s="628">
        <v>19144995</v>
      </c>
      <c r="DR20" s="623"/>
      <c r="DS20" s="623"/>
      <c r="DT20" s="623"/>
      <c r="DU20" s="623"/>
      <c r="DV20" s="623"/>
      <c r="DW20" s="623"/>
      <c r="DX20" s="623"/>
      <c r="DY20" s="623"/>
      <c r="DZ20" s="623"/>
      <c r="EA20" s="623"/>
      <c r="EB20" s="623"/>
      <c r="EC20" s="660"/>
    </row>
    <row r="21" spans="2:133" ht="11.25" customHeight="1" x14ac:dyDescent="0.15">
      <c r="B21" s="619" t="s">
        <v>274</v>
      </c>
      <c r="C21" s="620"/>
      <c r="D21" s="620"/>
      <c r="E21" s="620"/>
      <c r="F21" s="620"/>
      <c r="G21" s="620"/>
      <c r="H21" s="620"/>
      <c r="I21" s="620"/>
      <c r="J21" s="620"/>
      <c r="K21" s="620"/>
      <c r="L21" s="620"/>
      <c r="M21" s="620"/>
      <c r="N21" s="620"/>
      <c r="O21" s="620"/>
      <c r="P21" s="620"/>
      <c r="Q21" s="621"/>
      <c r="R21" s="622">
        <v>5509</v>
      </c>
      <c r="S21" s="623"/>
      <c r="T21" s="623"/>
      <c r="U21" s="623"/>
      <c r="V21" s="623"/>
      <c r="W21" s="623"/>
      <c r="X21" s="623"/>
      <c r="Y21" s="624"/>
      <c r="Z21" s="648">
        <v>0</v>
      </c>
      <c r="AA21" s="648"/>
      <c r="AB21" s="648"/>
      <c r="AC21" s="648"/>
      <c r="AD21" s="649">
        <v>5509</v>
      </c>
      <c r="AE21" s="649"/>
      <c r="AF21" s="649"/>
      <c r="AG21" s="649"/>
      <c r="AH21" s="649"/>
      <c r="AI21" s="649"/>
      <c r="AJ21" s="649"/>
      <c r="AK21" s="649"/>
      <c r="AL21" s="625">
        <v>0</v>
      </c>
      <c r="AM21" s="626"/>
      <c r="AN21" s="626"/>
      <c r="AO21" s="650"/>
      <c r="AP21" s="619" t="s">
        <v>275</v>
      </c>
      <c r="AQ21" s="695"/>
      <c r="AR21" s="695"/>
      <c r="AS21" s="695"/>
      <c r="AT21" s="695"/>
      <c r="AU21" s="695"/>
      <c r="AV21" s="695"/>
      <c r="AW21" s="695"/>
      <c r="AX21" s="695"/>
      <c r="AY21" s="695"/>
      <c r="AZ21" s="695"/>
      <c r="BA21" s="695"/>
      <c r="BB21" s="695"/>
      <c r="BC21" s="695"/>
      <c r="BD21" s="695"/>
      <c r="BE21" s="695"/>
      <c r="BF21" s="696"/>
      <c r="BG21" s="622">
        <v>29144</v>
      </c>
      <c r="BH21" s="623"/>
      <c r="BI21" s="623"/>
      <c r="BJ21" s="623"/>
      <c r="BK21" s="623"/>
      <c r="BL21" s="623"/>
      <c r="BM21" s="623"/>
      <c r="BN21" s="624"/>
      <c r="BO21" s="648">
        <v>0.4</v>
      </c>
      <c r="BP21" s="648"/>
      <c r="BQ21" s="648"/>
      <c r="BR21" s="648"/>
      <c r="BS21" s="649" t="s">
        <v>127</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276</v>
      </c>
      <c r="C22" s="680"/>
      <c r="D22" s="680"/>
      <c r="E22" s="680"/>
      <c r="F22" s="680"/>
      <c r="G22" s="680"/>
      <c r="H22" s="680"/>
      <c r="I22" s="680"/>
      <c r="J22" s="680"/>
      <c r="K22" s="680"/>
      <c r="L22" s="680"/>
      <c r="M22" s="680"/>
      <c r="N22" s="680"/>
      <c r="O22" s="680"/>
      <c r="P22" s="680"/>
      <c r="Q22" s="681"/>
      <c r="R22" s="622">
        <v>144001</v>
      </c>
      <c r="S22" s="623"/>
      <c r="T22" s="623"/>
      <c r="U22" s="623"/>
      <c r="V22" s="623"/>
      <c r="W22" s="623"/>
      <c r="X22" s="623"/>
      <c r="Y22" s="624"/>
      <c r="Z22" s="648">
        <v>0.5</v>
      </c>
      <c r="AA22" s="648"/>
      <c r="AB22" s="648"/>
      <c r="AC22" s="648"/>
      <c r="AD22" s="649">
        <v>137335</v>
      </c>
      <c r="AE22" s="649"/>
      <c r="AF22" s="649"/>
      <c r="AG22" s="649"/>
      <c r="AH22" s="649"/>
      <c r="AI22" s="649"/>
      <c r="AJ22" s="649"/>
      <c r="AK22" s="649"/>
      <c r="AL22" s="625">
        <v>0.80000001192092896</v>
      </c>
      <c r="AM22" s="626"/>
      <c r="AN22" s="626"/>
      <c r="AO22" s="650"/>
      <c r="AP22" s="619" t="s">
        <v>277</v>
      </c>
      <c r="AQ22" s="695"/>
      <c r="AR22" s="695"/>
      <c r="AS22" s="695"/>
      <c r="AT22" s="695"/>
      <c r="AU22" s="695"/>
      <c r="AV22" s="695"/>
      <c r="AW22" s="695"/>
      <c r="AX22" s="695"/>
      <c r="AY22" s="695"/>
      <c r="AZ22" s="695"/>
      <c r="BA22" s="695"/>
      <c r="BB22" s="695"/>
      <c r="BC22" s="695"/>
      <c r="BD22" s="695"/>
      <c r="BE22" s="695"/>
      <c r="BF22" s="696"/>
      <c r="BG22" s="622" t="s">
        <v>127</v>
      </c>
      <c r="BH22" s="623"/>
      <c r="BI22" s="623"/>
      <c r="BJ22" s="623"/>
      <c r="BK22" s="623"/>
      <c r="BL22" s="623"/>
      <c r="BM22" s="623"/>
      <c r="BN22" s="624"/>
      <c r="BO22" s="648" t="s">
        <v>127</v>
      </c>
      <c r="BP22" s="648"/>
      <c r="BQ22" s="648"/>
      <c r="BR22" s="648"/>
      <c r="BS22" s="649" t="s">
        <v>127</v>
      </c>
      <c r="BT22" s="649"/>
      <c r="BU22" s="649"/>
      <c r="BV22" s="649"/>
      <c r="BW22" s="649"/>
      <c r="BX22" s="649"/>
      <c r="BY22" s="649"/>
      <c r="BZ22" s="649"/>
      <c r="CA22" s="649"/>
      <c r="CB22" s="694"/>
      <c r="CD22" s="675" t="s">
        <v>278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279</v>
      </c>
      <c r="C23" s="620"/>
      <c r="D23" s="620"/>
      <c r="E23" s="620"/>
      <c r="F23" s="620"/>
      <c r="G23" s="620"/>
      <c r="H23" s="620"/>
      <c r="I23" s="620"/>
      <c r="J23" s="620"/>
      <c r="K23" s="620"/>
      <c r="L23" s="620"/>
      <c r="M23" s="620"/>
      <c r="N23" s="620"/>
      <c r="O23" s="620"/>
      <c r="P23" s="620"/>
      <c r="Q23" s="621"/>
      <c r="R23" s="622">
        <v>8009475</v>
      </c>
      <c r="S23" s="623"/>
      <c r="T23" s="623"/>
      <c r="U23" s="623"/>
      <c r="V23" s="623"/>
      <c r="W23" s="623"/>
      <c r="X23" s="623"/>
      <c r="Y23" s="624"/>
      <c r="Z23" s="648">
        <v>26</v>
      </c>
      <c r="AA23" s="648"/>
      <c r="AB23" s="648"/>
      <c r="AC23" s="648"/>
      <c r="AD23" s="649">
        <v>7210769</v>
      </c>
      <c r="AE23" s="649"/>
      <c r="AF23" s="649"/>
      <c r="AG23" s="649"/>
      <c r="AH23" s="649"/>
      <c r="AI23" s="649"/>
      <c r="AJ23" s="649"/>
      <c r="AK23" s="649"/>
      <c r="AL23" s="625">
        <v>43.7</v>
      </c>
      <c r="AM23" s="626"/>
      <c r="AN23" s="626"/>
      <c r="AO23" s="650"/>
      <c r="AP23" s="619" t="s">
        <v>280</v>
      </c>
      <c r="AQ23" s="695"/>
      <c r="AR23" s="695"/>
      <c r="AS23" s="695"/>
      <c r="AT23" s="695"/>
      <c r="AU23" s="695"/>
      <c r="AV23" s="695"/>
      <c r="AW23" s="695"/>
      <c r="AX23" s="695"/>
      <c r="AY23" s="695"/>
      <c r="AZ23" s="695"/>
      <c r="BA23" s="695"/>
      <c r="BB23" s="695"/>
      <c r="BC23" s="695"/>
      <c r="BD23" s="695"/>
      <c r="BE23" s="695"/>
      <c r="BF23" s="696"/>
      <c r="BG23" s="622">
        <v>215097</v>
      </c>
      <c r="BH23" s="623"/>
      <c r="BI23" s="623"/>
      <c r="BJ23" s="623"/>
      <c r="BK23" s="623"/>
      <c r="BL23" s="623"/>
      <c r="BM23" s="623"/>
      <c r="BN23" s="624"/>
      <c r="BO23" s="648">
        <v>2.9</v>
      </c>
      <c r="BP23" s="648"/>
      <c r="BQ23" s="648"/>
      <c r="BR23" s="648"/>
      <c r="BS23" s="649" t="s">
        <v>127</v>
      </c>
      <c r="BT23" s="649"/>
      <c r="BU23" s="649"/>
      <c r="BV23" s="649"/>
      <c r="BW23" s="649"/>
      <c r="BX23" s="649"/>
      <c r="BY23" s="649"/>
      <c r="BZ23" s="649"/>
      <c r="CA23" s="649"/>
      <c r="CB23" s="694"/>
      <c r="CD23" s="675" t="s">
        <v>220</v>
      </c>
      <c r="CE23" s="676"/>
      <c r="CF23" s="676"/>
      <c r="CG23" s="676"/>
      <c r="CH23" s="676"/>
      <c r="CI23" s="676"/>
      <c r="CJ23" s="676"/>
      <c r="CK23" s="676"/>
      <c r="CL23" s="676"/>
      <c r="CM23" s="676"/>
      <c r="CN23" s="676"/>
      <c r="CO23" s="676"/>
      <c r="CP23" s="676"/>
      <c r="CQ23" s="677"/>
      <c r="CR23" s="675" t="s">
        <v>281</v>
      </c>
      <c r="CS23" s="676"/>
      <c r="CT23" s="676"/>
      <c r="CU23" s="676"/>
      <c r="CV23" s="676"/>
      <c r="CW23" s="676"/>
      <c r="CX23" s="676"/>
      <c r="CY23" s="677"/>
      <c r="CZ23" s="675" t="s">
        <v>282</v>
      </c>
      <c r="DA23" s="676"/>
      <c r="DB23" s="676"/>
      <c r="DC23" s="677"/>
      <c r="DD23" s="675" t="s">
        <v>283</v>
      </c>
      <c r="DE23" s="676"/>
      <c r="DF23" s="676"/>
      <c r="DG23" s="676"/>
      <c r="DH23" s="676"/>
      <c r="DI23" s="676"/>
      <c r="DJ23" s="676"/>
      <c r="DK23" s="677"/>
      <c r="DL23" s="707" t="s">
        <v>284</v>
      </c>
      <c r="DM23" s="708"/>
      <c r="DN23" s="708"/>
      <c r="DO23" s="708"/>
      <c r="DP23" s="708"/>
      <c r="DQ23" s="708"/>
      <c r="DR23" s="708"/>
      <c r="DS23" s="708"/>
      <c r="DT23" s="708"/>
      <c r="DU23" s="708"/>
      <c r="DV23" s="709"/>
      <c r="DW23" s="675" t="s">
        <v>285</v>
      </c>
      <c r="DX23" s="676"/>
      <c r="DY23" s="676"/>
      <c r="DZ23" s="676"/>
      <c r="EA23" s="676"/>
      <c r="EB23" s="676"/>
      <c r="EC23" s="677"/>
    </row>
    <row r="24" spans="2:133" ht="11.25" customHeight="1" x14ac:dyDescent="0.15">
      <c r="B24" s="619" t="s">
        <v>286</v>
      </c>
      <c r="C24" s="620"/>
      <c r="D24" s="620"/>
      <c r="E24" s="620"/>
      <c r="F24" s="620"/>
      <c r="G24" s="620"/>
      <c r="H24" s="620"/>
      <c r="I24" s="620"/>
      <c r="J24" s="620"/>
      <c r="K24" s="620"/>
      <c r="L24" s="620"/>
      <c r="M24" s="620"/>
      <c r="N24" s="620"/>
      <c r="O24" s="620"/>
      <c r="P24" s="620"/>
      <c r="Q24" s="621"/>
      <c r="R24" s="622">
        <v>7210769</v>
      </c>
      <c r="S24" s="623"/>
      <c r="T24" s="623"/>
      <c r="U24" s="623"/>
      <c r="V24" s="623"/>
      <c r="W24" s="623"/>
      <c r="X24" s="623"/>
      <c r="Y24" s="624"/>
      <c r="Z24" s="648">
        <v>23.4</v>
      </c>
      <c r="AA24" s="648"/>
      <c r="AB24" s="648"/>
      <c r="AC24" s="648"/>
      <c r="AD24" s="649">
        <v>7210769</v>
      </c>
      <c r="AE24" s="649"/>
      <c r="AF24" s="649"/>
      <c r="AG24" s="649"/>
      <c r="AH24" s="649"/>
      <c r="AI24" s="649"/>
      <c r="AJ24" s="649"/>
      <c r="AK24" s="649"/>
      <c r="AL24" s="625">
        <v>43.7</v>
      </c>
      <c r="AM24" s="626"/>
      <c r="AN24" s="626"/>
      <c r="AO24" s="650"/>
      <c r="AP24" s="619" t="s">
        <v>287</v>
      </c>
      <c r="AQ24" s="695"/>
      <c r="AR24" s="695"/>
      <c r="AS24" s="695"/>
      <c r="AT24" s="695"/>
      <c r="AU24" s="695"/>
      <c r="AV24" s="695"/>
      <c r="AW24" s="695"/>
      <c r="AX24" s="695"/>
      <c r="AY24" s="695"/>
      <c r="AZ24" s="695"/>
      <c r="BA24" s="695"/>
      <c r="BB24" s="695"/>
      <c r="BC24" s="695"/>
      <c r="BD24" s="695"/>
      <c r="BE24" s="695"/>
      <c r="BF24" s="696"/>
      <c r="BG24" s="622" t="s">
        <v>127</v>
      </c>
      <c r="BH24" s="623"/>
      <c r="BI24" s="623"/>
      <c r="BJ24" s="623"/>
      <c r="BK24" s="623"/>
      <c r="BL24" s="623"/>
      <c r="BM24" s="623"/>
      <c r="BN24" s="624"/>
      <c r="BO24" s="648" t="s">
        <v>127</v>
      </c>
      <c r="BP24" s="648"/>
      <c r="BQ24" s="648"/>
      <c r="BR24" s="648"/>
      <c r="BS24" s="649" t="s">
        <v>127</v>
      </c>
      <c r="BT24" s="649"/>
      <c r="BU24" s="649"/>
      <c r="BV24" s="649"/>
      <c r="BW24" s="649"/>
      <c r="BX24" s="649"/>
      <c r="BY24" s="649"/>
      <c r="BZ24" s="649"/>
      <c r="CA24" s="649"/>
      <c r="CB24" s="694"/>
      <c r="CD24" s="672" t="s">
        <v>288</v>
      </c>
      <c r="CE24" s="673"/>
      <c r="CF24" s="673"/>
      <c r="CG24" s="673"/>
      <c r="CH24" s="673"/>
      <c r="CI24" s="673"/>
      <c r="CJ24" s="673"/>
      <c r="CK24" s="673"/>
      <c r="CL24" s="673"/>
      <c r="CM24" s="673"/>
      <c r="CN24" s="673"/>
      <c r="CO24" s="673"/>
      <c r="CP24" s="673"/>
      <c r="CQ24" s="674"/>
      <c r="CR24" s="669">
        <v>12873819</v>
      </c>
      <c r="CS24" s="670"/>
      <c r="CT24" s="670"/>
      <c r="CU24" s="670"/>
      <c r="CV24" s="670"/>
      <c r="CW24" s="670"/>
      <c r="CX24" s="670"/>
      <c r="CY24" s="698"/>
      <c r="CZ24" s="699">
        <v>43.1</v>
      </c>
      <c r="DA24" s="685"/>
      <c r="DB24" s="685"/>
      <c r="DC24" s="701"/>
      <c r="DD24" s="697">
        <v>8277282</v>
      </c>
      <c r="DE24" s="670"/>
      <c r="DF24" s="670"/>
      <c r="DG24" s="670"/>
      <c r="DH24" s="670"/>
      <c r="DI24" s="670"/>
      <c r="DJ24" s="670"/>
      <c r="DK24" s="698"/>
      <c r="DL24" s="697">
        <v>8190918</v>
      </c>
      <c r="DM24" s="670"/>
      <c r="DN24" s="670"/>
      <c r="DO24" s="670"/>
      <c r="DP24" s="670"/>
      <c r="DQ24" s="670"/>
      <c r="DR24" s="670"/>
      <c r="DS24" s="670"/>
      <c r="DT24" s="670"/>
      <c r="DU24" s="670"/>
      <c r="DV24" s="698"/>
      <c r="DW24" s="699">
        <v>46.9</v>
      </c>
      <c r="DX24" s="685"/>
      <c r="DY24" s="685"/>
      <c r="DZ24" s="685"/>
      <c r="EA24" s="685"/>
      <c r="EB24" s="685"/>
      <c r="EC24" s="700"/>
    </row>
    <row r="25" spans="2:133" ht="11.25" customHeight="1" x14ac:dyDescent="0.15">
      <c r="B25" s="619" t="s">
        <v>289</v>
      </c>
      <c r="C25" s="620"/>
      <c r="D25" s="620"/>
      <c r="E25" s="620"/>
      <c r="F25" s="620"/>
      <c r="G25" s="620"/>
      <c r="H25" s="620"/>
      <c r="I25" s="620"/>
      <c r="J25" s="620"/>
      <c r="K25" s="620"/>
      <c r="L25" s="620"/>
      <c r="M25" s="620"/>
      <c r="N25" s="620"/>
      <c r="O25" s="620"/>
      <c r="P25" s="620"/>
      <c r="Q25" s="621"/>
      <c r="R25" s="622">
        <v>798563</v>
      </c>
      <c r="S25" s="623"/>
      <c r="T25" s="623"/>
      <c r="U25" s="623"/>
      <c r="V25" s="623"/>
      <c r="W25" s="623"/>
      <c r="X25" s="623"/>
      <c r="Y25" s="624"/>
      <c r="Z25" s="648">
        <v>2.6</v>
      </c>
      <c r="AA25" s="648"/>
      <c r="AB25" s="648"/>
      <c r="AC25" s="648"/>
      <c r="AD25" s="649" t="s">
        <v>127</v>
      </c>
      <c r="AE25" s="649"/>
      <c r="AF25" s="649"/>
      <c r="AG25" s="649"/>
      <c r="AH25" s="649"/>
      <c r="AI25" s="649"/>
      <c r="AJ25" s="649"/>
      <c r="AK25" s="649"/>
      <c r="AL25" s="625" t="s">
        <v>127</v>
      </c>
      <c r="AM25" s="626"/>
      <c r="AN25" s="626"/>
      <c r="AO25" s="650"/>
      <c r="AP25" s="619" t="s">
        <v>290</v>
      </c>
      <c r="AQ25" s="695"/>
      <c r="AR25" s="695"/>
      <c r="AS25" s="695"/>
      <c r="AT25" s="695"/>
      <c r="AU25" s="695"/>
      <c r="AV25" s="695"/>
      <c r="AW25" s="695"/>
      <c r="AX25" s="695"/>
      <c r="AY25" s="695"/>
      <c r="AZ25" s="695"/>
      <c r="BA25" s="695"/>
      <c r="BB25" s="695"/>
      <c r="BC25" s="695"/>
      <c r="BD25" s="695"/>
      <c r="BE25" s="695"/>
      <c r="BF25" s="696"/>
      <c r="BG25" s="622" t="s">
        <v>127</v>
      </c>
      <c r="BH25" s="623"/>
      <c r="BI25" s="623"/>
      <c r="BJ25" s="623"/>
      <c r="BK25" s="623"/>
      <c r="BL25" s="623"/>
      <c r="BM25" s="623"/>
      <c r="BN25" s="624"/>
      <c r="BO25" s="648" t="s">
        <v>127</v>
      </c>
      <c r="BP25" s="648"/>
      <c r="BQ25" s="648"/>
      <c r="BR25" s="648"/>
      <c r="BS25" s="649" t="s">
        <v>127</v>
      </c>
      <c r="BT25" s="649"/>
      <c r="BU25" s="649"/>
      <c r="BV25" s="649"/>
      <c r="BW25" s="649"/>
      <c r="BX25" s="649"/>
      <c r="BY25" s="649"/>
      <c r="BZ25" s="649"/>
      <c r="CA25" s="649"/>
      <c r="CB25" s="694"/>
      <c r="CD25" s="619" t="s">
        <v>291</v>
      </c>
      <c r="CE25" s="620"/>
      <c r="CF25" s="620"/>
      <c r="CG25" s="620"/>
      <c r="CH25" s="620"/>
      <c r="CI25" s="620"/>
      <c r="CJ25" s="620"/>
      <c r="CK25" s="620"/>
      <c r="CL25" s="620"/>
      <c r="CM25" s="620"/>
      <c r="CN25" s="620"/>
      <c r="CO25" s="620"/>
      <c r="CP25" s="620"/>
      <c r="CQ25" s="621"/>
      <c r="CR25" s="622">
        <v>4493859</v>
      </c>
      <c r="CS25" s="632"/>
      <c r="CT25" s="632"/>
      <c r="CU25" s="632"/>
      <c r="CV25" s="632"/>
      <c r="CW25" s="632"/>
      <c r="CX25" s="632"/>
      <c r="CY25" s="633"/>
      <c r="CZ25" s="625">
        <v>15</v>
      </c>
      <c r="DA25" s="634"/>
      <c r="DB25" s="634"/>
      <c r="DC25" s="635"/>
      <c r="DD25" s="628">
        <v>4064109</v>
      </c>
      <c r="DE25" s="632"/>
      <c r="DF25" s="632"/>
      <c r="DG25" s="632"/>
      <c r="DH25" s="632"/>
      <c r="DI25" s="632"/>
      <c r="DJ25" s="632"/>
      <c r="DK25" s="633"/>
      <c r="DL25" s="628">
        <v>4012848</v>
      </c>
      <c r="DM25" s="632"/>
      <c r="DN25" s="632"/>
      <c r="DO25" s="632"/>
      <c r="DP25" s="632"/>
      <c r="DQ25" s="632"/>
      <c r="DR25" s="632"/>
      <c r="DS25" s="632"/>
      <c r="DT25" s="632"/>
      <c r="DU25" s="632"/>
      <c r="DV25" s="633"/>
      <c r="DW25" s="625">
        <v>23</v>
      </c>
      <c r="DX25" s="634"/>
      <c r="DY25" s="634"/>
      <c r="DZ25" s="634"/>
      <c r="EA25" s="634"/>
      <c r="EB25" s="634"/>
      <c r="EC25" s="661"/>
    </row>
    <row r="26" spans="2:133" ht="11.25" customHeight="1" x14ac:dyDescent="0.15">
      <c r="B26" s="619" t="s">
        <v>292</v>
      </c>
      <c r="C26" s="620"/>
      <c r="D26" s="620"/>
      <c r="E26" s="620"/>
      <c r="F26" s="620"/>
      <c r="G26" s="620"/>
      <c r="H26" s="620"/>
      <c r="I26" s="620"/>
      <c r="J26" s="620"/>
      <c r="K26" s="620"/>
      <c r="L26" s="620"/>
      <c r="M26" s="620"/>
      <c r="N26" s="620"/>
      <c r="O26" s="620"/>
      <c r="P26" s="620"/>
      <c r="Q26" s="621"/>
      <c r="R26" s="622">
        <v>143</v>
      </c>
      <c r="S26" s="623"/>
      <c r="T26" s="623"/>
      <c r="U26" s="623"/>
      <c r="V26" s="623"/>
      <c r="W26" s="623"/>
      <c r="X26" s="623"/>
      <c r="Y26" s="624"/>
      <c r="Z26" s="648">
        <v>0</v>
      </c>
      <c r="AA26" s="648"/>
      <c r="AB26" s="648"/>
      <c r="AC26" s="648"/>
      <c r="AD26" s="649" t="s">
        <v>127</v>
      </c>
      <c r="AE26" s="649"/>
      <c r="AF26" s="649"/>
      <c r="AG26" s="649"/>
      <c r="AH26" s="649"/>
      <c r="AI26" s="649"/>
      <c r="AJ26" s="649"/>
      <c r="AK26" s="649"/>
      <c r="AL26" s="625" t="s">
        <v>127</v>
      </c>
      <c r="AM26" s="626"/>
      <c r="AN26" s="626"/>
      <c r="AO26" s="650"/>
      <c r="AP26" s="619" t="s">
        <v>293</v>
      </c>
      <c r="AQ26" s="695"/>
      <c r="AR26" s="695"/>
      <c r="AS26" s="695"/>
      <c r="AT26" s="695"/>
      <c r="AU26" s="695"/>
      <c r="AV26" s="695"/>
      <c r="AW26" s="695"/>
      <c r="AX26" s="695"/>
      <c r="AY26" s="695"/>
      <c r="AZ26" s="695"/>
      <c r="BA26" s="695"/>
      <c r="BB26" s="695"/>
      <c r="BC26" s="695"/>
      <c r="BD26" s="695"/>
      <c r="BE26" s="695"/>
      <c r="BF26" s="696"/>
      <c r="BG26" s="622" t="s">
        <v>127</v>
      </c>
      <c r="BH26" s="623"/>
      <c r="BI26" s="623"/>
      <c r="BJ26" s="623"/>
      <c r="BK26" s="623"/>
      <c r="BL26" s="623"/>
      <c r="BM26" s="623"/>
      <c r="BN26" s="624"/>
      <c r="BO26" s="648" t="s">
        <v>127</v>
      </c>
      <c r="BP26" s="648"/>
      <c r="BQ26" s="648"/>
      <c r="BR26" s="648"/>
      <c r="BS26" s="649" t="s">
        <v>127</v>
      </c>
      <c r="BT26" s="649"/>
      <c r="BU26" s="649"/>
      <c r="BV26" s="649"/>
      <c r="BW26" s="649"/>
      <c r="BX26" s="649"/>
      <c r="BY26" s="649"/>
      <c r="BZ26" s="649"/>
      <c r="CA26" s="649"/>
      <c r="CB26" s="694"/>
      <c r="CD26" s="619" t="s">
        <v>294</v>
      </c>
      <c r="CE26" s="620"/>
      <c r="CF26" s="620"/>
      <c r="CG26" s="620"/>
      <c r="CH26" s="620"/>
      <c r="CI26" s="620"/>
      <c r="CJ26" s="620"/>
      <c r="CK26" s="620"/>
      <c r="CL26" s="620"/>
      <c r="CM26" s="620"/>
      <c r="CN26" s="620"/>
      <c r="CO26" s="620"/>
      <c r="CP26" s="620"/>
      <c r="CQ26" s="621"/>
      <c r="CR26" s="622">
        <v>2490274</v>
      </c>
      <c r="CS26" s="623"/>
      <c r="CT26" s="623"/>
      <c r="CU26" s="623"/>
      <c r="CV26" s="623"/>
      <c r="CW26" s="623"/>
      <c r="CX26" s="623"/>
      <c r="CY26" s="624"/>
      <c r="CZ26" s="625">
        <v>8.3000000000000007</v>
      </c>
      <c r="DA26" s="634"/>
      <c r="DB26" s="634"/>
      <c r="DC26" s="635"/>
      <c r="DD26" s="628">
        <v>2188177</v>
      </c>
      <c r="DE26" s="623"/>
      <c r="DF26" s="623"/>
      <c r="DG26" s="623"/>
      <c r="DH26" s="623"/>
      <c r="DI26" s="623"/>
      <c r="DJ26" s="623"/>
      <c r="DK26" s="624"/>
      <c r="DL26" s="628" t="s">
        <v>127</v>
      </c>
      <c r="DM26" s="623"/>
      <c r="DN26" s="623"/>
      <c r="DO26" s="623"/>
      <c r="DP26" s="623"/>
      <c r="DQ26" s="623"/>
      <c r="DR26" s="623"/>
      <c r="DS26" s="623"/>
      <c r="DT26" s="623"/>
      <c r="DU26" s="623"/>
      <c r="DV26" s="624"/>
      <c r="DW26" s="625" t="s">
        <v>127</v>
      </c>
      <c r="DX26" s="634"/>
      <c r="DY26" s="634"/>
      <c r="DZ26" s="634"/>
      <c r="EA26" s="634"/>
      <c r="EB26" s="634"/>
      <c r="EC26" s="661"/>
    </row>
    <row r="27" spans="2:133" ht="11.25" customHeight="1" x14ac:dyDescent="0.15">
      <c r="B27" s="619" t="s">
        <v>295</v>
      </c>
      <c r="C27" s="620"/>
      <c r="D27" s="620"/>
      <c r="E27" s="620"/>
      <c r="F27" s="620"/>
      <c r="G27" s="620"/>
      <c r="H27" s="620"/>
      <c r="I27" s="620"/>
      <c r="J27" s="620"/>
      <c r="K27" s="620"/>
      <c r="L27" s="620"/>
      <c r="M27" s="620"/>
      <c r="N27" s="620"/>
      <c r="O27" s="620"/>
      <c r="P27" s="620"/>
      <c r="Q27" s="621"/>
      <c r="R27" s="622">
        <v>17459260</v>
      </c>
      <c r="S27" s="623"/>
      <c r="T27" s="623"/>
      <c r="U27" s="623"/>
      <c r="V27" s="623"/>
      <c r="W27" s="623"/>
      <c r="X27" s="623"/>
      <c r="Y27" s="624"/>
      <c r="Z27" s="648">
        <v>56.7</v>
      </c>
      <c r="AA27" s="648"/>
      <c r="AB27" s="648"/>
      <c r="AC27" s="648"/>
      <c r="AD27" s="649">
        <v>16438791</v>
      </c>
      <c r="AE27" s="649"/>
      <c r="AF27" s="649"/>
      <c r="AG27" s="649"/>
      <c r="AH27" s="649"/>
      <c r="AI27" s="649"/>
      <c r="AJ27" s="649"/>
      <c r="AK27" s="649"/>
      <c r="AL27" s="625">
        <v>99.599998474121094</v>
      </c>
      <c r="AM27" s="626"/>
      <c r="AN27" s="626"/>
      <c r="AO27" s="650"/>
      <c r="AP27" s="619" t="s">
        <v>296</v>
      </c>
      <c r="AQ27" s="620"/>
      <c r="AR27" s="620"/>
      <c r="AS27" s="620"/>
      <c r="AT27" s="620"/>
      <c r="AU27" s="620"/>
      <c r="AV27" s="620"/>
      <c r="AW27" s="620"/>
      <c r="AX27" s="620"/>
      <c r="AY27" s="620"/>
      <c r="AZ27" s="620"/>
      <c r="BA27" s="620"/>
      <c r="BB27" s="620"/>
      <c r="BC27" s="620"/>
      <c r="BD27" s="620"/>
      <c r="BE27" s="620"/>
      <c r="BF27" s="621"/>
      <c r="BG27" s="622">
        <v>7354696</v>
      </c>
      <c r="BH27" s="623"/>
      <c r="BI27" s="623"/>
      <c r="BJ27" s="623"/>
      <c r="BK27" s="623"/>
      <c r="BL27" s="623"/>
      <c r="BM27" s="623"/>
      <c r="BN27" s="624"/>
      <c r="BO27" s="648">
        <v>100</v>
      </c>
      <c r="BP27" s="648"/>
      <c r="BQ27" s="648"/>
      <c r="BR27" s="648"/>
      <c r="BS27" s="649" t="s">
        <v>127</v>
      </c>
      <c r="BT27" s="649"/>
      <c r="BU27" s="649"/>
      <c r="BV27" s="649"/>
      <c r="BW27" s="649"/>
      <c r="BX27" s="649"/>
      <c r="BY27" s="649"/>
      <c r="BZ27" s="649"/>
      <c r="CA27" s="649"/>
      <c r="CB27" s="694"/>
      <c r="CD27" s="619" t="s">
        <v>297</v>
      </c>
      <c r="CE27" s="620"/>
      <c r="CF27" s="620"/>
      <c r="CG27" s="620"/>
      <c r="CH27" s="620"/>
      <c r="CI27" s="620"/>
      <c r="CJ27" s="620"/>
      <c r="CK27" s="620"/>
      <c r="CL27" s="620"/>
      <c r="CM27" s="620"/>
      <c r="CN27" s="620"/>
      <c r="CO27" s="620"/>
      <c r="CP27" s="620"/>
      <c r="CQ27" s="621"/>
      <c r="CR27" s="622">
        <v>5380418</v>
      </c>
      <c r="CS27" s="632"/>
      <c r="CT27" s="632"/>
      <c r="CU27" s="632"/>
      <c r="CV27" s="632"/>
      <c r="CW27" s="632"/>
      <c r="CX27" s="632"/>
      <c r="CY27" s="633"/>
      <c r="CZ27" s="625">
        <v>18</v>
      </c>
      <c r="DA27" s="634"/>
      <c r="DB27" s="634"/>
      <c r="DC27" s="635"/>
      <c r="DD27" s="628">
        <v>1217083</v>
      </c>
      <c r="DE27" s="632"/>
      <c r="DF27" s="632"/>
      <c r="DG27" s="632"/>
      <c r="DH27" s="632"/>
      <c r="DI27" s="632"/>
      <c r="DJ27" s="632"/>
      <c r="DK27" s="633"/>
      <c r="DL27" s="628">
        <v>1181980</v>
      </c>
      <c r="DM27" s="632"/>
      <c r="DN27" s="632"/>
      <c r="DO27" s="632"/>
      <c r="DP27" s="632"/>
      <c r="DQ27" s="632"/>
      <c r="DR27" s="632"/>
      <c r="DS27" s="632"/>
      <c r="DT27" s="632"/>
      <c r="DU27" s="632"/>
      <c r="DV27" s="633"/>
      <c r="DW27" s="625">
        <v>6.8</v>
      </c>
      <c r="DX27" s="634"/>
      <c r="DY27" s="634"/>
      <c r="DZ27" s="634"/>
      <c r="EA27" s="634"/>
      <c r="EB27" s="634"/>
      <c r="EC27" s="661"/>
    </row>
    <row r="28" spans="2:133" ht="11.25" customHeight="1" x14ac:dyDescent="0.15">
      <c r="B28" s="619" t="s">
        <v>298</v>
      </c>
      <c r="C28" s="620"/>
      <c r="D28" s="620"/>
      <c r="E28" s="620"/>
      <c r="F28" s="620"/>
      <c r="G28" s="620"/>
      <c r="H28" s="620"/>
      <c r="I28" s="620"/>
      <c r="J28" s="620"/>
      <c r="K28" s="620"/>
      <c r="L28" s="620"/>
      <c r="M28" s="620"/>
      <c r="N28" s="620"/>
      <c r="O28" s="620"/>
      <c r="P28" s="620"/>
      <c r="Q28" s="621"/>
      <c r="R28" s="622">
        <v>8799</v>
      </c>
      <c r="S28" s="623"/>
      <c r="T28" s="623"/>
      <c r="U28" s="623"/>
      <c r="V28" s="623"/>
      <c r="W28" s="623"/>
      <c r="X28" s="623"/>
      <c r="Y28" s="624"/>
      <c r="Z28" s="648">
        <v>0</v>
      </c>
      <c r="AA28" s="648"/>
      <c r="AB28" s="648"/>
      <c r="AC28" s="648"/>
      <c r="AD28" s="649">
        <v>8799</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299</v>
      </c>
      <c r="CE28" s="620"/>
      <c r="CF28" s="620"/>
      <c r="CG28" s="620"/>
      <c r="CH28" s="620"/>
      <c r="CI28" s="620"/>
      <c r="CJ28" s="620"/>
      <c r="CK28" s="620"/>
      <c r="CL28" s="620"/>
      <c r="CM28" s="620"/>
      <c r="CN28" s="620"/>
      <c r="CO28" s="620"/>
      <c r="CP28" s="620"/>
      <c r="CQ28" s="621"/>
      <c r="CR28" s="622">
        <v>2999542</v>
      </c>
      <c r="CS28" s="623"/>
      <c r="CT28" s="623"/>
      <c r="CU28" s="623"/>
      <c r="CV28" s="623"/>
      <c r="CW28" s="623"/>
      <c r="CX28" s="623"/>
      <c r="CY28" s="624"/>
      <c r="CZ28" s="625">
        <v>10</v>
      </c>
      <c r="DA28" s="634"/>
      <c r="DB28" s="634"/>
      <c r="DC28" s="635"/>
      <c r="DD28" s="628">
        <v>2996090</v>
      </c>
      <c r="DE28" s="623"/>
      <c r="DF28" s="623"/>
      <c r="DG28" s="623"/>
      <c r="DH28" s="623"/>
      <c r="DI28" s="623"/>
      <c r="DJ28" s="623"/>
      <c r="DK28" s="624"/>
      <c r="DL28" s="628">
        <v>2996090</v>
      </c>
      <c r="DM28" s="623"/>
      <c r="DN28" s="623"/>
      <c r="DO28" s="623"/>
      <c r="DP28" s="623"/>
      <c r="DQ28" s="623"/>
      <c r="DR28" s="623"/>
      <c r="DS28" s="623"/>
      <c r="DT28" s="623"/>
      <c r="DU28" s="623"/>
      <c r="DV28" s="624"/>
      <c r="DW28" s="625">
        <v>17.2</v>
      </c>
      <c r="DX28" s="634"/>
      <c r="DY28" s="634"/>
      <c r="DZ28" s="634"/>
      <c r="EA28" s="634"/>
      <c r="EB28" s="634"/>
      <c r="EC28" s="661"/>
    </row>
    <row r="29" spans="2:133" ht="11.25" customHeight="1" x14ac:dyDescent="0.15">
      <c r="B29" s="619" t="s">
        <v>300</v>
      </c>
      <c r="C29" s="620"/>
      <c r="D29" s="620"/>
      <c r="E29" s="620"/>
      <c r="F29" s="620"/>
      <c r="G29" s="620"/>
      <c r="H29" s="620"/>
      <c r="I29" s="620"/>
      <c r="J29" s="620"/>
      <c r="K29" s="620"/>
      <c r="L29" s="620"/>
      <c r="M29" s="620"/>
      <c r="N29" s="620"/>
      <c r="O29" s="620"/>
      <c r="P29" s="620"/>
      <c r="Q29" s="621"/>
      <c r="R29" s="622">
        <v>121675</v>
      </c>
      <c r="S29" s="623"/>
      <c r="T29" s="623"/>
      <c r="U29" s="623"/>
      <c r="V29" s="623"/>
      <c r="W29" s="623"/>
      <c r="X29" s="623"/>
      <c r="Y29" s="624"/>
      <c r="Z29" s="648">
        <v>0.4</v>
      </c>
      <c r="AA29" s="648"/>
      <c r="AB29" s="648"/>
      <c r="AC29" s="648"/>
      <c r="AD29" s="649" t="s">
        <v>127</v>
      </c>
      <c r="AE29" s="649"/>
      <c r="AF29" s="649"/>
      <c r="AG29" s="649"/>
      <c r="AH29" s="649"/>
      <c r="AI29" s="649"/>
      <c r="AJ29" s="649"/>
      <c r="AK29" s="649"/>
      <c r="AL29" s="625" t="s">
        <v>127</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301</v>
      </c>
      <c r="CE29" s="643"/>
      <c r="CF29" s="619" t="s">
        <v>68</v>
      </c>
      <c r="CG29" s="620"/>
      <c r="CH29" s="620"/>
      <c r="CI29" s="620"/>
      <c r="CJ29" s="620"/>
      <c r="CK29" s="620"/>
      <c r="CL29" s="620"/>
      <c r="CM29" s="620"/>
      <c r="CN29" s="620"/>
      <c r="CO29" s="620"/>
      <c r="CP29" s="620"/>
      <c r="CQ29" s="621"/>
      <c r="CR29" s="622">
        <v>2999542</v>
      </c>
      <c r="CS29" s="632"/>
      <c r="CT29" s="632"/>
      <c r="CU29" s="632"/>
      <c r="CV29" s="632"/>
      <c r="CW29" s="632"/>
      <c r="CX29" s="632"/>
      <c r="CY29" s="633"/>
      <c r="CZ29" s="625">
        <v>10</v>
      </c>
      <c r="DA29" s="634"/>
      <c r="DB29" s="634"/>
      <c r="DC29" s="635"/>
      <c r="DD29" s="628">
        <v>2996090</v>
      </c>
      <c r="DE29" s="632"/>
      <c r="DF29" s="632"/>
      <c r="DG29" s="632"/>
      <c r="DH29" s="632"/>
      <c r="DI29" s="632"/>
      <c r="DJ29" s="632"/>
      <c r="DK29" s="633"/>
      <c r="DL29" s="628">
        <v>2996090</v>
      </c>
      <c r="DM29" s="632"/>
      <c r="DN29" s="632"/>
      <c r="DO29" s="632"/>
      <c r="DP29" s="632"/>
      <c r="DQ29" s="632"/>
      <c r="DR29" s="632"/>
      <c r="DS29" s="632"/>
      <c r="DT29" s="632"/>
      <c r="DU29" s="632"/>
      <c r="DV29" s="633"/>
      <c r="DW29" s="625">
        <v>17.2</v>
      </c>
      <c r="DX29" s="634"/>
      <c r="DY29" s="634"/>
      <c r="DZ29" s="634"/>
      <c r="EA29" s="634"/>
      <c r="EB29" s="634"/>
      <c r="EC29" s="661"/>
    </row>
    <row r="30" spans="2:133" ht="11.25" customHeight="1" x14ac:dyDescent="0.15">
      <c r="B30" s="619" t="s">
        <v>302</v>
      </c>
      <c r="C30" s="620"/>
      <c r="D30" s="620"/>
      <c r="E30" s="620"/>
      <c r="F30" s="620"/>
      <c r="G30" s="620"/>
      <c r="H30" s="620"/>
      <c r="I30" s="620"/>
      <c r="J30" s="620"/>
      <c r="K30" s="620"/>
      <c r="L30" s="620"/>
      <c r="M30" s="620"/>
      <c r="N30" s="620"/>
      <c r="O30" s="620"/>
      <c r="P30" s="620"/>
      <c r="Q30" s="621"/>
      <c r="R30" s="622">
        <v>200264</v>
      </c>
      <c r="S30" s="623"/>
      <c r="T30" s="623"/>
      <c r="U30" s="623"/>
      <c r="V30" s="623"/>
      <c r="W30" s="623"/>
      <c r="X30" s="623"/>
      <c r="Y30" s="624"/>
      <c r="Z30" s="648">
        <v>0.7</v>
      </c>
      <c r="AA30" s="648"/>
      <c r="AB30" s="648"/>
      <c r="AC30" s="648"/>
      <c r="AD30" s="649">
        <v>1960</v>
      </c>
      <c r="AE30" s="649"/>
      <c r="AF30" s="649"/>
      <c r="AG30" s="649"/>
      <c r="AH30" s="649"/>
      <c r="AI30" s="649"/>
      <c r="AJ30" s="649"/>
      <c r="AK30" s="649"/>
      <c r="AL30" s="625">
        <v>0</v>
      </c>
      <c r="AM30" s="626"/>
      <c r="AN30" s="626"/>
      <c r="AO30" s="650"/>
      <c r="AP30" s="675" t="s">
        <v>220</v>
      </c>
      <c r="AQ30" s="676"/>
      <c r="AR30" s="676"/>
      <c r="AS30" s="676"/>
      <c r="AT30" s="676"/>
      <c r="AU30" s="676"/>
      <c r="AV30" s="676"/>
      <c r="AW30" s="676"/>
      <c r="AX30" s="676"/>
      <c r="AY30" s="676"/>
      <c r="AZ30" s="676"/>
      <c r="BA30" s="676"/>
      <c r="BB30" s="676"/>
      <c r="BC30" s="676"/>
      <c r="BD30" s="676"/>
      <c r="BE30" s="676"/>
      <c r="BF30" s="677"/>
      <c r="BG30" s="675" t="s">
        <v>303</v>
      </c>
      <c r="BH30" s="692"/>
      <c r="BI30" s="692"/>
      <c r="BJ30" s="692"/>
      <c r="BK30" s="692"/>
      <c r="BL30" s="692"/>
      <c r="BM30" s="692"/>
      <c r="BN30" s="692"/>
      <c r="BO30" s="692"/>
      <c r="BP30" s="692"/>
      <c r="BQ30" s="693"/>
      <c r="BR30" s="675" t="s">
        <v>304</v>
      </c>
      <c r="BS30" s="692"/>
      <c r="BT30" s="692"/>
      <c r="BU30" s="692"/>
      <c r="BV30" s="692"/>
      <c r="BW30" s="692"/>
      <c r="BX30" s="692"/>
      <c r="BY30" s="692"/>
      <c r="BZ30" s="692"/>
      <c r="CA30" s="692"/>
      <c r="CB30" s="693"/>
      <c r="CD30" s="644"/>
      <c r="CE30" s="645"/>
      <c r="CF30" s="619" t="s">
        <v>305</v>
      </c>
      <c r="CG30" s="620"/>
      <c r="CH30" s="620"/>
      <c r="CI30" s="620"/>
      <c r="CJ30" s="620"/>
      <c r="CK30" s="620"/>
      <c r="CL30" s="620"/>
      <c r="CM30" s="620"/>
      <c r="CN30" s="620"/>
      <c r="CO30" s="620"/>
      <c r="CP30" s="620"/>
      <c r="CQ30" s="621"/>
      <c r="CR30" s="622">
        <v>2909992</v>
      </c>
      <c r="CS30" s="623"/>
      <c r="CT30" s="623"/>
      <c r="CU30" s="623"/>
      <c r="CV30" s="623"/>
      <c r="CW30" s="623"/>
      <c r="CX30" s="623"/>
      <c r="CY30" s="624"/>
      <c r="CZ30" s="625">
        <v>9.6999999999999993</v>
      </c>
      <c r="DA30" s="634"/>
      <c r="DB30" s="634"/>
      <c r="DC30" s="635"/>
      <c r="DD30" s="628">
        <v>2906556</v>
      </c>
      <c r="DE30" s="623"/>
      <c r="DF30" s="623"/>
      <c r="DG30" s="623"/>
      <c r="DH30" s="623"/>
      <c r="DI30" s="623"/>
      <c r="DJ30" s="623"/>
      <c r="DK30" s="624"/>
      <c r="DL30" s="628">
        <v>2906556</v>
      </c>
      <c r="DM30" s="623"/>
      <c r="DN30" s="623"/>
      <c r="DO30" s="623"/>
      <c r="DP30" s="623"/>
      <c r="DQ30" s="623"/>
      <c r="DR30" s="623"/>
      <c r="DS30" s="623"/>
      <c r="DT30" s="623"/>
      <c r="DU30" s="623"/>
      <c r="DV30" s="624"/>
      <c r="DW30" s="625">
        <v>16.600000000000001</v>
      </c>
      <c r="DX30" s="634"/>
      <c r="DY30" s="634"/>
      <c r="DZ30" s="634"/>
      <c r="EA30" s="634"/>
      <c r="EB30" s="634"/>
      <c r="EC30" s="661"/>
    </row>
    <row r="31" spans="2:133" ht="11.25" customHeight="1" x14ac:dyDescent="0.15">
      <c r="B31" s="619" t="s">
        <v>306</v>
      </c>
      <c r="C31" s="620"/>
      <c r="D31" s="620"/>
      <c r="E31" s="620"/>
      <c r="F31" s="620"/>
      <c r="G31" s="620"/>
      <c r="H31" s="620"/>
      <c r="I31" s="620"/>
      <c r="J31" s="620"/>
      <c r="K31" s="620"/>
      <c r="L31" s="620"/>
      <c r="M31" s="620"/>
      <c r="N31" s="620"/>
      <c r="O31" s="620"/>
      <c r="P31" s="620"/>
      <c r="Q31" s="621"/>
      <c r="R31" s="622">
        <v>89816</v>
      </c>
      <c r="S31" s="623"/>
      <c r="T31" s="623"/>
      <c r="U31" s="623"/>
      <c r="V31" s="623"/>
      <c r="W31" s="623"/>
      <c r="X31" s="623"/>
      <c r="Y31" s="624"/>
      <c r="Z31" s="648">
        <v>0.3</v>
      </c>
      <c r="AA31" s="648"/>
      <c r="AB31" s="648"/>
      <c r="AC31" s="648"/>
      <c r="AD31" s="649" t="s">
        <v>127</v>
      </c>
      <c r="AE31" s="649"/>
      <c r="AF31" s="649"/>
      <c r="AG31" s="649"/>
      <c r="AH31" s="649"/>
      <c r="AI31" s="649"/>
      <c r="AJ31" s="649"/>
      <c r="AK31" s="649"/>
      <c r="AL31" s="625" t="s">
        <v>127</v>
      </c>
      <c r="AM31" s="626"/>
      <c r="AN31" s="626"/>
      <c r="AO31" s="650"/>
      <c r="AP31" s="687" t="s">
        <v>307</v>
      </c>
      <c r="AQ31" s="688"/>
      <c r="AR31" s="688"/>
      <c r="AS31" s="688"/>
      <c r="AT31" s="689" t="s">
        <v>308</v>
      </c>
      <c r="AU31" s="355"/>
      <c r="AV31" s="355"/>
      <c r="AW31" s="355"/>
      <c r="AX31" s="672" t="s">
        <v>187</v>
      </c>
      <c r="AY31" s="673"/>
      <c r="AZ31" s="673"/>
      <c r="BA31" s="673"/>
      <c r="BB31" s="673"/>
      <c r="BC31" s="673"/>
      <c r="BD31" s="673"/>
      <c r="BE31" s="673"/>
      <c r="BF31" s="674"/>
      <c r="BG31" s="683">
        <v>99.5</v>
      </c>
      <c r="BH31" s="684"/>
      <c r="BI31" s="684"/>
      <c r="BJ31" s="684"/>
      <c r="BK31" s="684"/>
      <c r="BL31" s="684"/>
      <c r="BM31" s="685">
        <v>98.8</v>
      </c>
      <c r="BN31" s="684"/>
      <c r="BO31" s="684"/>
      <c r="BP31" s="684"/>
      <c r="BQ31" s="686"/>
      <c r="BR31" s="683">
        <v>99.2</v>
      </c>
      <c r="BS31" s="684"/>
      <c r="BT31" s="684"/>
      <c r="BU31" s="684"/>
      <c r="BV31" s="684"/>
      <c r="BW31" s="684"/>
      <c r="BX31" s="685">
        <v>98.6</v>
      </c>
      <c r="BY31" s="684"/>
      <c r="BZ31" s="684"/>
      <c r="CA31" s="684"/>
      <c r="CB31" s="686"/>
      <c r="CD31" s="644"/>
      <c r="CE31" s="645"/>
      <c r="CF31" s="619" t="s">
        <v>309</v>
      </c>
      <c r="CG31" s="620"/>
      <c r="CH31" s="620"/>
      <c r="CI31" s="620"/>
      <c r="CJ31" s="620"/>
      <c r="CK31" s="620"/>
      <c r="CL31" s="620"/>
      <c r="CM31" s="620"/>
      <c r="CN31" s="620"/>
      <c r="CO31" s="620"/>
      <c r="CP31" s="620"/>
      <c r="CQ31" s="621"/>
      <c r="CR31" s="622">
        <v>89550</v>
      </c>
      <c r="CS31" s="632"/>
      <c r="CT31" s="632"/>
      <c r="CU31" s="632"/>
      <c r="CV31" s="632"/>
      <c r="CW31" s="632"/>
      <c r="CX31" s="632"/>
      <c r="CY31" s="633"/>
      <c r="CZ31" s="625">
        <v>0.3</v>
      </c>
      <c r="DA31" s="634"/>
      <c r="DB31" s="634"/>
      <c r="DC31" s="635"/>
      <c r="DD31" s="628">
        <v>89534</v>
      </c>
      <c r="DE31" s="632"/>
      <c r="DF31" s="632"/>
      <c r="DG31" s="632"/>
      <c r="DH31" s="632"/>
      <c r="DI31" s="632"/>
      <c r="DJ31" s="632"/>
      <c r="DK31" s="633"/>
      <c r="DL31" s="628">
        <v>89534</v>
      </c>
      <c r="DM31" s="632"/>
      <c r="DN31" s="632"/>
      <c r="DO31" s="632"/>
      <c r="DP31" s="632"/>
      <c r="DQ31" s="632"/>
      <c r="DR31" s="632"/>
      <c r="DS31" s="632"/>
      <c r="DT31" s="632"/>
      <c r="DU31" s="632"/>
      <c r="DV31" s="633"/>
      <c r="DW31" s="625">
        <v>0.5</v>
      </c>
      <c r="DX31" s="634"/>
      <c r="DY31" s="634"/>
      <c r="DZ31" s="634"/>
      <c r="EA31" s="634"/>
      <c r="EB31" s="634"/>
      <c r="EC31" s="661"/>
    </row>
    <row r="32" spans="2:133" ht="11.25" customHeight="1" x14ac:dyDescent="0.15">
      <c r="B32" s="619" t="s">
        <v>310</v>
      </c>
      <c r="C32" s="620"/>
      <c r="D32" s="620"/>
      <c r="E32" s="620"/>
      <c r="F32" s="620"/>
      <c r="G32" s="620"/>
      <c r="H32" s="620"/>
      <c r="I32" s="620"/>
      <c r="J32" s="620"/>
      <c r="K32" s="620"/>
      <c r="L32" s="620"/>
      <c r="M32" s="620"/>
      <c r="N32" s="620"/>
      <c r="O32" s="620"/>
      <c r="P32" s="620"/>
      <c r="Q32" s="621"/>
      <c r="R32" s="622">
        <v>5147406</v>
      </c>
      <c r="S32" s="623"/>
      <c r="T32" s="623"/>
      <c r="U32" s="623"/>
      <c r="V32" s="623"/>
      <c r="W32" s="623"/>
      <c r="X32" s="623"/>
      <c r="Y32" s="624"/>
      <c r="Z32" s="648">
        <v>16.7</v>
      </c>
      <c r="AA32" s="648"/>
      <c r="AB32" s="648"/>
      <c r="AC32" s="648"/>
      <c r="AD32" s="649" t="s">
        <v>127</v>
      </c>
      <c r="AE32" s="649"/>
      <c r="AF32" s="649"/>
      <c r="AG32" s="649"/>
      <c r="AH32" s="649"/>
      <c r="AI32" s="649"/>
      <c r="AJ32" s="649"/>
      <c r="AK32" s="649"/>
      <c r="AL32" s="625" t="s">
        <v>127</v>
      </c>
      <c r="AM32" s="626"/>
      <c r="AN32" s="626"/>
      <c r="AO32" s="650"/>
      <c r="AP32" s="662"/>
      <c r="AQ32" s="663"/>
      <c r="AR32" s="663"/>
      <c r="AS32" s="663"/>
      <c r="AT32" s="690"/>
      <c r="AU32" s="211" t="s">
        <v>311</v>
      </c>
      <c r="AX32" s="619" t="s">
        <v>312</v>
      </c>
      <c r="AY32" s="620"/>
      <c r="AZ32" s="620"/>
      <c r="BA32" s="620"/>
      <c r="BB32" s="620"/>
      <c r="BC32" s="620"/>
      <c r="BD32" s="620"/>
      <c r="BE32" s="620"/>
      <c r="BF32" s="621"/>
      <c r="BG32" s="682">
        <v>99.6</v>
      </c>
      <c r="BH32" s="632"/>
      <c r="BI32" s="632"/>
      <c r="BJ32" s="632"/>
      <c r="BK32" s="632"/>
      <c r="BL32" s="632"/>
      <c r="BM32" s="626">
        <v>99.3</v>
      </c>
      <c r="BN32" s="632"/>
      <c r="BO32" s="632"/>
      <c r="BP32" s="632"/>
      <c r="BQ32" s="659"/>
      <c r="BR32" s="682">
        <v>99.6</v>
      </c>
      <c r="BS32" s="632"/>
      <c r="BT32" s="632"/>
      <c r="BU32" s="632"/>
      <c r="BV32" s="632"/>
      <c r="BW32" s="632"/>
      <c r="BX32" s="626">
        <v>99.2</v>
      </c>
      <c r="BY32" s="632"/>
      <c r="BZ32" s="632"/>
      <c r="CA32" s="632"/>
      <c r="CB32" s="659"/>
      <c r="CD32" s="646"/>
      <c r="CE32" s="647"/>
      <c r="CF32" s="619" t="s">
        <v>313</v>
      </c>
      <c r="CG32" s="620"/>
      <c r="CH32" s="620"/>
      <c r="CI32" s="620"/>
      <c r="CJ32" s="620"/>
      <c r="CK32" s="620"/>
      <c r="CL32" s="620"/>
      <c r="CM32" s="620"/>
      <c r="CN32" s="620"/>
      <c r="CO32" s="620"/>
      <c r="CP32" s="620"/>
      <c r="CQ32" s="621"/>
      <c r="CR32" s="622" t="s">
        <v>127</v>
      </c>
      <c r="CS32" s="623"/>
      <c r="CT32" s="623"/>
      <c r="CU32" s="623"/>
      <c r="CV32" s="623"/>
      <c r="CW32" s="623"/>
      <c r="CX32" s="623"/>
      <c r="CY32" s="624"/>
      <c r="CZ32" s="625" t="s">
        <v>127</v>
      </c>
      <c r="DA32" s="634"/>
      <c r="DB32" s="634"/>
      <c r="DC32" s="635"/>
      <c r="DD32" s="628" t="s">
        <v>127</v>
      </c>
      <c r="DE32" s="623"/>
      <c r="DF32" s="623"/>
      <c r="DG32" s="623"/>
      <c r="DH32" s="623"/>
      <c r="DI32" s="623"/>
      <c r="DJ32" s="623"/>
      <c r="DK32" s="624"/>
      <c r="DL32" s="628" t="s">
        <v>127</v>
      </c>
      <c r="DM32" s="623"/>
      <c r="DN32" s="623"/>
      <c r="DO32" s="623"/>
      <c r="DP32" s="623"/>
      <c r="DQ32" s="623"/>
      <c r="DR32" s="623"/>
      <c r="DS32" s="623"/>
      <c r="DT32" s="623"/>
      <c r="DU32" s="623"/>
      <c r="DV32" s="624"/>
      <c r="DW32" s="625" t="s">
        <v>127</v>
      </c>
      <c r="DX32" s="634"/>
      <c r="DY32" s="634"/>
      <c r="DZ32" s="634"/>
      <c r="EA32" s="634"/>
      <c r="EB32" s="634"/>
      <c r="EC32" s="661"/>
    </row>
    <row r="33" spans="2:133" ht="11.25" customHeight="1" x14ac:dyDescent="0.15">
      <c r="B33" s="679" t="s">
        <v>314</v>
      </c>
      <c r="C33" s="680"/>
      <c r="D33" s="680"/>
      <c r="E33" s="680"/>
      <c r="F33" s="680"/>
      <c r="G33" s="680"/>
      <c r="H33" s="680"/>
      <c r="I33" s="680"/>
      <c r="J33" s="680"/>
      <c r="K33" s="680"/>
      <c r="L33" s="680"/>
      <c r="M33" s="680"/>
      <c r="N33" s="680"/>
      <c r="O33" s="680"/>
      <c r="P33" s="680"/>
      <c r="Q33" s="681"/>
      <c r="R33" s="622" t="s">
        <v>127</v>
      </c>
      <c r="S33" s="623"/>
      <c r="T33" s="623"/>
      <c r="U33" s="623"/>
      <c r="V33" s="623"/>
      <c r="W33" s="623"/>
      <c r="X33" s="623"/>
      <c r="Y33" s="624"/>
      <c r="Z33" s="648" t="s">
        <v>127</v>
      </c>
      <c r="AA33" s="648"/>
      <c r="AB33" s="648"/>
      <c r="AC33" s="648"/>
      <c r="AD33" s="649" t="s">
        <v>127</v>
      </c>
      <c r="AE33" s="649"/>
      <c r="AF33" s="649"/>
      <c r="AG33" s="649"/>
      <c r="AH33" s="649"/>
      <c r="AI33" s="649"/>
      <c r="AJ33" s="649"/>
      <c r="AK33" s="649"/>
      <c r="AL33" s="625" t="s">
        <v>127</v>
      </c>
      <c r="AM33" s="626"/>
      <c r="AN33" s="626"/>
      <c r="AO33" s="650"/>
      <c r="AP33" s="664"/>
      <c r="AQ33" s="665"/>
      <c r="AR33" s="665"/>
      <c r="AS33" s="665"/>
      <c r="AT33" s="691"/>
      <c r="AU33" s="356"/>
      <c r="AV33" s="356"/>
      <c r="AW33" s="356"/>
      <c r="AX33" s="599" t="s">
        <v>315</v>
      </c>
      <c r="AY33" s="600"/>
      <c r="AZ33" s="600"/>
      <c r="BA33" s="600"/>
      <c r="BB33" s="600"/>
      <c r="BC33" s="600"/>
      <c r="BD33" s="600"/>
      <c r="BE33" s="600"/>
      <c r="BF33" s="601"/>
      <c r="BG33" s="678">
        <v>99.4</v>
      </c>
      <c r="BH33" s="603"/>
      <c r="BI33" s="603"/>
      <c r="BJ33" s="603"/>
      <c r="BK33" s="603"/>
      <c r="BL33" s="603"/>
      <c r="BM33" s="640">
        <v>98.4</v>
      </c>
      <c r="BN33" s="603"/>
      <c r="BO33" s="603"/>
      <c r="BP33" s="603"/>
      <c r="BQ33" s="651"/>
      <c r="BR33" s="678">
        <v>98.8</v>
      </c>
      <c r="BS33" s="603"/>
      <c r="BT33" s="603"/>
      <c r="BU33" s="603"/>
      <c r="BV33" s="603"/>
      <c r="BW33" s="603"/>
      <c r="BX33" s="640">
        <v>98.1</v>
      </c>
      <c r="BY33" s="603"/>
      <c r="BZ33" s="603"/>
      <c r="CA33" s="603"/>
      <c r="CB33" s="651"/>
      <c r="CD33" s="619" t="s">
        <v>316</v>
      </c>
      <c r="CE33" s="620"/>
      <c r="CF33" s="620"/>
      <c r="CG33" s="620"/>
      <c r="CH33" s="620"/>
      <c r="CI33" s="620"/>
      <c r="CJ33" s="620"/>
      <c r="CK33" s="620"/>
      <c r="CL33" s="620"/>
      <c r="CM33" s="620"/>
      <c r="CN33" s="620"/>
      <c r="CO33" s="620"/>
      <c r="CP33" s="620"/>
      <c r="CQ33" s="621"/>
      <c r="CR33" s="622">
        <v>12993394</v>
      </c>
      <c r="CS33" s="632"/>
      <c r="CT33" s="632"/>
      <c r="CU33" s="632"/>
      <c r="CV33" s="632"/>
      <c r="CW33" s="632"/>
      <c r="CX33" s="632"/>
      <c r="CY33" s="633"/>
      <c r="CZ33" s="625">
        <v>43.5</v>
      </c>
      <c r="DA33" s="634"/>
      <c r="DB33" s="634"/>
      <c r="DC33" s="635"/>
      <c r="DD33" s="628">
        <v>10086976</v>
      </c>
      <c r="DE33" s="632"/>
      <c r="DF33" s="632"/>
      <c r="DG33" s="632"/>
      <c r="DH33" s="632"/>
      <c r="DI33" s="632"/>
      <c r="DJ33" s="632"/>
      <c r="DK33" s="633"/>
      <c r="DL33" s="628">
        <v>7374124</v>
      </c>
      <c r="DM33" s="632"/>
      <c r="DN33" s="632"/>
      <c r="DO33" s="632"/>
      <c r="DP33" s="632"/>
      <c r="DQ33" s="632"/>
      <c r="DR33" s="632"/>
      <c r="DS33" s="632"/>
      <c r="DT33" s="632"/>
      <c r="DU33" s="632"/>
      <c r="DV33" s="633"/>
      <c r="DW33" s="625">
        <v>42.2</v>
      </c>
      <c r="DX33" s="634"/>
      <c r="DY33" s="634"/>
      <c r="DZ33" s="634"/>
      <c r="EA33" s="634"/>
      <c r="EB33" s="634"/>
      <c r="EC33" s="661"/>
    </row>
    <row r="34" spans="2:133" ht="11.25" customHeight="1" x14ac:dyDescent="0.15">
      <c r="B34" s="619" t="s">
        <v>317</v>
      </c>
      <c r="C34" s="620"/>
      <c r="D34" s="620"/>
      <c r="E34" s="620"/>
      <c r="F34" s="620"/>
      <c r="G34" s="620"/>
      <c r="H34" s="620"/>
      <c r="I34" s="620"/>
      <c r="J34" s="620"/>
      <c r="K34" s="620"/>
      <c r="L34" s="620"/>
      <c r="M34" s="620"/>
      <c r="N34" s="620"/>
      <c r="O34" s="620"/>
      <c r="P34" s="620"/>
      <c r="Q34" s="621"/>
      <c r="R34" s="622">
        <v>1465505</v>
      </c>
      <c r="S34" s="623"/>
      <c r="T34" s="623"/>
      <c r="U34" s="623"/>
      <c r="V34" s="623"/>
      <c r="W34" s="623"/>
      <c r="X34" s="623"/>
      <c r="Y34" s="624"/>
      <c r="Z34" s="648">
        <v>4.8</v>
      </c>
      <c r="AA34" s="648"/>
      <c r="AB34" s="648"/>
      <c r="AC34" s="648"/>
      <c r="AD34" s="649" t="s">
        <v>127</v>
      </c>
      <c r="AE34" s="649"/>
      <c r="AF34" s="649"/>
      <c r="AG34" s="649"/>
      <c r="AH34" s="649"/>
      <c r="AI34" s="649"/>
      <c r="AJ34" s="649"/>
      <c r="AK34" s="649"/>
      <c r="AL34" s="625" t="s">
        <v>127</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318</v>
      </c>
      <c r="CE34" s="620"/>
      <c r="CF34" s="620"/>
      <c r="CG34" s="620"/>
      <c r="CH34" s="620"/>
      <c r="CI34" s="620"/>
      <c r="CJ34" s="620"/>
      <c r="CK34" s="620"/>
      <c r="CL34" s="620"/>
      <c r="CM34" s="620"/>
      <c r="CN34" s="620"/>
      <c r="CO34" s="620"/>
      <c r="CP34" s="620"/>
      <c r="CQ34" s="621"/>
      <c r="CR34" s="622">
        <v>3095435</v>
      </c>
      <c r="CS34" s="623"/>
      <c r="CT34" s="623"/>
      <c r="CU34" s="623"/>
      <c r="CV34" s="623"/>
      <c r="CW34" s="623"/>
      <c r="CX34" s="623"/>
      <c r="CY34" s="624"/>
      <c r="CZ34" s="625">
        <v>10.4</v>
      </c>
      <c r="DA34" s="634"/>
      <c r="DB34" s="634"/>
      <c r="DC34" s="635"/>
      <c r="DD34" s="628">
        <v>1890798</v>
      </c>
      <c r="DE34" s="623"/>
      <c r="DF34" s="623"/>
      <c r="DG34" s="623"/>
      <c r="DH34" s="623"/>
      <c r="DI34" s="623"/>
      <c r="DJ34" s="623"/>
      <c r="DK34" s="624"/>
      <c r="DL34" s="628">
        <v>1755142</v>
      </c>
      <c r="DM34" s="623"/>
      <c r="DN34" s="623"/>
      <c r="DO34" s="623"/>
      <c r="DP34" s="623"/>
      <c r="DQ34" s="623"/>
      <c r="DR34" s="623"/>
      <c r="DS34" s="623"/>
      <c r="DT34" s="623"/>
      <c r="DU34" s="623"/>
      <c r="DV34" s="624"/>
      <c r="DW34" s="625">
        <v>10.1</v>
      </c>
      <c r="DX34" s="634"/>
      <c r="DY34" s="634"/>
      <c r="DZ34" s="634"/>
      <c r="EA34" s="634"/>
      <c r="EB34" s="634"/>
      <c r="EC34" s="661"/>
    </row>
    <row r="35" spans="2:133" ht="11.25" customHeight="1" x14ac:dyDescent="0.15">
      <c r="B35" s="619" t="s">
        <v>319</v>
      </c>
      <c r="C35" s="620"/>
      <c r="D35" s="620"/>
      <c r="E35" s="620"/>
      <c r="F35" s="620"/>
      <c r="G35" s="620"/>
      <c r="H35" s="620"/>
      <c r="I35" s="620"/>
      <c r="J35" s="620"/>
      <c r="K35" s="620"/>
      <c r="L35" s="620"/>
      <c r="M35" s="620"/>
      <c r="N35" s="620"/>
      <c r="O35" s="620"/>
      <c r="P35" s="620"/>
      <c r="Q35" s="621"/>
      <c r="R35" s="622">
        <v>92753</v>
      </c>
      <c r="S35" s="623"/>
      <c r="T35" s="623"/>
      <c r="U35" s="623"/>
      <c r="V35" s="623"/>
      <c r="W35" s="623"/>
      <c r="X35" s="623"/>
      <c r="Y35" s="624"/>
      <c r="Z35" s="648">
        <v>0.3</v>
      </c>
      <c r="AA35" s="648"/>
      <c r="AB35" s="648"/>
      <c r="AC35" s="648"/>
      <c r="AD35" s="649">
        <v>53481</v>
      </c>
      <c r="AE35" s="649"/>
      <c r="AF35" s="649"/>
      <c r="AG35" s="649"/>
      <c r="AH35" s="649"/>
      <c r="AI35" s="649"/>
      <c r="AJ35" s="649"/>
      <c r="AK35" s="649"/>
      <c r="AL35" s="625">
        <v>0.3</v>
      </c>
      <c r="AM35" s="626"/>
      <c r="AN35" s="626"/>
      <c r="AO35" s="650"/>
      <c r="AP35" s="216"/>
      <c r="AQ35" s="675" t="s">
        <v>320</v>
      </c>
      <c r="AR35" s="676"/>
      <c r="AS35" s="676"/>
      <c r="AT35" s="676"/>
      <c r="AU35" s="676"/>
      <c r="AV35" s="676"/>
      <c r="AW35" s="676"/>
      <c r="AX35" s="676"/>
      <c r="AY35" s="676"/>
      <c r="AZ35" s="676"/>
      <c r="BA35" s="676"/>
      <c r="BB35" s="676"/>
      <c r="BC35" s="676"/>
      <c r="BD35" s="676"/>
      <c r="BE35" s="676"/>
      <c r="BF35" s="677"/>
      <c r="BG35" s="675" t="s">
        <v>321</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322</v>
      </c>
      <c r="CE35" s="620"/>
      <c r="CF35" s="620"/>
      <c r="CG35" s="620"/>
      <c r="CH35" s="620"/>
      <c r="CI35" s="620"/>
      <c r="CJ35" s="620"/>
      <c r="CK35" s="620"/>
      <c r="CL35" s="620"/>
      <c r="CM35" s="620"/>
      <c r="CN35" s="620"/>
      <c r="CO35" s="620"/>
      <c r="CP35" s="620"/>
      <c r="CQ35" s="621"/>
      <c r="CR35" s="622">
        <v>364385</v>
      </c>
      <c r="CS35" s="632"/>
      <c r="CT35" s="632"/>
      <c r="CU35" s="632"/>
      <c r="CV35" s="632"/>
      <c r="CW35" s="632"/>
      <c r="CX35" s="632"/>
      <c r="CY35" s="633"/>
      <c r="CZ35" s="625">
        <v>1.2</v>
      </c>
      <c r="DA35" s="634"/>
      <c r="DB35" s="634"/>
      <c r="DC35" s="635"/>
      <c r="DD35" s="628">
        <v>292715</v>
      </c>
      <c r="DE35" s="632"/>
      <c r="DF35" s="632"/>
      <c r="DG35" s="632"/>
      <c r="DH35" s="632"/>
      <c r="DI35" s="632"/>
      <c r="DJ35" s="632"/>
      <c r="DK35" s="633"/>
      <c r="DL35" s="628">
        <v>254596</v>
      </c>
      <c r="DM35" s="632"/>
      <c r="DN35" s="632"/>
      <c r="DO35" s="632"/>
      <c r="DP35" s="632"/>
      <c r="DQ35" s="632"/>
      <c r="DR35" s="632"/>
      <c r="DS35" s="632"/>
      <c r="DT35" s="632"/>
      <c r="DU35" s="632"/>
      <c r="DV35" s="633"/>
      <c r="DW35" s="625">
        <v>1.5</v>
      </c>
      <c r="DX35" s="634"/>
      <c r="DY35" s="634"/>
      <c r="DZ35" s="634"/>
      <c r="EA35" s="634"/>
      <c r="EB35" s="634"/>
      <c r="EC35" s="661"/>
    </row>
    <row r="36" spans="2:133" ht="11.25" customHeight="1" x14ac:dyDescent="0.15">
      <c r="B36" s="619" t="s">
        <v>323</v>
      </c>
      <c r="C36" s="620"/>
      <c r="D36" s="620"/>
      <c r="E36" s="620"/>
      <c r="F36" s="620"/>
      <c r="G36" s="620"/>
      <c r="H36" s="620"/>
      <c r="I36" s="620"/>
      <c r="J36" s="620"/>
      <c r="K36" s="620"/>
      <c r="L36" s="620"/>
      <c r="M36" s="620"/>
      <c r="N36" s="620"/>
      <c r="O36" s="620"/>
      <c r="P36" s="620"/>
      <c r="Q36" s="621"/>
      <c r="R36" s="622">
        <v>228978</v>
      </c>
      <c r="S36" s="623"/>
      <c r="T36" s="623"/>
      <c r="U36" s="623"/>
      <c r="V36" s="623"/>
      <c r="W36" s="623"/>
      <c r="X36" s="623"/>
      <c r="Y36" s="624"/>
      <c r="Z36" s="648">
        <v>0.7</v>
      </c>
      <c r="AA36" s="648"/>
      <c r="AB36" s="648"/>
      <c r="AC36" s="648"/>
      <c r="AD36" s="649" t="s">
        <v>127</v>
      </c>
      <c r="AE36" s="649"/>
      <c r="AF36" s="649"/>
      <c r="AG36" s="649"/>
      <c r="AH36" s="649"/>
      <c r="AI36" s="649"/>
      <c r="AJ36" s="649"/>
      <c r="AK36" s="649"/>
      <c r="AL36" s="625" t="s">
        <v>127</v>
      </c>
      <c r="AM36" s="626"/>
      <c r="AN36" s="626"/>
      <c r="AO36" s="650"/>
      <c r="AP36" s="216"/>
      <c r="AQ36" s="666" t="s">
        <v>324</v>
      </c>
      <c r="AR36" s="667"/>
      <c r="AS36" s="667"/>
      <c r="AT36" s="667"/>
      <c r="AU36" s="667"/>
      <c r="AV36" s="667"/>
      <c r="AW36" s="667"/>
      <c r="AX36" s="667"/>
      <c r="AY36" s="668"/>
      <c r="AZ36" s="669">
        <v>3718768</v>
      </c>
      <c r="BA36" s="670"/>
      <c r="BB36" s="670"/>
      <c r="BC36" s="670"/>
      <c r="BD36" s="670"/>
      <c r="BE36" s="670"/>
      <c r="BF36" s="671"/>
      <c r="BG36" s="672" t="s">
        <v>325</v>
      </c>
      <c r="BH36" s="673"/>
      <c r="BI36" s="673"/>
      <c r="BJ36" s="673"/>
      <c r="BK36" s="673"/>
      <c r="BL36" s="673"/>
      <c r="BM36" s="673"/>
      <c r="BN36" s="673"/>
      <c r="BO36" s="673"/>
      <c r="BP36" s="673"/>
      <c r="BQ36" s="673"/>
      <c r="BR36" s="673"/>
      <c r="BS36" s="673"/>
      <c r="BT36" s="673"/>
      <c r="BU36" s="674"/>
      <c r="BV36" s="669">
        <v>204374</v>
      </c>
      <c r="BW36" s="670"/>
      <c r="BX36" s="670"/>
      <c r="BY36" s="670"/>
      <c r="BZ36" s="670"/>
      <c r="CA36" s="670"/>
      <c r="CB36" s="671"/>
      <c r="CD36" s="619" t="s">
        <v>326</v>
      </c>
      <c r="CE36" s="620"/>
      <c r="CF36" s="620"/>
      <c r="CG36" s="620"/>
      <c r="CH36" s="620"/>
      <c r="CI36" s="620"/>
      <c r="CJ36" s="620"/>
      <c r="CK36" s="620"/>
      <c r="CL36" s="620"/>
      <c r="CM36" s="620"/>
      <c r="CN36" s="620"/>
      <c r="CO36" s="620"/>
      <c r="CP36" s="620"/>
      <c r="CQ36" s="621"/>
      <c r="CR36" s="622">
        <v>4772400</v>
      </c>
      <c r="CS36" s="623"/>
      <c r="CT36" s="623"/>
      <c r="CU36" s="623"/>
      <c r="CV36" s="623"/>
      <c r="CW36" s="623"/>
      <c r="CX36" s="623"/>
      <c r="CY36" s="624"/>
      <c r="CZ36" s="625">
        <v>16</v>
      </c>
      <c r="DA36" s="634"/>
      <c r="DB36" s="634"/>
      <c r="DC36" s="635"/>
      <c r="DD36" s="628">
        <v>4413918</v>
      </c>
      <c r="DE36" s="623"/>
      <c r="DF36" s="623"/>
      <c r="DG36" s="623"/>
      <c r="DH36" s="623"/>
      <c r="DI36" s="623"/>
      <c r="DJ36" s="623"/>
      <c r="DK36" s="624"/>
      <c r="DL36" s="628">
        <v>3771853</v>
      </c>
      <c r="DM36" s="623"/>
      <c r="DN36" s="623"/>
      <c r="DO36" s="623"/>
      <c r="DP36" s="623"/>
      <c r="DQ36" s="623"/>
      <c r="DR36" s="623"/>
      <c r="DS36" s="623"/>
      <c r="DT36" s="623"/>
      <c r="DU36" s="623"/>
      <c r="DV36" s="624"/>
      <c r="DW36" s="625">
        <v>21.6</v>
      </c>
      <c r="DX36" s="634"/>
      <c r="DY36" s="634"/>
      <c r="DZ36" s="634"/>
      <c r="EA36" s="634"/>
      <c r="EB36" s="634"/>
      <c r="EC36" s="661"/>
    </row>
    <row r="37" spans="2:133" ht="11.25" customHeight="1" x14ac:dyDescent="0.15">
      <c r="B37" s="619" t="s">
        <v>327</v>
      </c>
      <c r="C37" s="620"/>
      <c r="D37" s="620"/>
      <c r="E37" s="620"/>
      <c r="F37" s="620"/>
      <c r="G37" s="620"/>
      <c r="H37" s="620"/>
      <c r="I37" s="620"/>
      <c r="J37" s="620"/>
      <c r="K37" s="620"/>
      <c r="L37" s="620"/>
      <c r="M37" s="620"/>
      <c r="N37" s="620"/>
      <c r="O37" s="620"/>
      <c r="P37" s="620"/>
      <c r="Q37" s="621"/>
      <c r="R37" s="622">
        <v>171716</v>
      </c>
      <c r="S37" s="623"/>
      <c r="T37" s="623"/>
      <c r="U37" s="623"/>
      <c r="V37" s="623"/>
      <c r="W37" s="623"/>
      <c r="X37" s="623"/>
      <c r="Y37" s="624"/>
      <c r="Z37" s="648">
        <v>0.6</v>
      </c>
      <c r="AA37" s="648"/>
      <c r="AB37" s="648"/>
      <c r="AC37" s="648"/>
      <c r="AD37" s="649" t="s">
        <v>127</v>
      </c>
      <c r="AE37" s="649"/>
      <c r="AF37" s="649"/>
      <c r="AG37" s="649"/>
      <c r="AH37" s="649"/>
      <c r="AI37" s="649"/>
      <c r="AJ37" s="649"/>
      <c r="AK37" s="649"/>
      <c r="AL37" s="625" t="s">
        <v>127</v>
      </c>
      <c r="AM37" s="626"/>
      <c r="AN37" s="626"/>
      <c r="AO37" s="650"/>
      <c r="AQ37" s="656" t="s">
        <v>328</v>
      </c>
      <c r="AR37" s="657"/>
      <c r="AS37" s="657"/>
      <c r="AT37" s="657"/>
      <c r="AU37" s="657"/>
      <c r="AV37" s="657"/>
      <c r="AW37" s="657"/>
      <c r="AX37" s="657"/>
      <c r="AY37" s="658"/>
      <c r="AZ37" s="622">
        <v>1666264</v>
      </c>
      <c r="BA37" s="623"/>
      <c r="BB37" s="623"/>
      <c r="BC37" s="623"/>
      <c r="BD37" s="632"/>
      <c r="BE37" s="632"/>
      <c r="BF37" s="659"/>
      <c r="BG37" s="619" t="s">
        <v>329</v>
      </c>
      <c r="BH37" s="620"/>
      <c r="BI37" s="620"/>
      <c r="BJ37" s="620"/>
      <c r="BK37" s="620"/>
      <c r="BL37" s="620"/>
      <c r="BM37" s="620"/>
      <c r="BN37" s="620"/>
      <c r="BO37" s="620"/>
      <c r="BP37" s="620"/>
      <c r="BQ37" s="620"/>
      <c r="BR37" s="620"/>
      <c r="BS37" s="620"/>
      <c r="BT37" s="620"/>
      <c r="BU37" s="621"/>
      <c r="BV37" s="622">
        <v>149466</v>
      </c>
      <c r="BW37" s="623"/>
      <c r="BX37" s="623"/>
      <c r="BY37" s="623"/>
      <c r="BZ37" s="623"/>
      <c r="CA37" s="623"/>
      <c r="CB37" s="660"/>
      <c r="CD37" s="619" t="s">
        <v>330</v>
      </c>
      <c r="CE37" s="620"/>
      <c r="CF37" s="620"/>
      <c r="CG37" s="620"/>
      <c r="CH37" s="620"/>
      <c r="CI37" s="620"/>
      <c r="CJ37" s="620"/>
      <c r="CK37" s="620"/>
      <c r="CL37" s="620"/>
      <c r="CM37" s="620"/>
      <c r="CN37" s="620"/>
      <c r="CO37" s="620"/>
      <c r="CP37" s="620"/>
      <c r="CQ37" s="621"/>
      <c r="CR37" s="622">
        <v>1570678</v>
      </c>
      <c r="CS37" s="632"/>
      <c r="CT37" s="632"/>
      <c r="CU37" s="632"/>
      <c r="CV37" s="632"/>
      <c r="CW37" s="632"/>
      <c r="CX37" s="632"/>
      <c r="CY37" s="633"/>
      <c r="CZ37" s="625">
        <v>5.3</v>
      </c>
      <c r="DA37" s="634"/>
      <c r="DB37" s="634"/>
      <c r="DC37" s="635"/>
      <c r="DD37" s="628">
        <v>1570678</v>
      </c>
      <c r="DE37" s="632"/>
      <c r="DF37" s="632"/>
      <c r="DG37" s="632"/>
      <c r="DH37" s="632"/>
      <c r="DI37" s="632"/>
      <c r="DJ37" s="632"/>
      <c r="DK37" s="633"/>
      <c r="DL37" s="628">
        <v>1438521</v>
      </c>
      <c r="DM37" s="632"/>
      <c r="DN37" s="632"/>
      <c r="DO37" s="632"/>
      <c r="DP37" s="632"/>
      <c r="DQ37" s="632"/>
      <c r="DR37" s="632"/>
      <c r="DS37" s="632"/>
      <c r="DT37" s="632"/>
      <c r="DU37" s="632"/>
      <c r="DV37" s="633"/>
      <c r="DW37" s="625">
        <v>8.1999999999999993</v>
      </c>
      <c r="DX37" s="634"/>
      <c r="DY37" s="634"/>
      <c r="DZ37" s="634"/>
      <c r="EA37" s="634"/>
      <c r="EB37" s="634"/>
      <c r="EC37" s="661"/>
    </row>
    <row r="38" spans="2:133" ht="11.25" customHeight="1" x14ac:dyDescent="0.15">
      <c r="B38" s="619" t="s">
        <v>331</v>
      </c>
      <c r="C38" s="620"/>
      <c r="D38" s="620"/>
      <c r="E38" s="620"/>
      <c r="F38" s="620"/>
      <c r="G38" s="620"/>
      <c r="H38" s="620"/>
      <c r="I38" s="620"/>
      <c r="J38" s="620"/>
      <c r="K38" s="620"/>
      <c r="L38" s="620"/>
      <c r="M38" s="620"/>
      <c r="N38" s="620"/>
      <c r="O38" s="620"/>
      <c r="P38" s="620"/>
      <c r="Q38" s="621"/>
      <c r="R38" s="622">
        <v>831092</v>
      </c>
      <c r="S38" s="623"/>
      <c r="T38" s="623"/>
      <c r="U38" s="623"/>
      <c r="V38" s="623"/>
      <c r="W38" s="623"/>
      <c r="X38" s="623"/>
      <c r="Y38" s="624"/>
      <c r="Z38" s="648">
        <v>2.7</v>
      </c>
      <c r="AA38" s="648"/>
      <c r="AB38" s="648"/>
      <c r="AC38" s="648"/>
      <c r="AD38" s="649" t="s">
        <v>127</v>
      </c>
      <c r="AE38" s="649"/>
      <c r="AF38" s="649"/>
      <c r="AG38" s="649"/>
      <c r="AH38" s="649"/>
      <c r="AI38" s="649"/>
      <c r="AJ38" s="649"/>
      <c r="AK38" s="649"/>
      <c r="AL38" s="625" t="s">
        <v>127</v>
      </c>
      <c r="AM38" s="626"/>
      <c r="AN38" s="626"/>
      <c r="AO38" s="650"/>
      <c r="AQ38" s="656" t="s">
        <v>332</v>
      </c>
      <c r="AR38" s="657"/>
      <c r="AS38" s="657"/>
      <c r="AT38" s="657"/>
      <c r="AU38" s="657"/>
      <c r="AV38" s="657"/>
      <c r="AW38" s="657"/>
      <c r="AX38" s="657"/>
      <c r="AY38" s="658"/>
      <c r="AZ38" s="622">
        <v>9607</v>
      </c>
      <c r="BA38" s="623"/>
      <c r="BB38" s="623"/>
      <c r="BC38" s="623"/>
      <c r="BD38" s="632"/>
      <c r="BE38" s="632"/>
      <c r="BF38" s="659"/>
      <c r="BG38" s="619" t="s">
        <v>333</v>
      </c>
      <c r="BH38" s="620"/>
      <c r="BI38" s="620"/>
      <c r="BJ38" s="620"/>
      <c r="BK38" s="620"/>
      <c r="BL38" s="620"/>
      <c r="BM38" s="620"/>
      <c r="BN38" s="620"/>
      <c r="BO38" s="620"/>
      <c r="BP38" s="620"/>
      <c r="BQ38" s="620"/>
      <c r="BR38" s="620"/>
      <c r="BS38" s="620"/>
      <c r="BT38" s="620"/>
      <c r="BU38" s="621"/>
      <c r="BV38" s="622">
        <v>7325</v>
      </c>
      <c r="BW38" s="623"/>
      <c r="BX38" s="623"/>
      <c r="BY38" s="623"/>
      <c r="BZ38" s="623"/>
      <c r="CA38" s="623"/>
      <c r="CB38" s="660"/>
      <c r="CD38" s="619" t="s">
        <v>334</v>
      </c>
      <c r="CE38" s="620"/>
      <c r="CF38" s="620"/>
      <c r="CG38" s="620"/>
      <c r="CH38" s="620"/>
      <c r="CI38" s="620"/>
      <c r="CJ38" s="620"/>
      <c r="CK38" s="620"/>
      <c r="CL38" s="620"/>
      <c r="CM38" s="620"/>
      <c r="CN38" s="620"/>
      <c r="CO38" s="620"/>
      <c r="CP38" s="620"/>
      <c r="CQ38" s="621"/>
      <c r="CR38" s="622">
        <v>2042897</v>
      </c>
      <c r="CS38" s="623"/>
      <c r="CT38" s="623"/>
      <c r="CU38" s="623"/>
      <c r="CV38" s="623"/>
      <c r="CW38" s="623"/>
      <c r="CX38" s="623"/>
      <c r="CY38" s="624"/>
      <c r="CZ38" s="625">
        <v>6.8</v>
      </c>
      <c r="DA38" s="634"/>
      <c r="DB38" s="634"/>
      <c r="DC38" s="635"/>
      <c r="DD38" s="628">
        <v>1679941</v>
      </c>
      <c r="DE38" s="623"/>
      <c r="DF38" s="623"/>
      <c r="DG38" s="623"/>
      <c r="DH38" s="623"/>
      <c r="DI38" s="623"/>
      <c r="DJ38" s="623"/>
      <c r="DK38" s="624"/>
      <c r="DL38" s="628">
        <v>1592533</v>
      </c>
      <c r="DM38" s="623"/>
      <c r="DN38" s="623"/>
      <c r="DO38" s="623"/>
      <c r="DP38" s="623"/>
      <c r="DQ38" s="623"/>
      <c r="DR38" s="623"/>
      <c r="DS38" s="623"/>
      <c r="DT38" s="623"/>
      <c r="DU38" s="623"/>
      <c r="DV38" s="624"/>
      <c r="DW38" s="625">
        <v>9.1</v>
      </c>
      <c r="DX38" s="634"/>
      <c r="DY38" s="634"/>
      <c r="DZ38" s="634"/>
      <c r="EA38" s="634"/>
      <c r="EB38" s="634"/>
      <c r="EC38" s="661"/>
    </row>
    <row r="39" spans="2:133" ht="11.25" customHeight="1" x14ac:dyDescent="0.15">
      <c r="B39" s="619" t="s">
        <v>335</v>
      </c>
      <c r="C39" s="620"/>
      <c r="D39" s="620"/>
      <c r="E39" s="620"/>
      <c r="F39" s="620"/>
      <c r="G39" s="620"/>
      <c r="H39" s="620"/>
      <c r="I39" s="620"/>
      <c r="J39" s="620"/>
      <c r="K39" s="620"/>
      <c r="L39" s="620"/>
      <c r="M39" s="620"/>
      <c r="N39" s="620"/>
      <c r="O39" s="620"/>
      <c r="P39" s="620"/>
      <c r="Q39" s="621"/>
      <c r="R39" s="622">
        <v>1779598</v>
      </c>
      <c r="S39" s="623"/>
      <c r="T39" s="623"/>
      <c r="U39" s="623"/>
      <c r="V39" s="623"/>
      <c r="W39" s="623"/>
      <c r="X39" s="623"/>
      <c r="Y39" s="624"/>
      <c r="Z39" s="648">
        <v>5.8</v>
      </c>
      <c r="AA39" s="648"/>
      <c r="AB39" s="648"/>
      <c r="AC39" s="648"/>
      <c r="AD39" s="649">
        <v>8839</v>
      </c>
      <c r="AE39" s="649"/>
      <c r="AF39" s="649"/>
      <c r="AG39" s="649"/>
      <c r="AH39" s="649"/>
      <c r="AI39" s="649"/>
      <c r="AJ39" s="649"/>
      <c r="AK39" s="649"/>
      <c r="AL39" s="625">
        <v>0.1</v>
      </c>
      <c r="AM39" s="626"/>
      <c r="AN39" s="626"/>
      <c r="AO39" s="650"/>
      <c r="AQ39" s="656" t="s">
        <v>336</v>
      </c>
      <c r="AR39" s="657"/>
      <c r="AS39" s="657"/>
      <c r="AT39" s="657"/>
      <c r="AU39" s="657"/>
      <c r="AV39" s="657"/>
      <c r="AW39" s="657"/>
      <c r="AX39" s="657"/>
      <c r="AY39" s="658"/>
      <c r="AZ39" s="622" t="s">
        <v>127</v>
      </c>
      <c r="BA39" s="623"/>
      <c r="BB39" s="623"/>
      <c r="BC39" s="623"/>
      <c r="BD39" s="632"/>
      <c r="BE39" s="632"/>
      <c r="BF39" s="659"/>
      <c r="BG39" s="619" t="s">
        <v>337</v>
      </c>
      <c r="BH39" s="620"/>
      <c r="BI39" s="620"/>
      <c r="BJ39" s="620"/>
      <c r="BK39" s="620"/>
      <c r="BL39" s="620"/>
      <c r="BM39" s="620"/>
      <c r="BN39" s="620"/>
      <c r="BO39" s="620"/>
      <c r="BP39" s="620"/>
      <c r="BQ39" s="620"/>
      <c r="BR39" s="620"/>
      <c r="BS39" s="620"/>
      <c r="BT39" s="620"/>
      <c r="BU39" s="621"/>
      <c r="BV39" s="622">
        <v>11062</v>
      </c>
      <c r="BW39" s="623"/>
      <c r="BX39" s="623"/>
      <c r="BY39" s="623"/>
      <c r="BZ39" s="623"/>
      <c r="CA39" s="623"/>
      <c r="CB39" s="660"/>
      <c r="CD39" s="619" t="s">
        <v>338</v>
      </c>
      <c r="CE39" s="620"/>
      <c r="CF39" s="620"/>
      <c r="CG39" s="620"/>
      <c r="CH39" s="620"/>
      <c r="CI39" s="620"/>
      <c r="CJ39" s="620"/>
      <c r="CK39" s="620"/>
      <c r="CL39" s="620"/>
      <c r="CM39" s="620"/>
      <c r="CN39" s="620"/>
      <c r="CO39" s="620"/>
      <c r="CP39" s="620"/>
      <c r="CQ39" s="621"/>
      <c r="CR39" s="622">
        <v>1937107</v>
      </c>
      <c r="CS39" s="632"/>
      <c r="CT39" s="632"/>
      <c r="CU39" s="632"/>
      <c r="CV39" s="632"/>
      <c r="CW39" s="632"/>
      <c r="CX39" s="632"/>
      <c r="CY39" s="633"/>
      <c r="CZ39" s="625">
        <v>6.5</v>
      </c>
      <c r="DA39" s="634"/>
      <c r="DB39" s="634"/>
      <c r="DC39" s="635"/>
      <c r="DD39" s="628">
        <v>1809604</v>
      </c>
      <c r="DE39" s="632"/>
      <c r="DF39" s="632"/>
      <c r="DG39" s="632"/>
      <c r="DH39" s="632"/>
      <c r="DI39" s="632"/>
      <c r="DJ39" s="632"/>
      <c r="DK39" s="633"/>
      <c r="DL39" s="628" t="s">
        <v>127</v>
      </c>
      <c r="DM39" s="632"/>
      <c r="DN39" s="632"/>
      <c r="DO39" s="632"/>
      <c r="DP39" s="632"/>
      <c r="DQ39" s="632"/>
      <c r="DR39" s="632"/>
      <c r="DS39" s="632"/>
      <c r="DT39" s="632"/>
      <c r="DU39" s="632"/>
      <c r="DV39" s="633"/>
      <c r="DW39" s="625" t="s">
        <v>127</v>
      </c>
      <c r="DX39" s="634"/>
      <c r="DY39" s="634"/>
      <c r="DZ39" s="634"/>
      <c r="EA39" s="634"/>
      <c r="EB39" s="634"/>
      <c r="EC39" s="661"/>
    </row>
    <row r="40" spans="2:133" ht="11.25" customHeight="1" x14ac:dyDescent="0.15">
      <c r="B40" s="619" t="s">
        <v>339</v>
      </c>
      <c r="C40" s="620"/>
      <c r="D40" s="620"/>
      <c r="E40" s="620"/>
      <c r="F40" s="620"/>
      <c r="G40" s="620"/>
      <c r="H40" s="620"/>
      <c r="I40" s="620"/>
      <c r="J40" s="620"/>
      <c r="K40" s="620"/>
      <c r="L40" s="620"/>
      <c r="M40" s="620"/>
      <c r="N40" s="620"/>
      <c r="O40" s="620"/>
      <c r="P40" s="620"/>
      <c r="Q40" s="621"/>
      <c r="R40" s="622">
        <v>3197570</v>
      </c>
      <c r="S40" s="623"/>
      <c r="T40" s="623"/>
      <c r="U40" s="623"/>
      <c r="V40" s="623"/>
      <c r="W40" s="623"/>
      <c r="X40" s="623"/>
      <c r="Y40" s="624"/>
      <c r="Z40" s="648">
        <v>10.4</v>
      </c>
      <c r="AA40" s="648"/>
      <c r="AB40" s="648"/>
      <c r="AC40" s="648"/>
      <c r="AD40" s="649" t="s">
        <v>127</v>
      </c>
      <c r="AE40" s="649"/>
      <c r="AF40" s="649"/>
      <c r="AG40" s="649"/>
      <c r="AH40" s="649"/>
      <c r="AI40" s="649"/>
      <c r="AJ40" s="649"/>
      <c r="AK40" s="649"/>
      <c r="AL40" s="625" t="s">
        <v>127</v>
      </c>
      <c r="AM40" s="626"/>
      <c r="AN40" s="626"/>
      <c r="AO40" s="650"/>
      <c r="AQ40" s="656" t="s">
        <v>340</v>
      </c>
      <c r="AR40" s="657"/>
      <c r="AS40" s="657"/>
      <c r="AT40" s="657"/>
      <c r="AU40" s="657"/>
      <c r="AV40" s="657"/>
      <c r="AW40" s="657"/>
      <c r="AX40" s="657"/>
      <c r="AY40" s="658"/>
      <c r="AZ40" s="622" t="s">
        <v>127</v>
      </c>
      <c r="BA40" s="623"/>
      <c r="BB40" s="623"/>
      <c r="BC40" s="623"/>
      <c r="BD40" s="632"/>
      <c r="BE40" s="632"/>
      <c r="BF40" s="659"/>
      <c r="BG40" s="662" t="s">
        <v>341</v>
      </c>
      <c r="BH40" s="663"/>
      <c r="BI40" s="663"/>
      <c r="BJ40" s="663"/>
      <c r="BK40" s="663"/>
      <c r="BL40" s="359"/>
      <c r="BM40" s="620" t="s">
        <v>342</v>
      </c>
      <c r="BN40" s="620"/>
      <c r="BO40" s="620"/>
      <c r="BP40" s="620"/>
      <c r="BQ40" s="620"/>
      <c r="BR40" s="620"/>
      <c r="BS40" s="620"/>
      <c r="BT40" s="620"/>
      <c r="BU40" s="621"/>
      <c r="BV40" s="622">
        <v>98</v>
      </c>
      <c r="BW40" s="623"/>
      <c r="BX40" s="623"/>
      <c r="BY40" s="623"/>
      <c r="BZ40" s="623"/>
      <c r="CA40" s="623"/>
      <c r="CB40" s="660"/>
      <c r="CD40" s="619" t="s">
        <v>343</v>
      </c>
      <c r="CE40" s="620"/>
      <c r="CF40" s="620"/>
      <c r="CG40" s="620"/>
      <c r="CH40" s="620"/>
      <c r="CI40" s="620"/>
      <c r="CJ40" s="620"/>
      <c r="CK40" s="620"/>
      <c r="CL40" s="620"/>
      <c r="CM40" s="620"/>
      <c r="CN40" s="620"/>
      <c r="CO40" s="620"/>
      <c r="CP40" s="620"/>
      <c r="CQ40" s="621"/>
      <c r="CR40" s="622">
        <v>781170</v>
      </c>
      <c r="CS40" s="623"/>
      <c r="CT40" s="623"/>
      <c r="CU40" s="623"/>
      <c r="CV40" s="623"/>
      <c r="CW40" s="623"/>
      <c r="CX40" s="623"/>
      <c r="CY40" s="624"/>
      <c r="CZ40" s="625">
        <v>2.6</v>
      </c>
      <c r="DA40" s="634"/>
      <c r="DB40" s="634"/>
      <c r="DC40" s="635"/>
      <c r="DD40" s="628" t="s">
        <v>127</v>
      </c>
      <c r="DE40" s="623"/>
      <c r="DF40" s="623"/>
      <c r="DG40" s="623"/>
      <c r="DH40" s="623"/>
      <c r="DI40" s="623"/>
      <c r="DJ40" s="623"/>
      <c r="DK40" s="624"/>
      <c r="DL40" s="628" t="s">
        <v>127</v>
      </c>
      <c r="DM40" s="623"/>
      <c r="DN40" s="623"/>
      <c r="DO40" s="623"/>
      <c r="DP40" s="623"/>
      <c r="DQ40" s="623"/>
      <c r="DR40" s="623"/>
      <c r="DS40" s="623"/>
      <c r="DT40" s="623"/>
      <c r="DU40" s="623"/>
      <c r="DV40" s="624"/>
      <c r="DW40" s="625" t="s">
        <v>127</v>
      </c>
      <c r="DX40" s="634"/>
      <c r="DY40" s="634"/>
      <c r="DZ40" s="634"/>
      <c r="EA40" s="634"/>
      <c r="EB40" s="634"/>
      <c r="EC40" s="661"/>
    </row>
    <row r="41" spans="2:133" ht="11.25" customHeight="1" x14ac:dyDescent="0.15">
      <c r="B41" s="619" t="s">
        <v>344</v>
      </c>
      <c r="C41" s="620"/>
      <c r="D41" s="620"/>
      <c r="E41" s="620"/>
      <c r="F41" s="620"/>
      <c r="G41" s="620"/>
      <c r="H41" s="620"/>
      <c r="I41" s="620"/>
      <c r="J41" s="620"/>
      <c r="K41" s="620"/>
      <c r="L41" s="620"/>
      <c r="M41" s="620"/>
      <c r="N41" s="620"/>
      <c r="O41" s="620"/>
      <c r="P41" s="620"/>
      <c r="Q41" s="621"/>
      <c r="R41" s="622" t="s">
        <v>127</v>
      </c>
      <c r="S41" s="623"/>
      <c r="T41" s="623"/>
      <c r="U41" s="623"/>
      <c r="V41" s="623"/>
      <c r="W41" s="623"/>
      <c r="X41" s="623"/>
      <c r="Y41" s="624"/>
      <c r="Z41" s="648" t="s">
        <v>127</v>
      </c>
      <c r="AA41" s="648"/>
      <c r="AB41" s="648"/>
      <c r="AC41" s="648"/>
      <c r="AD41" s="649" t="s">
        <v>127</v>
      </c>
      <c r="AE41" s="649"/>
      <c r="AF41" s="649"/>
      <c r="AG41" s="649"/>
      <c r="AH41" s="649"/>
      <c r="AI41" s="649"/>
      <c r="AJ41" s="649"/>
      <c r="AK41" s="649"/>
      <c r="AL41" s="625" t="s">
        <v>127</v>
      </c>
      <c r="AM41" s="626"/>
      <c r="AN41" s="626"/>
      <c r="AO41" s="650"/>
      <c r="AQ41" s="656" t="s">
        <v>345</v>
      </c>
      <c r="AR41" s="657"/>
      <c r="AS41" s="657"/>
      <c r="AT41" s="657"/>
      <c r="AU41" s="657"/>
      <c r="AV41" s="657"/>
      <c r="AW41" s="657"/>
      <c r="AX41" s="657"/>
      <c r="AY41" s="658"/>
      <c r="AZ41" s="622">
        <v>409389</v>
      </c>
      <c r="BA41" s="623"/>
      <c r="BB41" s="623"/>
      <c r="BC41" s="623"/>
      <c r="BD41" s="632"/>
      <c r="BE41" s="632"/>
      <c r="BF41" s="659"/>
      <c r="BG41" s="662"/>
      <c r="BH41" s="663"/>
      <c r="BI41" s="663"/>
      <c r="BJ41" s="663"/>
      <c r="BK41" s="663"/>
      <c r="BL41" s="359"/>
      <c r="BM41" s="620" t="s">
        <v>346</v>
      </c>
      <c r="BN41" s="620"/>
      <c r="BO41" s="620"/>
      <c r="BP41" s="620"/>
      <c r="BQ41" s="620"/>
      <c r="BR41" s="620"/>
      <c r="BS41" s="620"/>
      <c r="BT41" s="620"/>
      <c r="BU41" s="621"/>
      <c r="BV41" s="622" t="s">
        <v>127</v>
      </c>
      <c r="BW41" s="623"/>
      <c r="BX41" s="623"/>
      <c r="BY41" s="623"/>
      <c r="BZ41" s="623"/>
      <c r="CA41" s="623"/>
      <c r="CB41" s="660"/>
      <c r="CD41" s="619" t="s">
        <v>347</v>
      </c>
      <c r="CE41" s="620"/>
      <c r="CF41" s="620"/>
      <c r="CG41" s="620"/>
      <c r="CH41" s="620"/>
      <c r="CI41" s="620"/>
      <c r="CJ41" s="620"/>
      <c r="CK41" s="620"/>
      <c r="CL41" s="620"/>
      <c r="CM41" s="620"/>
      <c r="CN41" s="620"/>
      <c r="CO41" s="620"/>
      <c r="CP41" s="620"/>
      <c r="CQ41" s="621"/>
      <c r="CR41" s="622" t="s">
        <v>127</v>
      </c>
      <c r="CS41" s="632"/>
      <c r="CT41" s="632"/>
      <c r="CU41" s="632"/>
      <c r="CV41" s="632"/>
      <c r="CW41" s="632"/>
      <c r="CX41" s="632"/>
      <c r="CY41" s="633"/>
      <c r="CZ41" s="625" t="s">
        <v>127</v>
      </c>
      <c r="DA41" s="634"/>
      <c r="DB41" s="634"/>
      <c r="DC41" s="635"/>
      <c r="DD41" s="628" t="s">
        <v>127</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348</v>
      </c>
      <c r="C42" s="620"/>
      <c r="D42" s="620"/>
      <c r="E42" s="620"/>
      <c r="F42" s="620"/>
      <c r="G42" s="620"/>
      <c r="H42" s="620"/>
      <c r="I42" s="620"/>
      <c r="J42" s="620"/>
      <c r="K42" s="620"/>
      <c r="L42" s="620"/>
      <c r="M42" s="620"/>
      <c r="N42" s="620"/>
      <c r="O42" s="620"/>
      <c r="P42" s="620"/>
      <c r="Q42" s="621"/>
      <c r="R42" s="622" t="s">
        <v>127</v>
      </c>
      <c r="S42" s="623"/>
      <c r="T42" s="623"/>
      <c r="U42" s="623"/>
      <c r="V42" s="623"/>
      <c r="W42" s="623"/>
      <c r="X42" s="623"/>
      <c r="Y42" s="624"/>
      <c r="Z42" s="648" t="s">
        <v>127</v>
      </c>
      <c r="AA42" s="648"/>
      <c r="AB42" s="648"/>
      <c r="AC42" s="648"/>
      <c r="AD42" s="649" t="s">
        <v>127</v>
      </c>
      <c r="AE42" s="649"/>
      <c r="AF42" s="649"/>
      <c r="AG42" s="649"/>
      <c r="AH42" s="649"/>
      <c r="AI42" s="649"/>
      <c r="AJ42" s="649"/>
      <c r="AK42" s="649"/>
      <c r="AL42" s="625" t="s">
        <v>127</v>
      </c>
      <c r="AM42" s="626"/>
      <c r="AN42" s="626"/>
      <c r="AO42" s="650"/>
      <c r="AQ42" s="653" t="s">
        <v>349</v>
      </c>
      <c r="AR42" s="654"/>
      <c r="AS42" s="654"/>
      <c r="AT42" s="654"/>
      <c r="AU42" s="654"/>
      <c r="AV42" s="654"/>
      <c r="AW42" s="654"/>
      <c r="AX42" s="654"/>
      <c r="AY42" s="655"/>
      <c r="AZ42" s="602">
        <v>1633508</v>
      </c>
      <c r="BA42" s="636"/>
      <c r="BB42" s="636"/>
      <c r="BC42" s="636"/>
      <c r="BD42" s="603"/>
      <c r="BE42" s="603"/>
      <c r="BF42" s="651"/>
      <c r="BG42" s="664"/>
      <c r="BH42" s="665"/>
      <c r="BI42" s="665"/>
      <c r="BJ42" s="665"/>
      <c r="BK42" s="665"/>
      <c r="BL42" s="357"/>
      <c r="BM42" s="600" t="s">
        <v>350</v>
      </c>
      <c r="BN42" s="600"/>
      <c r="BO42" s="600"/>
      <c r="BP42" s="600"/>
      <c r="BQ42" s="600"/>
      <c r="BR42" s="600"/>
      <c r="BS42" s="600"/>
      <c r="BT42" s="600"/>
      <c r="BU42" s="601"/>
      <c r="BV42" s="602">
        <v>357</v>
      </c>
      <c r="BW42" s="636"/>
      <c r="BX42" s="636"/>
      <c r="BY42" s="636"/>
      <c r="BZ42" s="636"/>
      <c r="CA42" s="636"/>
      <c r="CB42" s="652"/>
      <c r="CD42" s="619" t="s">
        <v>351</v>
      </c>
      <c r="CE42" s="620"/>
      <c r="CF42" s="620"/>
      <c r="CG42" s="620"/>
      <c r="CH42" s="620"/>
      <c r="CI42" s="620"/>
      <c r="CJ42" s="620"/>
      <c r="CK42" s="620"/>
      <c r="CL42" s="620"/>
      <c r="CM42" s="620"/>
      <c r="CN42" s="620"/>
      <c r="CO42" s="620"/>
      <c r="CP42" s="620"/>
      <c r="CQ42" s="621"/>
      <c r="CR42" s="622">
        <v>4031853</v>
      </c>
      <c r="CS42" s="632"/>
      <c r="CT42" s="632"/>
      <c r="CU42" s="632"/>
      <c r="CV42" s="632"/>
      <c r="CW42" s="632"/>
      <c r="CX42" s="632"/>
      <c r="CY42" s="633"/>
      <c r="CZ42" s="625">
        <v>13.5</v>
      </c>
      <c r="DA42" s="634"/>
      <c r="DB42" s="634"/>
      <c r="DC42" s="635"/>
      <c r="DD42" s="628">
        <v>780737</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352</v>
      </c>
      <c r="C43" s="620"/>
      <c r="D43" s="620"/>
      <c r="E43" s="620"/>
      <c r="F43" s="620"/>
      <c r="G43" s="620"/>
      <c r="H43" s="620"/>
      <c r="I43" s="620"/>
      <c r="J43" s="620"/>
      <c r="K43" s="620"/>
      <c r="L43" s="620"/>
      <c r="M43" s="620"/>
      <c r="N43" s="620"/>
      <c r="O43" s="620"/>
      <c r="P43" s="620"/>
      <c r="Q43" s="621"/>
      <c r="R43" s="622">
        <v>950970</v>
      </c>
      <c r="S43" s="623"/>
      <c r="T43" s="623"/>
      <c r="U43" s="623"/>
      <c r="V43" s="623"/>
      <c r="W43" s="623"/>
      <c r="X43" s="623"/>
      <c r="Y43" s="624"/>
      <c r="Z43" s="648">
        <v>3.1</v>
      </c>
      <c r="AA43" s="648"/>
      <c r="AB43" s="648"/>
      <c r="AC43" s="648"/>
      <c r="AD43" s="649" t="s">
        <v>127</v>
      </c>
      <c r="AE43" s="649"/>
      <c r="AF43" s="649"/>
      <c r="AG43" s="649"/>
      <c r="AH43" s="649"/>
      <c r="AI43" s="649"/>
      <c r="AJ43" s="649"/>
      <c r="AK43" s="649"/>
      <c r="AL43" s="625" t="s">
        <v>127</v>
      </c>
      <c r="AM43" s="626"/>
      <c r="AN43" s="626"/>
      <c r="AO43" s="650"/>
      <c r="CD43" s="619" t="s">
        <v>353</v>
      </c>
      <c r="CE43" s="620"/>
      <c r="CF43" s="620"/>
      <c r="CG43" s="620"/>
      <c r="CH43" s="620"/>
      <c r="CI43" s="620"/>
      <c r="CJ43" s="620"/>
      <c r="CK43" s="620"/>
      <c r="CL43" s="620"/>
      <c r="CM43" s="620"/>
      <c r="CN43" s="620"/>
      <c r="CO43" s="620"/>
      <c r="CP43" s="620"/>
      <c r="CQ43" s="621"/>
      <c r="CR43" s="622">
        <v>89617</v>
      </c>
      <c r="CS43" s="632"/>
      <c r="CT43" s="632"/>
      <c r="CU43" s="632"/>
      <c r="CV43" s="632"/>
      <c r="CW43" s="632"/>
      <c r="CX43" s="632"/>
      <c r="CY43" s="633"/>
      <c r="CZ43" s="625">
        <v>0.3</v>
      </c>
      <c r="DA43" s="634"/>
      <c r="DB43" s="634"/>
      <c r="DC43" s="635"/>
      <c r="DD43" s="628">
        <v>89617</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354</v>
      </c>
      <c r="C44" s="600"/>
      <c r="D44" s="600"/>
      <c r="E44" s="600"/>
      <c r="F44" s="600"/>
      <c r="G44" s="600"/>
      <c r="H44" s="600"/>
      <c r="I44" s="600"/>
      <c r="J44" s="600"/>
      <c r="K44" s="600"/>
      <c r="L44" s="600"/>
      <c r="M44" s="600"/>
      <c r="N44" s="600"/>
      <c r="O44" s="600"/>
      <c r="P44" s="600"/>
      <c r="Q44" s="601"/>
      <c r="R44" s="602">
        <v>30794432</v>
      </c>
      <c r="S44" s="636"/>
      <c r="T44" s="636"/>
      <c r="U44" s="636"/>
      <c r="V44" s="636"/>
      <c r="W44" s="636"/>
      <c r="X44" s="636"/>
      <c r="Y44" s="637"/>
      <c r="Z44" s="638">
        <v>100</v>
      </c>
      <c r="AA44" s="638"/>
      <c r="AB44" s="638"/>
      <c r="AC44" s="638"/>
      <c r="AD44" s="639">
        <v>16511870</v>
      </c>
      <c r="AE44" s="639"/>
      <c r="AF44" s="639"/>
      <c r="AG44" s="639"/>
      <c r="AH44" s="639"/>
      <c r="AI44" s="639"/>
      <c r="AJ44" s="639"/>
      <c r="AK44" s="639"/>
      <c r="AL44" s="605">
        <v>100</v>
      </c>
      <c r="AM44" s="640"/>
      <c r="AN44" s="640"/>
      <c r="AO44" s="641"/>
      <c r="CD44" s="642" t="s">
        <v>301</v>
      </c>
      <c r="CE44" s="643"/>
      <c r="CF44" s="619" t="s">
        <v>355</v>
      </c>
      <c r="CG44" s="620"/>
      <c r="CH44" s="620"/>
      <c r="CI44" s="620"/>
      <c r="CJ44" s="620"/>
      <c r="CK44" s="620"/>
      <c r="CL44" s="620"/>
      <c r="CM44" s="620"/>
      <c r="CN44" s="620"/>
      <c r="CO44" s="620"/>
      <c r="CP44" s="620"/>
      <c r="CQ44" s="621"/>
      <c r="CR44" s="622">
        <v>2106586</v>
      </c>
      <c r="CS44" s="623"/>
      <c r="CT44" s="623"/>
      <c r="CU44" s="623"/>
      <c r="CV44" s="623"/>
      <c r="CW44" s="623"/>
      <c r="CX44" s="623"/>
      <c r="CY44" s="624"/>
      <c r="CZ44" s="625">
        <v>7</v>
      </c>
      <c r="DA44" s="626"/>
      <c r="DB44" s="626"/>
      <c r="DC44" s="627"/>
      <c r="DD44" s="628">
        <v>713811</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356</v>
      </c>
      <c r="CG45" s="620"/>
      <c r="CH45" s="620"/>
      <c r="CI45" s="620"/>
      <c r="CJ45" s="620"/>
      <c r="CK45" s="620"/>
      <c r="CL45" s="620"/>
      <c r="CM45" s="620"/>
      <c r="CN45" s="620"/>
      <c r="CO45" s="620"/>
      <c r="CP45" s="620"/>
      <c r="CQ45" s="621"/>
      <c r="CR45" s="622">
        <v>386835</v>
      </c>
      <c r="CS45" s="632"/>
      <c r="CT45" s="632"/>
      <c r="CU45" s="632"/>
      <c r="CV45" s="632"/>
      <c r="CW45" s="632"/>
      <c r="CX45" s="632"/>
      <c r="CY45" s="633"/>
      <c r="CZ45" s="625">
        <v>1.3</v>
      </c>
      <c r="DA45" s="634"/>
      <c r="DB45" s="634"/>
      <c r="DC45" s="635"/>
      <c r="DD45" s="628">
        <v>82407</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357</v>
      </c>
      <c r="CD46" s="644"/>
      <c r="CE46" s="645"/>
      <c r="CF46" s="619" t="s">
        <v>358</v>
      </c>
      <c r="CG46" s="620"/>
      <c r="CH46" s="620"/>
      <c r="CI46" s="620"/>
      <c r="CJ46" s="620"/>
      <c r="CK46" s="620"/>
      <c r="CL46" s="620"/>
      <c r="CM46" s="620"/>
      <c r="CN46" s="620"/>
      <c r="CO46" s="620"/>
      <c r="CP46" s="620"/>
      <c r="CQ46" s="621"/>
      <c r="CR46" s="622">
        <v>1683651</v>
      </c>
      <c r="CS46" s="623"/>
      <c r="CT46" s="623"/>
      <c r="CU46" s="623"/>
      <c r="CV46" s="623"/>
      <c r="CW46" s="623"/>
      <c r="CX46" s="623"/>
      <c r="CY46" s="624"/>
      <c r="CZ46" s="625">
        <v>5.6</v>
      </c>
      <c r="DA46" s="626"/>
      <c r="DB46" s="626"/>
      <c r="DC46" s="627"/>
      <c r="DD46" s="628">
        <v>626104</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359</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360</v>
      </c>
      <c r="CG47" s="620"/>
      <c r="CH47" s="620"/>
      <c r="CI47" s="620"/>
      <c r="CJ47" s="620"/>
      <c r="CK47" s="620"/>
      <c r="CL47" s="620"/>
      <c r="CM47" s="620"/>
      <c r="CN47" s="620"/>
      <c r="CO47" s="620"/>
      <c r="CP47" s="620"/>
      <c r="CQ47" s="621"/>
      <c r="CR47" s="622">
        <v>1925267</v>
      </c>
      <c r="CS47" s="632"/>
      <c r="CT47" s="632"/>
      <c r="CU47" s="632"/>
      <c r="CV47" s="632"/>
      <c r="CW47" s="632"/>
      <c r="CX47" s="632"/>
      <c r="CY47" s="633"/>
      <c r="CZ47" s="625">
        <v>6.4</v>
      </c>
      <c r="DA47" s="634"/>
      <c r="DB47" s="634"/>
      <c r="DC47" s="635"/>
      <c r="DD47" s="628">
        <v>66926</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362</v>
      </c>
      <c r="CG48" s="620"/>
      <c r="CH48" s="620"/>
      <c r="CI48" s="620"/>
      <c r="CJ48" s="620"/>
      <c r="CK48" s="620"/>
      <c r="CL48" s="620"/>
      <c r="CM48" s="620"/>
      <c r="CN48" s="620"/>
      <c r="CO48" s="620"/>
      <c r="CP48" s="620"/>
      <c r="CQ48" s="621"/>
      <c r="CR48" s="622" t="s">
        <v>127</v>
      </c>
      <c r="CS48" s="623"/>
      <c r="CT48" s="623"/>
      <c r="CU48" s="623"/>
      <c r="CV48" s="623"/>
      <c r="CW48" s="623"/>
      <c r="CX48" s="623"/>
      <c r="CY48" s="624"/>
      <c r="CZ48" s="625" t="s">
        <v>127</v>
      </c>
      <c r="DA48" s="626"/>
      <c r="DB48" s="626"/>
      <c r="DC48" s="627"/>
      <c r="DD48" s="628" t="s">
        <v>127</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363</v>
      </c>
      <c r="CE49" s="600"/>
      <c r="CF49" s="600"/>
      <c r="CG49" s="600"/>
      <c r="CH49" s="600"/>
      <c r="CI49" s="600"/>
      <c r="CJ49" s="600"/>
      <c r="CK49" s="600"/>
      <c r="CL49" s="600"/>
      <c r="CM49" s="600"/>
      <c r="CN49" s="600"/>
      <c r="CO49" s="600"/>
      <c r="CP49" s="600"/>
      <c r="CQ49" s="601"/>
      <c r="CR49" s="602">
        <v>29899066</v>
      </c>
      <c r="CS49" s="603"/>
      <c r="CT49" s="603"/>
      <c r="CU49" s="603"/>
      <c r="CV49" s="603"/>
      <c r="CW49" s="603"/>
      <c r="CX49" s="603"/>
      <c r="CY49" s="604"/>
      <c r="CZ49" s="605">
        <v>100</v>
      </c>
      <c r="DA49" s="606"/>
      <c r="DB49" s="606"/>
      <c r="DC49" s="607"/>
      <c r="DD49" s="608">
        <v>19144995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Krgl+/TTOX5CFxfF8bG+W7wAouQR5QWXJqwoAcWC5KWqk/4J/jid2w3VD7wxYVfiPhGaO0YVBHJPszG2tlAIZg==" saltValue="PEmvH350yKea5kCgW/wX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Y1" zoomScale="60" zoomScaleNormal="60" zoomScaleSheetLayoutView="70" workbookViewId="0">
      <selection activeCell="CH7" sqref="CH7:DF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365</v>
      </c>
      <c r="DK2" s="719"/>
      <c r="DL2" s="719"/>
      <c r="DM2" s="719"/>
      <c r="DN2" s="719"/>
      <c r="DO2" s="720"/>
      <c r="DP2" s="219"/>
      <c r="DQ2" s="718" t="s">
        <v>366</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367</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368</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369</v>
      </c>
      <c r="B5" s="724"/>
      <c r="C5" s="724"/>
      <c r="D5" s="724"/>
      <c r="E5" s="724"/>
      <c r="F5" s="724"/>
      <c r="G5" s="724"/>
      <c r="H5" s="724"/>
      <c r="I5" s="724"/>
      <c r="J5" s="724"/>
      <c r="K5" s="724"/>
      <c r="L5" s="724"/>
      <c r="M5" s="724"/>
      <c r="N5" s="724"/>
      <c r="O5" s="724"/>
      <c r="P5" s="725"/>
      <c r="Q5" s="729" t="s">
        <v>370</v>
      </c>
      <c r="R5" s="730"/>
      <c r="S5" s="730"/>
      <c r="T5" s="730"/>
      <c r="U5" s="731"/>
      <c r="V5" s="729" t="s">
        <v>371</v>
      </c>
      <c r="W5" s="730"/>
      <c r="X5" s="730"/>
      <c r="Y5" s="730"/>
      <c r="Z5" s="731"/>
      <c r="AA5" s="729" t="s">
        <v>372</v>
      </c>
      <c r="AB5" s="730"/>
      <c r="AC5" s="730"/>
      <c r="AD5" s="730"/>
      <c r="AE5" s="730"/>
      <c r="AF5" s="735" t="s">
        <v>373</v>
      </c>
      <c r="AG5" s="730"/>
      <c r="AH5" s="730"/>
      <c r="AI5" s="730"/>
      <c r="AJ5" s="736"/>
      <c r="AK5" s="730" t="s">
        <v>374</v>
      </c>
      <c r="AL5" s="730"/>
      <c r="AM5" s="730"/>
      <c r="AN5" s="730"/>
      <c r="AO5" s="731"/>
      <c r="AP5" s="729" t="s">
        <v>375</v>
      </c>
      <c r="AQ5" s="730"/>
      <c r="AR5" s="730"/>
      <c r="AS5" s="730"/>
      <c r="AT5" s="731"/>
      <c r="AU5" s="729" t="s">
        <v>376</v>
      </c>
      <c r="AV5" s="730"/>
      <c r="AW5" s="730"/>
      <c r="AX5" s="730"/>
      <c r="AY5" s="736"/>
      <c r="AZ5" s="223"/>
      <c r="BA5" s="223"/>
      <c r="BB5" s="223"/>
      <c r="BC5" s="223"/>
      <c r="BD5" s="223"/>
      <c r="BE5" s="224"/>
      <c r="BF5" s="224"/>
      <c r="BG5" s="224"/>
      <c r="BH5" s="224"/>
      <c r="BI5" s="224"/>
      <c r="BJ5" s="224"/>
      <c r="BK5" s="224"/>
      <c r="BL5" s="224"/>
      <c r="BM5" s="224"/>
      <c r="BN5" s="224"/>
      <c r="BO5" s="224"/>
      <c r="BP5" s="224"/>
      <c r="BQ5" s="723" t="s">
        <v>377</v>
      </c>
      <c r="BR5" s="724"/>
      <c r="BS5" s="724"/>
      <c r="BT5" s="724"/>
      <c r="BU5" s="724"/>
      <c r="BV5" s="724"/>
      <c r="BW5" s="724"/>
      <c r="BX5" s="724"/>
      <c r="BY5" s="724"/>
      <c r="BZ5" s="724"/>
      <c r="CA5" s="724"/>
      <c r="CB5" s="724"/>
      <c r="CC5" s="724"/>
      <c r="CD5" s="724"/>
      <c r="CE5" s="724"/>
      <c r="CF5" s="724"/>
      <c r="CG5" s="725"/>
      <c r="CH5" s="729" t="s">
        <v>378</v>
      </c>
      <c r="CI5" s="730"/>
      <c r="CJ5" s="730"/>
      <c r="CK5" s="730"/>
      <c r="CL5" s="731"/>
      <c r="CM5" s="729" t="s">
        <v>379</v>
      </c>
      <c r="CN5" s="730"/>
      <c r="CO5" s="730"/>
      <c r="CP5" s="730"/>
      <c r="CQ5" s="731"/>
      <c r="CR5" s="729" t="s">
        <v>380</v>
      </c>
      <c r="CS5" s="730"/>
      <c r="CT5" s="730"/>
      <c r="CU5" s="730"/>
      <c r="CV5" s="731"/>
      <c r="CW5" s="729" t="s">
        <v>381</v>
      </c>
      <c r="CX5" s="730"/>
      <c r="CY5" s="730"/>
      <c r="CZ5" s="730"/>
      <c r="DA5" s="731"/>
      <c r="DB5" s="729" t="s">
        <v>382</v>
      </c>
      <c r="DC5" s="730"/>
      <c r="DD5" s="730"/>
      <c r="DE5" s="730"/>
      <c r="DF5" s="731"/>
      <c r="DG5" s="759" t="s">
        <v>383</v>
      </c>
      <c r="DH5" s="760"/>
      <c r="DI5" s="760"/>
      <c r="DJ5" s="760"/>
      <c r="DK5" s="761"/>
      <c r="DL5" s="759" t="s">
        <v>384</v>
      </c>
      <c r="DM5" s="760"/>
      <c r="DN5" s="760"/>
      <c r="DO5" s="760"/>
      <c r="DP5" s="761"/>
      <c r="DQ5" s="729" t="s">
        <v>385</v>
      </c>
      <c r="DR5" s="730"/>
      <c r="DS5" s="730"/>
      <c r="DT5" s="730"/>
      <c r="DU5" s="731"/>
      <c r="DV5" s="729" t="s">
        <v>376</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386</v>
      </c>
      <c r="C7" s="746"/>
      <c r="D7" s="746"/>
      <c r="E7" s="746"/>
      <c r="F7" s="746"/>
      <c r="G7" s="746"/>
      <c r="H7" s="746"/>
      <c r="I7" s="746"/>
      <c r="J7" s="746"/>
      <c r="K7" s="746"/>
      <c r="L7" s="746"/>
      <c r="M7" s="746"/>
      <c r="N7" s="746"/>
      <c r="O7" s="746"/>
      <c r="P7" s="747"/>
      <c r="Q7" s="748">
        <v>30794</v>
      </c>
      <c r="R7" s="749"/>
      <c r="S7" s="749"/>
      <c r="T7" s="749"/>
      <c r="U7" s="749"/>
      <c r="V7" s="749">
        <v>29899</v>
      </c>
      <c r="W7" s="749"/>
      <c r="X7" s="749"/>
      <c r="Y7" s="749"/>
      <c r="Z7" s="749"/>
      <c r="AA7" s="749">
        <v>895</v>
      </c>
      <c r="AB7" s="749"/>
      <c r="AC7" s="749"/>
      <c r="AD7" s="749"/>
      <c r="AE7" s="750"/>
      <c r="AF7" s="751">
        <v>794</v>
      </c>
      <c r="AG7" s="752"/>
      <c r="AH7" s="752"/>
      <c r="AI7" s="752"/>
      <c r="AJ7" s="753"/>
      <c r="AK7" s="754">
        <v>190254</v>
      </c>
      <c r="AL7" s="755"/>
      <c r="AM7" s="755"/>
      <c r="AN7" s="755"/>
      <c r="AO7" s="755"/>
      <c r="AP7" s="755">
        <v>32251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570</v>
      </c>
      <c r="BT7" s="743"/>
      <c r="BU7" s="743"/>
      <c r="BV7" s="743"/>
      <c r="BW7" s="743"/>
      <c r="BX7" s="743"/>
      <c r="BY7" s="743"/>
      <c r="BZ7" s="743"/>
      <c r="CA7" s="743"/>
      <c r="CB7" s="743"/>
      <c r="CC7" s="743"/>
      <c r="CD7" s="743"/>
      <c r="CE7" s="743"/>
      <c r="CF7" s="743"/>
      <c r="CG7" s="758"/>
      <c r="CH7" s="739">
        <v>0</v>
      </c>
      <c r="CI7" s="740"/>
      <c r="CJ7" s="740"/>
      <c r="CK7" s="740"/>
      <c r="CL7" s="741"/>
      <c r="CM7" s="739">
        <v>241</v>
      </c>
      <c r="CN7" s="740"/>
      <c r="CO7" s="740"/>
      <c r="CP7" s="740"/>
      <c r="CQ7" s="741"/>
      <c r="CR7" s="739">
        <v>3</v>
      </c>
      <c r="CS7" s="740"/>
      <c r="CT7" s="740"/>
      <c r="CU7" s="740"/>
      <c r="CV7" s="741"/>
      <c r="CW7" s="739" t="s">
        <v>503</v>
      </c>
      <c r="CX7" s="740"/>
      <c r="CY7" s="740"/>
      <c r="CZ7" s="740"/>
      <c r="DA7" s="741"/>
      <c r="DB7" s="739" t="s">
        <v>503</v>
      </c>
      <c r="DC7" s="740"/>
      <c r="DD7" s="740"/>
      <c r="DE7" s="740"/>
      <c r="DF7" s="741"/>
      <c r="DG7" s="739" t="s">
        <v>503</v>
      </c>
      <c r="DH7" s="740"/>
      <c r="DI7" s="740"/>
      <c r="DJ7" s="740"/>
      <c r="DK7" s="741"/>
      <c r="DL7" s="739" t="s">
        <v>503</v>
      </c>
      <c r="DM7" s="740"/>
      <c r="DN7" s="740"/>
      <c r="DO7" s="740"/>
      <c r="DP7" s="741"/>
      <c r="DQ7" s="739" t="s">
        <v>503</v>
      </c>
      <c r="DR7" s="740"/>
      <c r="DS7" s="740"/>
      <c r="DT7" s="740"/>
      <c r="DU7" s="741"/>
      <c r="DV7" s="742"/>
      <c r="DW7" s="743"/>
      <c r="DX7" s="743"/>
      <c r="DY7" s="743"/>
      <c r="DZ7" s="744"/>
      <c r="EA7" s="225"/>
    </row>
    <row r="8" spans="1:131" s="226" customFormat="1" ht="26.25" customHeight="1" x14ac:dyDescent="0.15">
      <c r="A8" s="229">
        <v>2</v>
      </c>
      <c r="B8" s="776" t="s">
        <v>387</v>
      </c>
      <c r="C8" s="777"/>
      <c r="D8" s="777"/>
      <c r="E8" s="777"/>
      <c r="F8" s="777"/>
      <c r="G8" s="777"/>
      <c r="H8" s="777"/>
      <c r="I8" s="777"/>
      <c r="J8" s="777"/>
      <c r="K8" s="777"/>
      <c r="L8" s="777"/>
      <c r="M8" s="777"/>
      <c r="N8" s="777"/>
      <c r="O8" s="777"/>
      <c r="P8" s="778"/>
      <c r="Q8" s="779">
        <v>19</v>
      </c>
      <c r="R8" s="780"/>
      <c r="S8" s="780"/>
      <c r="T8" s="780"/>
      <c r="U8" s="780"/>
      <c r="V8" s="780">
        <v>19</v>
      </c>
      <c r="W8" s="780"/>
      <c r="X8" s="780"/>
      <c r="Y8" s="780"/>
      <c r="Z8" s="780"/>
      <c r="AA8" s="780" t="s">
        <v>569</v>
      </c>
      <c r="AB8" s="780"/>
      <c r="AC8" s="780"/>
      <c r="AD8" s="780"/>
      <c r="AE8" s="781"/>
      <c r="AF8" s="782" t="s">
        <v>127</v>
      </c>
      <c r="AG8" s="783"/>
      <c r="AH8" s="783"/>
      <c r="AI8" s="783"/>
      <c r="AJ8" s="784"/>
      <c r="AK8" s="765" t="s">
        <v>569</v>
      </c>
      <c r="AL8" s="766"/>
      <c r="AM8" s="766"/>
      <c r="AN8" s="766"/>
      <c r="AO8" s="766"/>
      <c r="AP8" s="766" t="s">
        <v>569</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571</v>
      </c>
      <c r="BT8" s="770"/>
      <c r="BU8" s="770"/>
      <c r="BV8" s="770"/>
      <c r="BW8" s="770"/>
      <c r="BX8" s="770"/>
      <c r="BY8" s="770"/>
      <c r="BZ8" s="770"/>
      <c r="CA8" s="770"/>
      <c r="CB8" s="770"/>
      <c r="CC8" s="770"/>
      <c r="CD8" s="770"/>
      <c r="CE8" s="770"/>
      <c r="CF8" s="770"/>
      <c r="CG8" s="771"/>
      <c r="CH8" s="772">
        <v>11</v>
      </c>
      <c r="CI8" s="773"/>
      <c r="CJ8" s="773"/>
      <c r="CK8" s="773"/>
      <c r="CL8" s="774"/>
      <c r="CM8" s="772">
        <v>31</v>
      </c>
      <c r="CN8" s="773"/>
      <c r="CO8" s="773"/>
      <c r="CP8" s="773"/>
      <c r="CQ8" s="774"/>
      <c r="CR8" s="772">
        <v>5</v>
      </c>
      <c r="CS8" s="773"/>
      <c r="CT8" s="773"/>
      <c r="CU8" s="773"/>
      <c r="CV8" s="774"/>
      <c r="CW8" s="772">
        <v>72</v>
      </c>
      <c r="CX8" s="773"/>
      <c r="CY8" s="773"/>
      <c r="CZ8" s="773"/>
      <c r="DA8" s="774"/>
      <c r="DB8" s="772" t="s">
        <v>503</v>
      </c>
      <c r="DC8" s="773"/>
      <c r="DD8" s="773"/>
      <c r="DE8" s="773"/>
      <c r="DF8" s="774"/>
      <c r="DG8" s="772" t="s">
        <v>503</v>
      </c>
      <c r="DH8" s="773"/>
      <c r="DI8" s="773"/>
      <c r="DJ8" s="773"/>
      <c r="DK8" s="774"/>
      <c r="DL8" s="772" t="s">
        <v>503</v>
      </c>
      <c r="DM8" s="773"/>
      <c r="DN8" s="773"/>
      <c r="DO8" s="773"/>
      <c r="DP8" s="774"/>
      <c r="DQ8" s="772" t="s">
        <v>503</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30794</v>
      </c>
      <c r="R23" s="789"/>
      <c r="S23" s="789"/>
      <c r="T23" s="789"/>
      <c r="U23" s="789"/>
      <c r="V23" s="789">
        <v>29899</v>
      </c>
      <c r="W23" s="789"/>
      <c r="X23" s="789"/>
      <c r="Y23" s="789"/>
      <c r="Z23" s="789"/>
      <c r="AA23" s="789">
        <v>895</v>
      </c>
      <c r="AB23" s="789"/>
      <c r="AC23" s="789"/>
      <c r="AD23" s="789"/>
      <c r="AE23" s="790"/>
      <c r="AF23" s="791">
        <v>794</v>
      </c>
      <c r="AG23" s="789"/>
      <c r="AH23" s="789"/>
      <c r="AI23" s="789"/>
      <c r="AJ23" s="792"/>
      <c r="AK23" s="793"/>
      <c r="AL23" s="794"/>
      <c r="AM23" s="794"/>
      <c r="AN23" s="794"/>
      <c r="AO23" s="794"/>
      <c r="AP23" s="789"/>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369</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376</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402</v>
      </c>
      <c r="C28" s="746"/>
      <c r="D28" s="746"/>
      <c r="E28" s="746"/>
      <c r="F28" s="746"/>
      <c r="G28" s="746"/>
      <c r="H28" s="746"/>
      <c r="I28" s="746"/>
      <c r="J28" s="746"/>
      <c r="K28" s="746"/>
      <c r="L28" s="746"/>
      <c r="M28" s="746"/>
      <c r="N28" s="746"/>
      <c r="O28" s="746"/>
      <c r="P28" s="747"/>
      <c r="Q28" s="818">
        <v>5681</v>
      </c>
      <c r="R28" s="819"/>
      <c r="S28" s="819"/>
      <c r="T28" s="819"/>
      <c r="U28" s="819"/>
      <c r="V28" s="819">
        <v>5477</v>
      </c>
      <c r="W28" s="819"/>
      <c r="X28" s="819"/>
      <c r="Y28" s="819"/>
      <c r="Z28" s="819"/>
      <c r="AA28" s="819">
        <v>204</v>
      </c>
      <c r="AB28" s="819"/>
      <c r="AC28" s="819"/>
      <c r="AD28" s="819"/>
      <c r="AE28" s="820"/>
      <c r="AF28" s="821">
        <v>204</v>
      </c>
      <c r="AG28" s="819"/>
      <c r="AH28" s="819"/>
      <c r="AI28" s="819"/>
      <c r="AJ28" s="822"/>
      <c r="AK28" s="823">
        <v>361</v>
      </c>
      <c r="AL28" s="824"/>
      <c r="AM28" s="824"/>
      <c r="AN28" s="824"/>
      <c r="AO28" s="824"/>
      <c r="AP28" s="824" t="s">
        <v>569</v>
      </c>
      <c r="AQ28" s="824"/>
      <c r="AR28" s="824"/>
      <c r="AS28" s="824"/>
      <c r="AT28" s="824"/>
      <c r="AU28" s="824" t="s">
        <v>569</v>
      </c>
      <c r="AV28" s="824"/>
      <c r="AW28" s="824"/>
      <c r="AX28" s="824"/>
      <c r="AY28" s="824"/>
      <c r="AZ28" s="825" t="s">
        <v>569</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403</v>
      </c>
      <c r="C29" s="777"/>
      <c r="D29" s="777"/>
      <c r="E29" s="777"/>
      <c r="F29" s="777"/>
      <c r="G29" s="777"/>
      <c r="H29" s="777"/>
      <c r="I29" s="777"/>
      <c r="J29" s="777"/>
      <c r="K29" s="777"/>
      <c r="L29" s="777"/>
      <c r="M29" s="777"/>
      <c r="N29" s="777"/>
      <c r="O29" s="777"/>
      <c r="P29" s="778"/>
      <c r="Q29" s="779">
        <v>5505</v>
      </c>
      <c r="R29" s="780"/>
      <c r="S29" s="780"/>
      <c r="T29" s="780"/>
      <c r="U29" s="780"/>
      <c r="V29" s="780">
        <v>5333</v>
      </c>
      <c r="W29" s="780"/>
      <c r="X29" s="780"/>
      <c r="Y29" s="780"/>
      <c r="Z29" s="780"/>
      <c r="AA29" s="780">
        <v>172</v>
      </c>
      <c r="AB29" s="780"/>
      <c r="AC29" s="780"/>
      <c r="AD29" s="780"/>
      <c r="AE29" s="781"/>
      <c r="AF29" s="782">
        <v>172</v>
      </c>
      <c r="AG29" s="783"/>
      <c r="AH29" s="783"/>
      <c r="AI29" s="783"/>
      <c r="AJ29" s="784"/>
      <c r="AK29" s="830">
        <v>764</v>
      </c>
      <c r="AL29" s="826"/>
      <c r="AM29" s="826"/>
      <c r="AN29" s="826"/>
      <c r="AO29" s="826"/>
      <c r="AP29" s="826" t="s">
        <v>569</v>
      </c>
      <c r="AQ29" s="826"/>
      <c r="AR29" s="826"/>
      <c r="AS29" s="826"/>
      <c r="AT29" s="826"/>
      <c r="AU29" s="826" t="s">
        <v>569</v>
      </c>
      <c r="AV29" s="826"/>
      <c r="AW29" s="826"/>
      <c r="AX29" s="826"/>
      <c r="AY29" s="826"/>
      <c r="AZ29" s="827" t="s">
        <v>569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404</v>
      </c>
      <c r="C30" s="777"/>
      <c r="D30" s="777"/>
      <c r="E30" s="777"/>
      <c r="F30" s="777"/>
      <c r="G30" s="777"/>
      <c r="H30" s="777"/>
      <c r="I30" s="777"/>
      <c r="J30" s="777"/>
      <c r="K30" s="777"/>
      <c r="L30" s="777"/>
      <c r="M30" s="777"/>
      <c r="N30" s="777"/>
      <c r="O30" s="777"/>
      <c r="P30" s="778"/>
      <c r="Q30" s="779">
        <v>857</v>
      </c>
      <c r="R30" s="780"/>
      <c r="S30" s="780"/>
      <c r="T30" s="780"/>
      <c r="U30" s="780"/>
      <c r="V30" s="780">
        <v>841</v>
      </c>
      <c r="W30" s="780"/>
      <c r="X30" s="780"/>
      <c r="Y30" s="780"/>
      <c r="Z30" s="780"/>
      <c r="AA30" s="780">
        <v>16</v>
      </c>
      <c r="AB30" s="780"/>
      <c r="AC30" s="780"/>
      <c r="AD30" s="780"/>
      <c r="AE30" s="781"/>
      <c r="AF30" s="782">
        <v>16</v>
      </c>
      <c r="AG30" s="783"/>
      <c r="AH30" s="783"/>
      <c r="AI30" s="783"/>
      <c r="AJ30" s="784"/>
      <c r="AK30" s="830">
        <v>187</v>
      </c>
      <c r="AL30" s="826"/>
      <c r="AM30" s="826"/>
      <c r="AN30" s="826"/>
      <c r="AO30" s="826"/>
      <c r="AP30" s="826" t="s">
        <v>569</v>
      </c>
      <c r="AQ30" s="826"/>
      <c r="AR30" s="826"/>
      <c r="AS30" s="826"/>
      <c r="AT30" s="826"/>
      <c r="AU30" s="826" t="s">
        <v>569</v>
      </c>
      <c r="AV30" s="826"/>
      <c r="AW30" s="826"/>
      <c r="AX30" s="826"/>
      <c r="AY30" s="826"/>
      <c r="AZ30" s="827" t="s">
        <v>569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405</v>
      </c>
      <c r="C31" s="777"/>
      <c r="D31" s="777"/>
      <c r="E31" s="777"/>
      <c r="F31" s="777"/>
      <c r="G31" s="777"/>
      <c r="H31" s="777"/>
      <c r="I31" s="777"/>
      <c r="J31" s="777"/>
      <c r="K31" s="777"/>
      <c r="L31" s="777"/>
      <c r="M31" s="777"/>
      <c r="N31" s="777"/>
      <c r="O31" s="777"/>
      <c r="P31" s="778"/>
      <c r="Q31" s="779">
        <v>166</v>
      </c>
      <c r="R31" s="780"/>
      <c r="S31" s="780"/>
      <c r="T31" s="780"/>
      <c r="U31" s="780"/>
      <c r="V31" s="780">
        <v>152</v>
      </c>
      <c r="W31" s="780"/>
      <c r="X31" s="780"/>
      <c r="Y31" s="780"/>
      <c r="Z31" s="780"/>
      <c r="AA31" s="780">
        <v>14</v>
      </c>
      <c r="AB31" s="780"/>
      <c r="AC31" s="780"/>
      <c r="AD31" s="780"/>
      <c r="AE31" s="781"/>
      <c r="AF31" s="782">
        <v>183</v>
      </c>
      <c r="AG31" s="783"/>
      <c r="AH31" s="783"/>
      <c r="AI31" s="783"/>
      <c r="AJ31" s="784"/>
      <c r="AK31" s="830">
        <v>2</v>
      </c>
      <c r="AL31" s="826"/>
      <c r="AM31" s="826"/>
      <c r="AN31" s="826"/>
      <c r="AO31" s="826"/>
      <c r="AP31" s="826">
        <v>610</v>
      </c>
      <c r="AQ31" s="826"/>
      <c r="AR31" s="826"/>
      <c r="AS31" s="826"/>
      <c r="AT31" s="826"/>
      <c r="AU31" s="826">
        <v>176</v>
      </c>
      <c r="AV31" s="826"/>
      <c r="AW31" s="826"/>
      <c r="AX31" s="826"/>
      <c r="AY31" s="826"/>
      <c r="AZ31" s="827" t="s">
        <v>569</v>
      </c>
      <c r="BA31" s="827"/>
      <c r="BB31" s="827"/>
      <c r="BC31" s="827"/>
      <c r="BD31" s="827"/>
      <c r="BE31" s="828" t="s">
        <v>406</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407</v>
      </c>
      <c r="C32" s="777"/>
      <c r="D32" s="777"/>
      <c r="E32" s="777"/>
      <c r="F32" s="777"/>
      <c r="G32" s="777"/>
      <c r="H32" s="777"/>
      <c r="I32" s="777"/>
      <c r="J32" s="777"/>
      <c r="K32" s="777"/>
      <c r="L32" s="777"/>
      <c r="M32" s="777"/>
      <c r="N32" s="777"/>
      <c r="O32" s="777"/>
      <c r="P32" s="778"/>
      <c r="Q32" s="779">
        <v>3094</v>
      </c>
      <c r="R32" s="780"/>
      <c r="S32" s="780"/>
      <c r="T32" s="780"/>
      <c r="U32" s="780"/>
      <c r="V32" s="780">
        <v>2447</v>
      </c>
      <c r="W32" s="780"/>
      <c r="X32" s="780"/>
      <c r="Y32" s="780"/>
      <c r="Z32" s="780"/>
      <c r="AA32" s="780">
        <v>647</v>
      </c>
      <c r="AB32" s="780"/>
      <c r="AC32" s="780"/>
      <c r="AD32" s="780"/>
      <c r="AE32" s="781"/>
      <c r="AF32" s="782">
        <v>2172</v>
      </c>
      <c r="AG32" s="783"/>
      <c r="AH32" s="783"/>
      <c r="AI32" s="783"/>
      <c r="AJ32" s="784"/>
      <c r="AK32" s="830">
        <v>1372</v>
      </c>
      <c r="AL32" s="826"/>
      <c r="AM32" s="826"/>
      <c r="AN32" s="826"/>
      <c r="AO32" s="826"/>
      <c r="AP32" s="826">
        <v>22878</v>
      </c>
      <c r="AQ32" s="826"/>
      <c r="AR32" s="826"/>
      <c r="AS32" s="826"/>
      <c r="AT32" s="826"/>
      <c r="AU32" s="826">
        <v>16427</v>
      </c>
      <c r="AV32" s="826"/>
      <c r="AW32" s="826"/>
      <c r="AX32" s="826"/>
      <c r="AY32" s="826"/>
      <c r="AZ32" s="827" t="s">
        <v>569</v>
      </c>
      <c r="BA32" s="827"/>
      <c r="BB32" s="827"/>
      <c r="BC32" s="827"/>
      <c r="BD32" s="827"/>
      <c r="BE32" s="828" t="s">
        <v>406</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409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2747</v>
      </c>
      <c r="AG63" s="840"/>
      <c r="AH63" s="840"/>
      <c r="AI63" s="840"/>
      <c r="AJ63" s="841"/>
      <c r="AK63" s="842"/>
      <c r="AL63" s="837"/>
      <c r="AM63" s="837"/>
      <c r="AN63" s="837"/>
      <c r="AO63" s="837"/>
      <c r="AP63" s="840">
        <v>17151</v>
      </c>
      <c r="AQ63" s="840"/>
      <c r="AR63" s="840"/>
      <c r="AS63" s="840"/>
      <c r="AT63" s="840"/>
      <c r="AU63" s="840">
        <v>11723</v>
      </c>
      <c r="AV63" s="840"/>
      <c r="AW63" s="840"/>
      <c r="AX63" s="840"/>
      <c r="AY63" s="840"/>
      <c r="AZ63" s="844"/>
      <c r="BA63" s="844"/>
      <c r="BB63" s="844"/>
      <c r="BC63" s="844"/>
      <c r="BD63" s="844"/>
      <c r="BE63" s="845"/>
      <c r="BF63" s="845"/>
      <c r="BG63" s="845"/>
      <c r="BH63" s="845"/>
      <c r="BI63" s="846"/>
      <c r="BJ63" s="847" t="s">
        <v>391</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411</v>
      </c>
      <c r="B66" s="724"/>
      <c r="C66" s="724"/>
      <c r="D66" s="724"/>
      <c r="E66" s="724"/>
      <c r="F66" s="724"/>
      <c r="G66" s="724"/>
      <c r="H66" s="724"/>
      <c r="I66" s="724"/>
      <c r="J66" s="724"/>
      <c r="K66" s="724"/>
      <c r="L66" s="724"/>
      <c r="M66" s="724"/>
      <c r="N66" s="724"/>
      <c r="O66" s="724"/>
      <c r="P66" s="725"/>
      <c r="Q66" s="729" t="s">
        <v>394</v>
      </c>
      <c r="R66" s="730"/>
      <c r="S66" s="730"/>
      <c r="T66" s="730"/>
      <c r="U66" s="731"/>
      <c r="V66" s="729" t="s">
        <v>412</v>
      </c>
      <c r="W66" s="730"/>
      <c r="X66" s="730"/>
      <c r="Y66" s="730"/>
      <c r="Z66" s="731"/>
      <c r="AA66" s="729" t="s">
        <v>413</v>
      </c>
      <c r="AB66" s="730"/>
      <c r="AC66" s="730"/>
      <c r="AD66" s="730"/>
      <c r="AE66" s="731"/>
      <c r="AF66" s="850" t="s">
        <v>414</v>
      </c>
      <c r="AG66" s="811"/>
      <c r="AH66" s="811"/>
      <c r="AI66" s="811"/>
      <c r="AJ66" s="851"/>
      <c r="AK66" s="729" t="s">
        <v>398</v>
      </c>
      <c r="AL66" s="724"/>
      <c r="AM66" s="724"/>
      <c r="AN66" s="724"/>
      <c r="AO66" s="725"/>
      <c r="AP66" s="729" t="s">
        <v>415</v>
      </c>
      <c r="AQ66" s="730"/>
      <c r="AR66" s="730"/>
      <c r="AS66" s="730"/>
      <c r="AT66" s="731"/>
      <c r="AU66" s="729" t="s">
        <v>416</v>
      </c>
      <c r="AV66" s="730"/>
      <c r="AW66" s="730"/>
      <c r="AX66" s="730"/>
      <c r="AY66" s="731"/>
      <c r="AZ66" s="729" t="s">
        <v>376</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572</v>
      </c>
      <c r="C68" s="866"/>
      <c r="D68" s="866"/>
      <c r="E68" s="866"/>
      <c r="F68" s="866"/>
      <c r="G68" s="866"/>
      <c r="H68" s="866"/>
      <c r="I68" s="866"/>
      <c r="J68" s="866"/>
      <c r="K68" s="866"/>
      <c r="L68" s="866"/>
      <c r="M68" s="866"/>
      <c r="N68" s="866"/>
      <c r="O68" s="866"/>
      <c r="P68" s="867"/>
      <c r="Q68" s="868">
        <v>584</v>
      </c>
      <c r="R68" s="826"/>
      <c r="S68" s="826"/>
      <c r="T68" s="826"/>
      <c r="U68" s="826"/>
      <c r="V68" s="826">
        <v>447</v>
      </c>
      <c r="W68" s="826"/>
      <c r="X68" s="826"/>
      <c r="Y68" s="826"/>
      <c r="Z68" s="826"/>
      <c r="AA68" s="826">
        <v>137</v>
      </c>
      <c r="AB68" s="826"/>
      <c r="AC68" s="826"/>
      <c r="AD68" s="826"/>
      <c r="AE68" s="826"/>
      <c r="AF68" s="826">
        <v>137</v>
      </c>
      <c r="AG68" s="826"/>
      <c r="AH68" s="826"/>
      <c r="AI68" s="826"/>
      <c r="AJ68" s="826"/>
      <c r="AK68" s="862">
        <v>6</v>
      </c>
      <c r="AL68" s="862"/>
      <c r="AM68" s="862"/>
      <c r="AN68" s="862"/>
      <c r="AO68" s="862"/>
      <c r="AP68" s="862" t="s">
        <v>569</v>
      </c>
      <c r="AQ68" s="862"/>
      <c r="AR68" s="862"/>
      <c r="AS68" s="862"/>
      <c r="AT68" s="862"/>
      <c r="AU68" s="862" t="s">
        <v>569</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573</v>
      </c>
      <c r="C69" s="870"/>
      <c r="D69" s="870"/>
      <c r="E69" s="870"/>
      <c r="F69" s="870"/>
      <c r="G69" s="870"/>
      <c r="H69" s="870"/>
      <c r="I69" s="870"/>
      <c r="J69" s="870"/>
      <c r="K69" s="870"/>
      <c r="L69" s="870"/>
      <c r="M69" s="870"/>
      <c r="N69" s="870"/>
      <c r="O69" s="870"/>
      <c r="P69" s="871"/>
      <c r="Q69" s="868">
        <v>574</v>
      </c>
      <c r="R69" s="826"/>
      <c r="S69" s="826"/>
      <c r="T69" s="826"/>
      <c r="U69" s="826"/>
      <c r="V69" s="826">
        <v>570</v>
      </c>
      <c r="W69" s="826"/>
      <c r="X69" s="826"/>
      <c r="Y69" s="826"/>
      <c r="Z69" s="826"/>
      <c r="AA69" s="826">
        <v>4</v>
      </c>
      <c r="AB69" s="826"/>
      <c r="AC69" s="826"/>
      <c r="AD69" s="826"/>
      <c r="AE69" s="826"/>
      <c r="AF69" s="826">
        <v>4</v>
      </c>
      <c r="AG69" s="826"/>
      <c r="AH69" s="826"/>
      <c r="AI69" s="826"/>
      <c r="AJ69" s="826"/>
      <c r="AK69" s="826">
        <v>99</v>
      </c>
      <c r="AL69" s="826"/>
      <c r="AM69" s="826"/>
      <c r="AN69" s="826"/>
      <c r="AO69" s="826"/>
      <c r="AP69" s="826">
        <v>130</v>
      </c>
      <c r="AQ69" s="826"/>
      <c r="AR69" s="826"/>
      <c r="AS69" s="826"/>
      <c r="AT69" s="826"/>
      <c r="AU69" s="826">
        <v>16</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574</v>
      </c>
      <c r="C70" s="870"/>
      <c r="D70" s="870"/>
      <c r="E70" s="870"/>
      <c r="F70" s="870"/>
      <c r="G70" s="870"/>
      <c r="H70" s="870"/>
      <c r="I70" s="870"/>
      <c r="J70" s="870"/>
      <c r="K70" s="870"/>
      <c r="L70" s="870"/>
      <c r="M70" s="870"/>
      <c r="N70" s="870"/>
      <c r="O70" s="870"/>
      <c r="P70" s="871"/>
      <c r="Q70" s="868">
        <v>11</v>
      </c>
      <c r="R70" s="826"/>
      <c r="S70" s="826"/>
      <c r="T70" s="826"/>
      <c r="U70" s="826"/>
      <c r="V70" s="826">
        <v>4</v>
      </c>
      <c r="W70" s="826"/>
      <c r="X70" s="826"/>
      <c r="Y70" s="826"/>
      <c r="Z70" s="826"/>
      <c r="AA70" s="826">
        <v>7</v>
      </c>
      <c r="AB70" s="826"/>
      <c r="AC70" s="826"/>
      <c r="AD70" s="826"/>
      <c r="AE70" s="826"/>
      <c r="AF70" s="826">
        <v>7</v>
      </c>
      <c r="AG70" s="826"/>
      <c r="AH70" s="826"/>
      <c r="AI70" s="826"/>
      <c r="AJ70" s="826"/>
      <c r="AK70" s="826" t="s">
        <v>585</v>
      </c>
      <c r="AL70" s="826"/>
      <c r="AM70" s="826"/>
      <c r="AN70" s="826"/>
      <c r="AO70" s="826"/>
      <c r="AP70" s="826" t="s">
        <v>585</v>
      </c>
      <c r="AQ70" s="826"/>
      <c r="AR70" s="826"/>
      <c r="AS70" s="826"/>
      <c r="AT70" s="826"/>
      <c r="AU70" s="826" t="s">
        <v>585</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575</v>
      </c>
      <c r="C71" s="870"/>
      <c r="D71" s="870"/>
      <c r="E71" s="870"/>
      <c r="F71" s="870"/>
      <c r="G71" s="870"/>
      <c r="H71" s="870"/>
      <c r="I71" s="870"/>
      <c r="J71" s="870"/>
      <c r="K71" s="870"/>
      <c r="L71" s="870"/>
      <c r="M71" s="870"/>
      <c r="N71" s="870"/>
      <c r="O71" s="870"/>
      <c r="P71" s="871"/>
      <c r="Q71" s="868">
        <v>8705</v>
      </c>
      <c r="R71" s="826"/>
      <c r="S71" s="826"/>
      <c r="T71" s="826"/>
      <c r="U71" s="826"/>
      <c r="V71" s="826">
        <v>7443</v>
      </c>
      <c r="W71" s="826"/>
      <c r="X71" s="826"/>
      <c r="Y71" s="826"/>
      <c r="Z71" s="826"/>
      <c r="AA71" s="826">
        <v>1262</v>
      </c>
      <c r="AB71" s="826"/>
      <c r="AC71" s="826"/>
      <c r="AD71" s="826"/>
      <c r="AE71" s="826"/>
      <c r="AF71" s="826">
        <v>1262</v>
      </c>
      <c r="AG71" s="826"/>
      <c r="AH71" s="826"/>
      <c r="AI71" s="826"/>
      <c r="AJ71" s="826"/>
      <c r="AK71" s="826" t="s">
        <v>585</v>
      </c>
      <c r="AL71" s="826"/>
      <c r="AM71" s="826"/>
      <c r="AN71" s="826"/>
      <c r="AO71" s="826"/>
      <c r="AP71" s="826">
        <v>19109</v>
      </c>
      <c r="AQ71" s="826"/>
      <c r="AR71" s="826"/>
      <c r="AS71" s="826"/>
      <c r="AT71" s="826"/>
      <c r="AU71" s="826">
        <v>2045</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576</v>
      </c>
      <c r="C72" s="870"/>
      <c r="D72" s="870"/>
      <c r="E72" s="870"/>
      <c r="F72" s="870"/>
      <c r="G72" s="870"/>
      <c r="H72" s="870"/>
      <c r="I72" s="870"/>
      <c r="J72" s="870"/>
      <c r="K72" s="870"/>
      <c r="L72" s="870"/>
      <c r="M72" s="870"/>
      <c r="N72" s="870"/>
      <c r="O72" s="870"/>
      <c r="P72" s="871"/>
      <c r="Q72" s="868">
        <v>1227</v>
      </c>
      <c r="R72" s="826"/>
      <c r="S72" s="826"/>
      <c r="T72" s="826"/>
      <c r="U72" s="826"/>
      <c r="V72" s="826">
        <v>1174</v>
      </c>
      <c r="W72" s="826"/>
      <c r="X72" s="826"/>
      <c r="Y72" s="826"/>
      <c r="Z72" s="826"/>
      <c r="AA72" s="826">
        <v>53</v>
      </c>
      <c r="AB72" s="826"/>
      <c r="AC72" s="826"/>
      <c r="AD72" s="826"/>
      <c r="AE72" s="826"/>
      <c r="AF72" s="826">
        <v>53</v>
      </c>
      <c r="AG72" s="826"/>
      <c r="AH72" s="826"/>
      <c r="AI72" s="826"/>
      <c r="AJ72" s="826"/>
      <c r="AK72" s="826">
        <v>71</v>
      </c>
      <c r="AL72" s="826"/>
      <c r="AM72" s="826"/>
      <c r="AN72" s="826"/>
      <c r="AO72" s="826"/>
      <c r="AP72" s="826">
        <v>750</v>
      </c>
      <c r="AQ72" s="826"/>
      <c r="AR72" s="826"/>
      <c r="AS72" s="826"/>
      <c r="AT72" s="826"/>
      <c r="AU72" s="826">
        <v>591</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577</v>
      </c>
      <c r="C73" s="870"/>
      <c r="D73" s="870"/>
      <c r="E73" s="870"/>
      <c r="F73" s="870"/>
      <c r="G73" s="870"/>
      <c r="H73" s="870"/>
      <c r="I73" s="870"/>
      <c r="J73" s="870"/>
      <c r="K73" s="870"/>
      <c r="L73" s="870"/>
      <c r="M73" s="870"/>
      <c r="N73" s="870"/>
      <c r="O73" s="870"/>
      <c r="P73" s="871"/>
      <c r="Q73" s="868">
        <v>524</v>
      </c>
      <c r="R73" s="826"/>
      <c r="S73" s="826"/>
      <c r="T73" s="826"/>
      <c r="U73" s="826"/>
      <c r="V73" s="826">
        <v>478</v>
      </c>
      <c r="W73" s="826"/>
      <c r="X73" s="826"/>
      <c r="Y73" s="826"/>
      <c r="Z73" s="826"/>
      <c r="AA73" s="826">
        <v>47</v>
      </c>
      <c r="AB73" s="826"/>
      <c r="AC73" s="826"/>
      <c r="AD73" s="826"/>
      <c r="AE73" s="826"/>
      <c r="AF73" s="826">
        <v>47</v>
      </c>
      <c r="AG73" s="826"/>
      <c r="AH73" s="826"/>
      <c r="AI73" s="826"/>
      <c r="AJ73" s="826"/>
      <c r="AK73" s="826">
        <v>45</v>
      </c>
      <c r="AL73" s="826"/>
      <c r="AM73" s="826"/>
      <c r="AN73" s="826"/>
      <c r="AO73" s="826"/>
      <c r="AP73" s="826" t="s">
        <v>585</v>
      </c>
      <c r="AQ73" s="826"/>
      <c r="AR73" s="826"/>
      <c r="AS73" s="826"/>
      <c r="AT73" s="826"/>
      <c r="AU73" s="826" t="s">
        <v>585</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578</v>
      </c>
      <c r="C74" s="870"/>
      <c r="D74" s="870"/>
      <c r="E74" s="870"/>
      <c r="F74" s="870"/>
      <c r="G74" s="870"/>
      <c r="H74" s="870"/>
      <c r="I74" s="870"/>
      <c r="J74" s="870"/>
      <c r="K74" s="870"/>
      <c r="L74" s="870"/>
      <c r="M74" s="870"/>
      <c r="N74" s="870"/>
      <c r="O74" s="870"/>
      <c r="P74" s="871"/>
      <c r="Q74" s="868">
        <v>10</v>
      </c>
      <c r="R74" s="826"/>
      <c r="S74" s="826"/>
      <c r="T74" s="826"/>
      <c r="U74" s="826"/>
      <c r="V74" s="826">
        <v>5</v>
      </c>
      <c r="W74" s="826"/>
      <c r="X74" s="826"/>
      <c r="Y74" s="826"/>
      <c r="Z74" s="826"/>
      <c r="AA74" s="826">
        <v>5</v>
      </c>
      <c r="AB74" s="826"/>
      <c r="AC74" s="826"/>
      <c r="AD74" s="826"/>
      <c r="AE74" s="826"/>
      <c r="AF74" s="826">
        <v>5</v>
      </c>
      <c r="AG74" s="826"/>
      <c r="AH74" s="826"/>
      <c r="AI74" s="826"/>
      <c r="AJ74" s="826"/>
      <c r="AK74" s="826">
        <v>3</v>
      </c>
      <c r="AL74" s="826"/>
      <c r="AM74" s="826"/>
      <c r="AN74" s="826"/>
      <c r="AO74" s="826"/>
      <c r="AP74" s="826" t="s">
        <v>585</v>
      </c>
      <c r="AQ74" s="826"/>
      <c r="AR74" s="826"/>
      <c r="AS74" s="826"/>
      <c r="AT74" s="826"/>
      <c r="AU74" s="826" t="s">
        <v>585</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579</v>
      </c>
      <c r="C75" s="870"/>
      <c r="D75" s="870"/>
      <c r="E75" s="870"/>
      <c r="F75" s="870"/>
      <c r="G75" s="870"/>
      <c r="H75" s="870"/>
      <c r="I75" s="870"/>
      <c r="J75" s="870"/>
      <c r="K75" s="870"/>
      <c r="L75" s="870"/>
      <c r="M75" s="870"/>
      <c r="N75" s="870"/>
      <c r="O75" s="870"/>
      <c r="P75" s="871"/>
      <c r="Q75" s="872">
        <v>218</v>
      </c>
      <c r="R75" s="873"/>
      <c r="S75" s="873"/>
      <c r="T75" s="873"/>
      <c r="U75" s="830"/>
      <c r="V75" s="874">
        <v>193</v>
      </c>
      <c r="W75" s="873"/>
      <c r="X75" s="873"/>
      <c r="Y75" s="873"/>
      <c r="Z75" s="830"/>
      <c r="AA75" s="874">
        <v>24</v>
      </c>
      <c r="AB75" s="873"/>
      <c r="AC75" s="873"/>
      <c r="AD75" s="873"/>
      <c r="AE75" s="830"/>
      <c r="AF75" s="874">
        <v>24</v>
      </c>
      <c r="AG75" s="873"/>
      <c r="AH75" s="873"/>
      <c r="AI75" s="873"/>
      <c r="AJ75" s="830"/>
      <c r="AK75" s="874">
        <v>10</v>
      </c>
      <c r="AL75" s="873"/>
      <c r="AM75" s="873"/>
      <c r="AN75" s="873"/>
      <c r="AO75" s="830"/>
      <c r="AP75" s="874" t="s">
        <v>585</v>
      </c>
      <c r="AQ75" s="873"/>
      <c r="AR75" s="873"/>
      <c r="AS75" s="873"/>
      <c r="AT75" s="830"/>
      <c r="AU75" s="874" t="s">
        <v>585</v>
      </c>
      <c r="AV75" s="873"/>
      <c r="AW75" s="873"/>
      <c r="AX75" s="873"/>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580</v>
      </c>
      <c r="C76" s="870"/>
      <c r="D76" s="870"/>
      <c r="E76" s="870"/>
      <c r="F76" s="870"/>
      <c r="G76" s="870"/>
      <c r="H76" s="870"/>
      <c r="I76" s="870"/>
      <c r="J76" s="870"/>
      <c r="K76" s="870"/>
      <c r="L76" s="870"/>
      <c r="M76" s="870"/>
      <c r="N76" s="870"/>
      <c r="O76" s="870"/>
      <c r="P76" s="871"/>
      <c r="Q76" s="872">
        <v>26</v>
      </c>
      <c r="R76" s="873"/>
      <c r="S76" s="873"/>
      <c r="T76" s="873"/>
      <c r="U76" s="830"/>
      <c r="V76" s="874">
        <v>23</v>
      </c>
      <c r="W76" s="873"/>
      <c r="X76" s="873"/>
      <c r="Y76" s="873"/>
      <c r="Z76" s="830"/>
      <c r="AA76" s="874">
        <v>3</v>
      </c>
      <c r="AB76" s="873"/>
      <c r="AC76" s="873"/>
      <c r="AD76" s="873"/>
      <c r="AE76" s="830"/>
      <c r="AF76" s="874">
        <v>3</v>
      </c>
      <c r="AG76" s="873"/>
      <c r="AH76" s="873"/>
      <c r="AI76" s="873"/>
      <c r="AJ76" s="830"/>
      <c r="AK76" s="874" t="s">
        <v>585</v>
      </c>
      <c r="AL76" s="873"/>
      <c r="AM76" s="873"/>
      <c r="AN76" s="873"/>
      <c r="AO76" s="830"/>
      <c r="AP76" s="874" t="s">
        <v>585</v>
      </c>
      <c r="AQ76" s="873"/>
      <c r="AR76" s="873"/>
      <c r="AS76" s="873"/>
      <c r="AT76" s="830"/>
      <c r="AU76" s="874" t="s">
        <v>585</v>
      </c>
      <c r="AV76" s="873"/>
      <c r="AW76" s="873"/>
      <c r="AX76" s="873"/>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581</v>
      </c>
      <c r="C77" s="870"/>
      <c r="D77" s="870"/>
      <c r="E77" s="870"/>
      <c r="F77" s="870"/>
      <c r="G77" s="870"/>
      <c r="H77" s="870"/>
      <c r="I77" s="870"/>
      <c r="J77" s="870"/>
      <c r="K77" s="870"/>
      <c r="L77" s="870"/>
      <c r="M77" s="870"/>
      <c r="N77" s="870"/>
      <c r="O77" s="870"/>
      <c r="P77" s="871"/>
      <c r="Q77" s="868">
        <v>347</v>
      </c>
      <c r="R77" s="826"/>
      <c r="S77" s="826"/>
      <c r="T77" s="826"/>
      <c r="U77" s="826"/>
      <c r="V77" s="826">
        <v>294</v>
      </c>
      <c r="W77" s="826"/>
      <c r="X77" s="826"/>
      <c r="Y77" s="826"/>
      <c r="Z77" s="826"/>
      <c r="AA77" s="826">
        <v>54</v>
      </c>
      <c r="AB77" s="826"/>
      <c r="AC77" s="826"/>
      <c r="AD77" s="826"/>
      <c r="AE77" s="826"/>
      <c r="AF77" s="826">
        <v>54</v>
      </c>
      <c r="AG77" s="826"/>
      <c r="AH77" s="826"/>
      <c r="AI77" s="826"/>
      <c r="AJ77" s="826"/>
      <c r="AK77" s="874">
        <v>135</v>
      </c>
      <c r="AL77" s="873"/>
      <c r="AM77" s="873"/>
      <c r="AN77" s="873"/>
      <c r="AO77" s="830"/>
      <c r="AP77" s="874" t="s">
        <v>585</v>
      </c>
      <c r="AQ77" s="873"/>
      <c r="AR77" s="873"/>
      <c r="AS77" s="873"/>
      <c r="AT77" s="830"/>
      <c r="AU77" s="874" t="s">
        <v>585</v>
      </c>
      <c r="AV77" s="873"/>
      <c r="AW77" s="873"/>
      <c r="AX77" s="873"/>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591</v>
      </c>
      <c r="C78" s="870"/>
      <c r="D78" s="870"/>
      <c r="E78" s="870"/>
      <c r="F78" s="870"/>
      <c r="G78" s="870"/>
      <c r="H78" s="870"/>
      <c r="I78" s="870"/>
      <c r="J78" s="870"/>
      <c r="K78" s="870"/>
      <c r="L78" s="870"/>
      <c r="M78" s="870"/>
      <c r="N78" s="870"/>
      <c r="O78" s="870"/>
      <c r="P78" s="871"/>
      <c r="Q78" s="868">
        <v>304201</v>
      </c>
      <c r="R78" s="826"/>
      <c r="S78" s="826"/>
      <c r="T78" s="826"/>
      <c r="U78" s="826"/>
      <c r="V78" s="826">
        <v>288028</v>
      </c>
      <c r="W78" s="826"/>
      <c r="X78" s="826"/>
      <c r="Y78" s="826"/>
      <c r="Z78" s="826"/>
      <c r="AA78" s="826">
        <v>16173</v>
      </c>
      <c r="AB78" s="826"/>
      <c r="AC78" s="826"/>
      <c r="AD78" s="826"/>
      <c r="AE78" s="826"/>
      <c r="AF78" s="826">
        <v>16179</v>
      </c>
      <c r="AG78" s="826"/>
      <c r="AH78" s="826"/>
      <c r="AI78" s="826"/>
      <c r="AJ78" s="826"/>
      <c r="AK78" s="874" t="s">
        <v>569</v>
      </c>
      <c r="AL78" s="873"/>
      <c r="AM78" s="873"/>
      <c r="AN78" s="873"/>
      <c r="AO78" s="830"/>
      <c r="AP78" s="826" t="s">
        <v>585</v>
      </c>
      <c r="AQ78" s="826"/>
      <c r="AR78" s="826"/>
      <c r="AS78" s="826"/>
      <c r="AT78" s="826"/>
      <c r="AU78" s="826" t="s">
        <v>585</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582</v>
      </c>
      <c r="C79" s="870"/>
      <c r="D79" s="870"/>
      <c r="E79" s="870"/>
      <c r="F79" s="870"/>
      <c r="G79" s="870"/>
      <c r="H79" s="870"/>
      <c r="I79" s="870"/>
      <c r="J79" s="870"/>
      <c r="K79" s="870"/>
      <c r="L79" s="870"/>
      <c r="M79" s="870"/>
      <c r="N79" s="870"/>
      <c r="O79" s="870"/>
      <c r="P79" s="871"/>
      <c r="Q79" s="868">
        <v>1447</v>
      </c>
      <c r="R79" s="826"/>
      <c r="S79" s="826"/>
      <c r="T79" s="826"/>
      <c r="U79" s="826"/>
      <c r="V79" s="826">
        <v>1407</v>
      </c>
      <c r="W79" s="826"/>
      <c r="X79" s="826"/>
      <c r="Y79" s="826"/>
      <c r="Z79" s="826"/>
      <c r="AA79" s="826">
        <v>39</v>
      </c>
      <c r="AB79" s="826"/>
      <c r="AC79" s="826"/>
      <c r="AD79" s="826"/>
      <c r="AE79" s="826"/>
      <c r="AF79" s="826">
        <v>39</v>
      </c>
      <c r="AG79" s="826"/>
      <c r="AH79" s="826"/>
      <c r="AI79" s="826"/>
      <c r="AJ79" s="826"/>
      <c r="AK79" s="826">
        <v>15</v>
      </c>
      <c r="AL79" s="826"/>
      <c r="AM79" s="826"/>
      <c r="AN79" s="826"/>
      <c r="AO79" s="826"/>
      <c r="AP79" s="826" t="s">
        <v>585</v>
      </c>
      <c r="AQ79" s="826"/>
      <c r="AR79" s="826"/>
      <c r="AS79" s="826"/>
      <c r="AT79" s="826"/>
      <c r="AU79" s="826" t="s">
        <v>585</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583</v>
      </c>
      <c r="C80" s="870"/>
      <c r="D80" s="870"/>
      <c r="E80" s="870"/>
      <c r="F80" s="870"/>
      <c r="G80" s="870"/>
      <c r="H80" s="870"/>
      <c r="I80" s="870"/>
      <c r="J80" s="870"/>
      <c r="K80" s="870"/>
      <c r="L80" s="870"/>
      <c r="M80" s="870"/>
      <c r="N80" s="870"/>
      <c r="O80" s="870"/>
      <c r="P80" s="871"/>
      <c r="Q80" s="875">
        <v>339</v>
      </c>
      <c r="R80" s="876"/>
      <c r="S80" s="876"/>
      <c r="T80" s="876"/>
      <c r="U80" s="876"/>
      <c r="V80" s="876">
        <v>162</v>
      </c>
      <c r="W80" s="876"/>
      <c r="X80" s="876"/>
      <c r="Y80" s="876"/>
      <c r="Z80" s="876"/>
      <c r="AA80" s="876">
        <v>177</v>
      </c>
      <c r="AB80" s="876"/>
      <c r="AC80" s="876"/>
      <c r="AD80" s="876"/>
      <c r="AE80" s="876"/>
      <c r="AF80" s="826">
        <v>177</v>
      </c>
      <c r="AG80" s="826"/>
      <c r="AH80" s="826"/>
      <c r="AI80" s="826"/>
      <c r="AJ80" s="826"/>
      <c r="AK80" s="826">
        <v>4</v>
      </c>
      <c r="AL80" s="826"/>
      <c r="AM80" s="826"/>
      <c r="AN80" s="826"/>
      <c r="AO80" s="826"/>
      <c r="AP80" s="826" t="s">
        <v>585</v>
      </c>
      <c r="AQ80" s="826"/>
      <c r="AR80" s="826"/>
      <c r="AS80" s="826"/>
      <c r="AT80" s="826"/>
      <c r="AU80" s="826" t="s">
        <v>585</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584</v>
      </c>
      <c r="C81" s="870"/>
      <c r="D81" s="870"/>
      <c r="E81" s="870"/>
      <c r="F81" s="870"/>
      <c r="G81" s="870"/>
      <c r="H81" s="870"/>
      <c r="I81" s="870"/>
      <c r="J81" s="870"/>
      <c r="K81" s="870"/>
      <c r="L81" s="870"/>
      <c r="M81" s="870"/>
      <c r="N81" s="870"/>
      <c r="O81" s="870"/>
      <c r="P81" s="871"/>
      <c r="Q81" s="868">
        <v>192</v>
      </c>
      <c r="R81" s="826"/>
      <c r="S81" s="826"/>
      <c r="T81" s="826"/>
      <c r="U81" s="826"/>
      <c r="V81" s="826">
        <v>184</v>
      </c>
      <c r="W81" s="826"/>
      <c r="X81" s="826"/>
      <c r="Y81" s="826"/>
      <c r="Z81" s="826"/>
      <c r="AA81" s="826">
        <v>7</v>
      </c>
      <c r="AB81" s="826"/>
      <c r="AC81" s="826"/>
      <c r="AD81" s="826"/>
      <c r="AE81" s="826"/>
      <c r="AF81" s="826">
        <v>7</v>
      </c>
      <c r="AG81" s="826"/>
      <c r="AH81" s="826"/>
      <c r="AI81" s="826"/>
      <c r="AJ81" s="826"/>
      <c r="AK81" s="826" t="s">
        <v>569</v>
      </c>
      <c r="AL81" s="826"/>
      <c r="AM81" s="826"/>
      <c r="AN81" s="826"/>
      <c r="AO81" s="826"/>
      <c r="AP81" s="826" t="s">
        <v>585</v>
      </c>
      <c r="AQ81" s="826"/>
      <c r="AR81" s="826"/>
      <c r="AS81" s="826"/>
      <c r="AT81" s="826"/>
      <c r="AU81" s="826" t="s">
        <v>585</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6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6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6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6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6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389</v>
      </c>
      <c r="B88" s="785" t="s">
        <v>417</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f>SUM(AF68:AJ87)</f>
        <v>17998</v>
      </c>
      <c r="AG88" s="840"/>
      <c r="AH88" s="840"/>
      <c r="AI88" s="840"/>
      <c r="AJ88" s="840"/>
      <c r="AK88" s="837"/>
      <c r="AL88" s="837"/>
      <c r="AM88" s="837"/>
      <c r="AN88" s="837"/>
      <c r="AO88" s="837"/>
      <c r="AP88" s="840">
        <f>SUM(AP68:AT87)</f>
        <v>19989</v>
      </c>
      <c r="AQ88" s="840"/>
      <c r="AR88" s="840"/>
      <c r="AS88" s="840"/>
      <c r="AT88" s="840"/>
      <c r="AU88" s="840">
        <f>SUM(AU68:AY87)</f>
        <v>2652</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418</v>
      </c>
      <c r="BS102" s="786"/>
      <c r="BT102" s="786"/>
      <c r="BU102" s="786"/>
      <c r="BV102" s="786"/>
      <c r="BW102" s="786"/>
      <c r="BX102" s="786"/>
      <c r="BY102" s="786"/>
      <c r="BZ102" s="786"/>
      <c r="CA102" s="786"/>
      <c r="CB102" s="786"/>
      <c r="CC102" s="786"/>
      <c r="CD102" s="786"/>
      <c r="CE102" s="786"/>
      <c r="CF102" s="786"/>
      <c r="CG102" s="787"/>
      <c r="CH102" s="884"/>
      <c r="CI102" s="885"/>
      <c r="CJ102" s="885"/>
      <c r="CK102" s="885"/>
      <c r="CL102" s="886"/>
      <c r="CM102" s="884"/>
      <c r="CN102" s="885"/>
      <c r="CO102" s="885"/>
      <c r="CP102" s="885"/>
      <c r="CQ102" s="886"/>
      <c r="CR102" s="887">
        <f>SUM(CR7:CV88)</f>
        <v>8</v>
      </c>
      <c r="CS102" s="848"/>
      <c r="CT102" s="848"/>
      <c r="CU102" s="848"/>
      <c r="CV102" s="888"/>
      <c r="CW102" s="887">
        <f t="shared" ref="CW102" si="0">SUM(CW7:DA88)</f>
        <v>72</v>
      </c>
      <c r="CX102" s="848"/>
      <c r="CY102" s="848"/>
      <c r="CZ102" s="848"/>
      <c r="DA102" s="888"/>
      <c r="DB102" s="887">
        <f t="shared" ref="DB102" si="1">SUM(DB7:DF88)</f>
        <v>0</v>
      </c>
      <c r="DC102" s="848"/>
      <c r="DD102" s="848"/>
      <c r="DE102" s="848"/>
      <c r="DF102" s="888"/>
      <c r="DG102" s="887">
        <f t="shared" ref="DG102" si="2">SUM(DG7:DK88)</f>
        <v>0</v>
      </c>
      <c r="DH102" s="848"/>
      <c r="DI102" s="848"/>
      <c r="DJ102" s="848"/>
      <c r="DK102" s="888"/>
      <c r="DL102" s="887">
        <f>SUM(DL7:DP88)</f>
        <v>0</v>
      </c>
      <c r="DM102" s="848"/>
      <c r="DN102" s="848"/>
      <c r="DO102" s="848"/>
      <c r="DP102" s="888"/>
      <c r="DQ102" s="887">
        <f t="shared" ref="DQ102" si="3">SUM(DQ7:DU88)</f>
        <v>0</v>
      </c>
      <c r="DR102" s="848"/>
      <c r="DS102" s="848"/>
      <c r="DT102" s="848"/>
      <c r="DU102" s="888"/>
      <c r="DV102" s="785"/>
      <c r="DW102" s="786"/>
      <c r="DX102" s="786"/>
      <c r="DY102" s="786"/>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419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423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425</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426</v>
      </c>
      <c r="AB109" s="890"/>
      <c r="AC109" s="890"/>
      <c r="AD109" s="890"/>
      <c r="AE109" s="891"/>
      <c r="AF109" s="889" t="s">
        <v>427</v>
      </c>
      <c r="AG109" s="890"/>
      <c r="AH109" s="890"/>
      <c r="AI109" s="890"/>
      <c r="AJ109" s="891"/>
      <c r="AK109" s="889" t="s">
        <v>303</v>
      </c>
      <c r="AL109" s="890"/>
      <c r="AM109" s="890"/>
      <c r="AN109" s="890"/>
      <c r="AO109" s="891"/>
      <c r="AP109" s="889" t="s">
        <v>428</v>
      </c>
      <c r="AQ109" s="890"/>
      <c r="AR109" s="890"/>
      <c r="AS109" s="890"/>
      <c r="AT109" s="892"/>
      <c r="AU109" s="909" t="s">
        <v>425</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426</v>
      </c>
      <c r="BR109" s="890"/>
      <c r="BS109" s="890"/>
      <c r="BT109" s="890"/>
      <c r="BU109" s="891"/>
      <c r="BV109" s="889" t="s">
        <v>427</v>
      </c>
      <c r="BW109" s="890"/>
      <c r="BX109" s="890"/>
      <c r="BY109" s="890"/>
      <c r="BZ109" s="891"/>
      <c r="CA109" s="889" t="s">
        <v>303</v>
      </c>
      <c r="CB109" s="890"/>
      <c r="CC109" s="890"/>
      <c r="CD109" s="890"/>
      <c r="CE109" s="891"/>
      <c r="CF109" s="910" t="s">
        <v>428</v>
      </c>
      <c r="CG109" s="910"/>
      <c r="CH109" s="910"/>
      <c r="CI109" s="910"/>
      <c r="CJ109" s="910"/>
      <c r="CK109" s="889" t="s">
        <v>429</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426</v>
      </c>
      <c r="DH109" s="890"/>
      <c r="DI109" s="890"/>
      <c r="DJ109" s="890"/>
      <c r="DK109" s="891"/>
      <c r="DL109" s="889" t="s">
        <v>427</v>
      </c>
      <c r="DM109" s="890"/>
      <c r="DN109" s="890"/>
      <c r="DO109" s="890"/>
      <c r="DP109" s="891"/>
      <c r="DQ109" s="889" t="s">
        <v>303</v>
      </c>
      <c r="DR109" s="890"/>
      <c r="DS109" s="890"/>
      <c r="DT109" s="890"/>
      <c r="DU109" s="891"/>
      <c r="DV109" s="889" t="s">
        <v>428</v>
      </c>
      <c r="DW109" s="890"/>
      <c r="DX109" s="890"/>
      <c r="DY109" s="890"/>
      <c r="DZ109" s="892"/>
    </row>
    <row r="110" spans="1:131" s="221" customFormat="1" ht="26.25" customHeight="1" x14ac:dyDescent="0.15">
      <c r="A110" s="893" t="s">
        <v>430</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2895322</v>
      </c>
      <c r="AB110" s="897"/>
      <c r="AC110" s="897"/>
      <c r="AD110" s="897"/>
      <c r="AE110" s="898"/>
      <c r="AF110" s="899">
        <v>2813910</v>
      </c>
      <c r="AG110" s="897"/>
      <c r="AH110" s="897"/>
      <c r="AI110" s="897"/>
      <c r="AJ110" s="898"/>
      <c r="AK110" s="899">
        <v>2999542</v>
      </c>
      <c r="AL110" s="897"/>
      <c r="AM110" s="897"/>
      <c r="AN110" s="897"/>
      <c r="AO110" s="898"/>
      <c r="AP110" s="900">
        <v>22</v>
      </c>
      <c r="AQ110" s="901"/>
      <c r="AR110" s="901"/>
      <c r="AS110" s="901"/>
      <c r="AT110" s="902"/>
      <c r="AU110" s="903" t="s">
        <v>71</v>
      </c>
      <c r="AV110" s="904"/>
      <c r="AW110" s="904"/>
      <c r="AX110" s="904"/>
      <c r="AY110" s="904"/>
      <c r="AZ110" s="926" t="s">
        <v>431</v>
      </c>
      <c r="BA110" s="894"/>
      <c r="BB110" s="894"/>
      <c r="BC110" s="894"/>
      <c r="BD110" s="894"/>
      <c r="BE110" s="894"/>
      <c r="BF110" s="894"/>
      <c r="BG110" s="894"/>
      <c r="BH110" s="894"/>
      <c r="BI110" s="894"/>
      <c r="BJ110" s="894"/>
      <c r="BK110" s="894"/>
      <c r="BL110" s="894"/>
      <c r="BM110" s="894"/>
      <c r="BN110" s="894"/>
      <c r="BO110" s="894"/>
      <c r="BP110" s="895"/>
      <c r="BQ110" s="927">
        <v>31752281</v>
      </c>
      <c r="BR110" s="928"/>
      <c r="BS110" s="928"/>
      <c r="BT110" s="928"/>
      <c r="BU110" s="928"/>
      <c r="BV110" s="928">
        <v>31963083</v>
      </c>
      <c r="BW110" s="928"/>
      <c r="BX110" s="928"/>
      <c r="BY110" s="928"/>
      <c r="BZ110" s="928"/>
      <c r="CA110" s="928">
        <v>32250661</v>
      </c>
      <c r="CB110" s="928"/>
      <c r="CC110" s="928"/>
      <c r="CD110" s="928"/>
      <c r="CE110" s="928"/>
      <c r="CF110" s="941">
        <v>236.1</v>
      </c>
      <c r="CG110" s="942"/>
      <c r="CH110" s="942"/>
      <c r="CI110" s="942"/>
      <c r="CJ110" s="942"/>
      <c r="CK110" s="943" t="s">
        <v>432</v>
      </c>
      <c r="CL110" s="944"/>
      <c r="CM110" s="926" t="s">
        <v>433</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391</v>
      </c>
      <c r="DH110" s="928"/>
      <c r="DI110" s="928"/>
      <c r="DJ110" s="928"/>
      <c r="DK110" s="928"/>
      <c r="DL110" s="928" t="s">
        <v>391</v>
      </c>
      <c r="DM110" s="928"/>
      <c r="DN110" s="928"/>
      <c r="DO110" s="928"/>
      <c r="DP110" s="928"/>
      <c r="DQ110" s="928" t="s">
        <v>391</v>
      </c>
      <c r="DR110" s="928"/>
      <c r="DS110" s="928"/>
      <c r="DT110" s="928"/>
      <c r="DU110" s="928"/>
      <c r="DV110" s="929" t="s">
        <v>391</v>
      </c>
      <c r="DW110" s="929"/>
      <c r="DX110" s="929"/>
      <c r="DY110" s="929"/>
      <c r="DZ110" s="930"/>
    </row>
    <row r="111" spans="1:131" s="221" customFormat="1" ht="26.25" customHeight="1" x14ac:dyDescent="0.15">
      <c r="A111" s="931" t="s">
        <v>434</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391</v>
      </c>
      <c r="AB111" s="935"/>
      <c r="AC111" s="935"/>
      <c r="AD111" s="935"/>
      <c r="AE111" s="936"/>
      <c r="AF111" s="937" t="s">
        <v>127</v>
      </c>
      <c r="AG111" s="935"/>
      <c r="AH111" s="935"/>
      <c r="AI111" s="935"/>
      <c r="AJ111" s="936"/>
      <c r="AK111" s="937" t="s">
        <v>391</v>
      </c>
      <c r="AL111" s="935"/>
      <c r="AM111" s="935"/>
      <c r="AN111" s="935"/>
      <c r="AO111" s="936"/>
      <c r="AP111" s="938" t="s">
        <v>391</v>
      </c>
      <c r="AQ111" s="939"/>
      <c r="AR111" s="939"/>
      <c r="AS111" s="939"/>
      <c r="AT111" s="940"/>
      <c r="AU111" s="905"/>
      <c r="AV111" s="906"/>
      <c r="AW111" s="906"/>
      <c r="AX111" s="906"/>
      <c r="AY111" s="906"/>
      <c r="AZ111" s="919" t="s">
        <v>435</v>
      </c>
      <c r="BA111" s="920"/>
      <c r="BB111" s="920"/>
      <c r="BC111" s="920"/>
      <c r="BD111" s="920"/>
      <c r="BE111" s="920"/>
      <c r="BF111" s="920"/>
      <c r="BG111" s="920"/>
      <c r="BH111" s="920"/>
      <c r="BI111" s="920"/>
      <c r="BJ111" s="920"/>
      <c r="BK111" s="920"/>
      <c r="BL111" s="920"/>
      <c r="BM111" s="920"/>
      <c r="BN111" s="920"/>
      <c r="BO111" s="920"/>
      <c r="BP111" s="921"/>
      <c r="BQ111" s="922" t="s">
        <v>127</v>
      </c>
      <c r="BR111" s="923"/>
      <c r="BS111" s="923"/>
      <c r="BT111" s="923"/>
      <c r="BU111" s="923"/>
      <c r="BV111" s="923" t="s">
        <v>127</v>
      </c>
      <c r="BW111" s="923"/>
      <c r="BX111" s="923"/>
      <c r="BY111" s="923"/>
      <c r="BZ111" s="923"/>
      <c r="CA111" s="923" t="s">
        <v>391</v>
      </c>
      <c r="CB111" s="923"/>
      <c r="CC111" s="923"/>
      <c r="CD111" s="923"/>
      <c r="CE111" s="923"/>
      <c r="CF111" s="917" t="s">
        <v>391</v>
      </c>
      <c r="CG111" s="918"/>
      <c r="CH111" s="918"/>
      <c r="CI111" s="918"/>
      <c r="CJ111" s="918"/>
      <c r="CK111" s="945"/>
      <c r="CL111" s="946"/>
      <c r="CM111" s="919" t="s">
        <v>436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391</v>
      </c>
      <c r="DH111" s="923"/>
      <c r="DI111" s="923"/>
      <c r="DJ111" s="923"/>
      <c r="DK111" s="923"/>
      <c r="DL111" s="923" t="s">
        <v>391</v>
      </c>
      <c r="DM111" s="923"/>
      <c r="DN111" s="923"/>
      <c r="DO111" s="923"/>
      <c r="DP111" s="923"/>
      <c r="DQ111" s="923" t="s">
        <v>391</v>
      </c>
      <c r="DR111" s="923"/>
      <c r="DS111" s="923"/>
      <c r="DT111" s="923"/>
      <c r="DU111" s="923"/>
      <c r="DV111" s="924" t="s">
        <v>391</v>
      </c>
      <c r="DW111" s="924"/>
      <c r="DX111" s="924"/>
      <c r="DY111" s="924"/>
      <c r="DZ111" s="925"/>
    </row>
    <row r="112" spans="1:131" s="221" customFormat="1" ht="26.25" customHeight="1" x14ac:dyDescent="0.15">
      <c r="A112" s="949" t="s">
        <v>437</v>
      </c>
      <c r="B112" s="950"/>
      <c r="C112" s="920" t="s">
        <v>438</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391</v>
      </c>
      <c r="AB112" s="956"/>
      <c r="AC112" s="956"/>
      <c r="AD112" s="956"/>
      <c r="AE112" s="957"/>
      <c r="AF112" s="958" t="s">
        <v>391</v>
      </c>
      <c r="AG112" s="956"/>
      <c r="AH112" s="956"/>
      <c r="AI112" s="956"/>
      <c r="AJ112" s="957"/>
      <c r="AK112" s="958" t="s">
        <v>391</v>
      </c>
      <c r="AL112" s="956"/>
      <c r="AM112" s="956"/>
      <c r="AN112" s="956"/>
      <c r="AO112" s="957"/>
      <c r="AP112" s="959" t="s">
        <v>391</v>
      </c>
      <c r="AQ112" s="960"/>
      <c r="AR112" s="960"/>
      <c r="AS112" s="960"/>
      <c r="AT112" s="961"/>
      <c r="AU112" s="905"/>
      <c r="AV112" s="906"/>
      <c r="AW112" s="906"/>
      <c r="AX112" s="906"/>
      <c r="AY112" s="906"/>
      <c r="AZ112" s="919" t="s">
        <v>439</v>
      </c>
      <c r="BA112" s="920"/>
      <c r="BB112" s="920"/>
      <c r="BC112" s="920"/>
      <c r="BD112" s="920"/>
      <c r="BE112" s="920"/>
      <c r="BF112" s="920"/>
      <c r="BG112" s="920"/>
      <c r="BH112" s="920"/>
      <c r="BI112" s="920"/>
      <c r="BJ112" s="920"/>
      <c r="BK112" s="920"/>
      <c r="BL112" s="920"/>
      <c r="BM112" s="920"/>
      <c r="BN112" s="920"/>
      <c r="BO112" s="920"/>
      <c r="BP112" s="921"/>
      <c r="BQ112" s="922">
        <v>18465769</v>
      </c>
      <c r="BR112" s="923"/>
      <c r="BS112" s="923"/>
      <c r="BT112" s="923"/>
      <c r="BU112" s="923"/>
      <c r="BV112" s="923">
        <v>17456287</v>
      </c>
      <c r="BW112" s="923"/>
      <c r="BX112" s="923"/>
      <c r="BY112" s="923"/>
      <c r="BZ112" s="923"/>
      <c r="CA112" s="923">
        <v>16602273</v>
      </c>
      <c r="CB112" s="923"/>
      <c r="CC112" s="923"/>
      <c r="CD112" s="923"/>
      <c r="CE112" s="923"/>
      <c r="CF112" s="917">
        <v>121.5</v>
      </c>
      <c r="CG112" s="918"/>
      <c r="CH112" s="918"/>
      <c r="CI112" s="918"/>
      <c r="CJ112" s="918"/>
      <c r="CK112" s="945"/>
      <c r="CL112" s="946"/>
      <c r="CM112" s="919" t="s">
        <v>440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391</v>
      </c>
      <c r="DH112" s="923"/>
      <c r="DI112" s="923"/>
      <c r="DJ112" s="923"/>
      <c r="DK112" s="923"/>
      <c r="DL112" s="923" t="s">
        <v>391</v>
      </c>
      <c r="DM112" s="923"/>
      <c r="DN112" s="923"/>
      <c r="DO112" s="923"/>
      <c r="DP112" s="923"/>
      <c r="DQ112" s="923" t="s">
        <v>391</v>
      </c>
      <c r="DR112" s="923"/>
      <c r="DS112" s="923"/>
      <c r="DT112" s="923"/>
      <c r="DU112" s="923"/>
      <c r="DV112" s="924" t="s">
        <v>391</v>
      </c>
      <c r="DW112" s="924"/>
      <c r="DX112" s="924"/>
      <c r="DY112" s="924"/>
      <c r="DZ112" s="925"/>
    </row>
    <row r="113" spans="1:130" s="221" customFormat="1" ht="26.25" customHeight="1" x14ac:dyDescent="0.15">
      <c r="A113" s="951"/>
      <c r="B113" s="952"/>
      <c r="C113" s="920" t="s">
        <v>441</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1574794</v>
      </c>
      <c r="AB113" s="935"/>
      <c r="AC113" s="935"/>
      <c r="AD113" s="935"/>
      <c r="AE113" s="936"/>
      <c r="AF113" s="937">
        <v>1647643</v>
      </c>
      <c r="AG113" s="935"/>
      <c r="AH113" s="935"/>
      <c r="AI113" s="935"/>
      <c r="AJ113" s="936"/>
      <c r="AK113" s="937">
        <v>1675746</v>
      </c>
      <c r="AL113" s="935"/>
      <c r="AM113" s="935"/>
      <c r="AN113" s="935"/>
      <c r="AO113" s="936"/>
      <c r="AP113" s="938">
        <v>12.3</v>
      </c>
      <c r="AQ113" s="939"/>
      <c r="AR113" s="939"/>
      <c r="AS113" s="939"/>
      <c r="AT113" s="940"/>
      <c r="AU113" s="905"/>
      <c r="AV113" s="906"/>
      <c r="AW113" s="906"/>
      <c r="AX113" s="906"/>
      <c r="AY113" s="906"/>
      <c r="AZ113" s="919" t="s">
        <v>442</v>
      </c>
      <c r="BA113" s="920"/>
      <c r="BB113" s="920"/>
      <c r="BC113" s="920"/>
      <c r="BD113" s="920"/>
      <c r="BE113" s="920"/>
      <c r="BF113" s="920"/>
      <c r="BG113" s="920"/>
      <c r="BH113" s="920"/>
      <c r="BI113" s="920"/>
      <c r="BJ113" s="920"/>
      <c r="BK113" s="920"/>
      <c r="BL113" s="920"/>
      <c r="BM113" s="920"/>
      <c r="BN113" s="920"/>
      <c r="BO113" s="920"/>
      <c r="BP113" s="921"/>
      <c r="BQ113" s="922">
        <v>2373793</v>
      </c>
      <c r="BR113" s="923"/>
      <c r="BS113" s="923"/>
      <c r="BT113" s="923"/>
      <c r="BU113" s="923"/>
      <c r="BV113" s="923">
        <v>2604395</v>
      </c>
      <c r="BW113" s="923"/>
      <c r="BX113" s="923"/>
      <c r="BY113" s="923"/>
      <c r="BZ113" s="923"/>
      <c r="CA113" s="923">
        <v>2651670</v>
      </c>
      <c r="CB113" s="923"/>
      <c r="CC113" s="923"/>
      <c r="CD113" s="923"/>
      <c r="CE113" s="923"/>
      <c r="CF113" s="917">
        <v>19.399999999999999</v>
      </c>
      <c r="CG113" s="918"/>
      <c r="CH113" s="918"/>
      <c r="CI113" s="918"/>
      <c r="CJ113" s="918"/>
      <c r="CK113" s="945"/>
      <c r="CL113" s="946"/>
      <c r="CM113" s="919" t="s">
        <v>443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127</v>
      </c>
      <c r="DH113" s="956"/>
      <c r="DI113" s="956"/>
      <c r="DJ113" s="956"/>
      <c r="DK113" s="957"/>
      <c r="DL113" s="958" t="s">
        <v>391</v>
      </c>
      <c r="DM113" s="956"/>
      <c r="DN113" s="956"/>
      <c r="DO113" s="956"/>
      <c r="DP113" s="957"/>
      <c r="DQ113" s="958" t="s">
        <v>391</v>
      </c>
      <c r="DR113" s="956"/>
      <c r="DS113" s="956"/>
      <c r="DT113" s="956"/>
      <c r="DU113" s="957"/>
      <c r="DV113" s="959" t="s">
        <v>391</v>
      </c>
      <c r="DW113" s="960"/>
      <c r="DX113" s="960"/>
      <c r="DY113" s="960"/>
      <c r="DZ113" s="961"/>
    </row>
    <row r="114" spans="1:130" s="221" customFormat="1" ht="26.25" customHeight="1" x14ac:dyDescent="0.15">
      <c r="A114" s="951"/>
      <c r="B114" s="952"/>
      <c r="C114" s="920" t="s">
        <v>444</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153668</v>
      </c>
      <c r="AB114" s="956"/>
      <c r="AC114" s="956"/>
      <c r="AD114" s="956"/>
      <c r="AE114" s="957"/>
      <c r="AF114" s="958">
        <v>219288</v>
      </c>
      <c r="AG114" s="956"/>
      <c r="AH114" s="956"/>
      <c r="AI114" s="956"/>
      <c r="AJ114" s="957"/>
      <c r="AK114" s="958">
        <v>217926</v>
      </c>
      <c r="AL114" s="956"/>
      <c r="AM114" s="956"/>
      <c r="AN114" s="956"/>
      <c r="AO114" s="957"/>
      <c r="AP114" s="959">
        <v>1.6</v>
      </c>
      <c r="AQ114" s="960"/>
      <c r="AR114" s="960"/>
      <c r="AS114" s="960"/>
      <c r="AT114" s="961"/>
      <c r="AU114" s="905"/>
      <c r="AV114" s="906"/>
      <c r="AW114" s="906"/>
      <c r="AX114" s="906"/>
      <c r="AY114" s="906"/>
      <c r="AZ114" s="919" t="s">
        <v>445</v>
      </c>
      <c r="BA114" s="920"/>
      <c r="BB114" s="920"/>
      <c r="BC114" s="920"/>
      <c r="BD114" s="920"/>
      <c r="BE114" s="920"/>
      <c r="BF114" s="920"/>
      <c r="BG114" s="920"/>
      <c r="BH114" s="920"/>
      <c r="BI114" s="920"/>
      <c r="BJ114" s="920"/>
      <c r="BK114" s="920"/>
      <c r="BL114" s="920"/>
      <c r="BM114" s="920"/>
      <c r="BN114" s="920"/>
      <c r="BO114" s="920"/>
      <c r="BP114" s="921"/>
      <c r="BQ114" s="922">
        <v>3219338</v>
      </c>
      <c r="BR114" s="923"/>
      <c r="BS114" s="923"/>
      <c r="BT114" s="923"/>
      <c r="BU114" s="923"/>
      <c r="BV114" s="923">
        <v>3232080</v>
      </c>
      <c r="BW114" s="923"/>
      <c r="BX114" s="923"/>
      <c r="BY114" s="923"/>
      <c r="BZ114" s="923"/>
      <c r="CA114" s="923">
        <v>3294933</v>
      </c>
      <c r="CB114" s="923"/>
      <c r="CC114" s="923"/>
      <c r="CD114" s="923"/>
      <c r="CE114" s="923"/>
      <c r="CF114" s="917">
        <v>24.1</v>
      </c>
      <c r="CG114" s="918"/>
      <c r="CH114" s="918"/>
      <c r="CI114" s="918"/>
      <c r="CJ114" s="918"/>
      <c r="CK114" s="945"/>
      <c r="CL114" s="946"/>
      <c r="CM114" s="919" t="s">
        <v>446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391</v>
      </c>
      <c r="DH114" s="956"/>
      <c r="DI114" s="956"/>
      <c r="DJ114" s="956"/>
      <c r="DK114" s="957"/>
      <c r="DL114" s="958" t="s">
        <v>391</v>
      </c>
      <c r="DM114" s="956"/>
      <c r="DN114" s="956"/>
      <c r="DO114" s="956"/>
      <c r="DP114" s="957"/>
      <c r="DQ114" s="958" t="s">
        <v>391</v>
      </c>
      <c r="DR114" s="956"/>
      <c r="DS114" s="956"/>
      <c r="DT114" s="956"/>
      <c r="DU114" s="957"/>
      <c r="DV114" s="959" t="s">
        <v>391</v>
      </c>
      <c r="DW114" s="960"/>
      <c r="DX114" s="960"/>
      <c r="DY114" s="960"/>
      <c r="DZ114" s="961"/>
    </row>
    <row r="115" spans="1:130" s="221" customFormat="1" ht="26.25" customHeight="1" x14ac:dyDescent="0.15">
      <c r="A115" s="951"/>
      <c r="B115" s="952"/>
      <c r="C115" s="920" t="s">
        <v>447</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391</v>
      </c>
      <c r="AB115" s="935"/>
      <c r="AC115" s="935"/>
      <c r="AD115" s="935"/>
      <c r="AE115" s="936"/>
      <c r="AF115" s="937" t="s">
        <v>391</v>
      </c>
      <c r="AG115" s="935"/>
      <c r="AH115" s="935"/>
      <c r="AI115" s="935"/>
      <c r="AJ115" s="936"/>
      <c r="AK115" s="937" t="s">
        <v>391</v>
      </c>
      <c r="AL115" s="935"/>
      <c r="AM115" s="935"/>
      <c r="AN115" s="935"/>
      <c r="AO115" s="936"/>
      <c r="AP115" s="938" t="s">
        <v>391</v>
      </c>
      <c r="AQ115" s="939"/>
      <c r="AR115" s="939"/>
      <c r="AS115" s="939"/>
      <c r="AT115" s="940"/>
      <c r="AU115" s="905"/>
      <c r="AV115" s="906"/>
      <c r="AW115" s="906"/>
      <c r="AX115" s="906"/>
      <c r="AY115" s="906"/>
      <c r="AZ115" s="919" t="s">
        <v>448</v>
      </c>
      <c r="BA115" s="920"/>
      <c r="BB115" s="920"/>
      <c r="BC115" s="920"/>
      <c r="BD115" s="920"/>
      <c r="BE115" s="920"/>
      <c r="BF115" s="920"/>
      <c r="BG115" s="920"/>
      <c r="BH115" s="920"/>
      <c r="BI115" s="920"/>
      <c r="BJ115" s="920"/>
      <c r="BK115" s="920"/>
      <c r="BL115" s="920"/>
      <c r="BM115" s="920"/>
      <c r="BN115" s="920"/>
      <c r="BO115" s="920"/>
      <c r="BP115" s="921"/>
      <c r="BQ115" s="922" t="s">
        <v>391</v>
      </c>
      <c r="BR115" s="923"/>
      <c r="BS115" s="923"/>
      <c r="BT115" s="923"/>
      <c r="BU115" s="923"/>
      <c r="BV115" s="923" t="s">
        <v>391</v>
      </c>
      <c r="BW115" s="923"/>
      <c r="BX115" s="923"/>
      <c r="BY115" s="923"/>
      <c r="BZ115" s="923"/>
      <c r="CA115" s="923" t="s">
        <v>391</v>
      </c>
      <c r="CB115" s="923"/>
      <c r="CC115" s="923"/>
      <c r="CD115" s="923"/>
      <c r="CE115" s="923"/>
      <c r="CF115" s="917" t="s">
        <v>391</v>
      </c>
      <c r="CG115" s="918"/>
      <c r="CH115" s="918"/>
      <c r="CI115" s="918"/>
      <c r="CJ115" s="918"/>
      <c r="CK115" s="945"/>
      <c r="CL115" s="946"/>
      <c r="CM115" s="919" t="s">
        <v>449</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391</v>
      </c>
      <c r="DH115" s="956"/>
      <c r="DI115" s="956"/>
      <c r="DJ115" s="956"/>
      <c r="DK115" s="957"/>
      <c r="DL115" s="958" t="s">
        <v>391</v>
      </c>
      <c r="DM115" s="956"/>
      <c r="DN115" s="956"/>
      <c r="DO115" s="956"/>
      <c r="DP115" s="957"/>
      <c r="DQ115" s="958" t="s">
        <v>391</v>
      </c>
      <c r="DR115" s="956"/>
      <c r="DS115" s="956"/>
      <c r="DT115" s="956"/>
      <c r="DU115" s="957"/>
      <c r="DV115" s="959" t="s">
        <v>391</v>
      </c>
      <c r="DW115" s="960"/>
      <c r="DX115" s="960"/>
      <c r="DY115" s="960"/>
      <c r="DZ115" s="961"/>
    </row>
    <row r="116" spans="1:130" s="221" customFormat="1" ht="26.25" customHeight="1" x14ac:dyDescent="0.15">
      <c r="A116" s="953"/>
      <c r="B116" s="954"/>
      <c r="C116" s="962" t="s">
        <v>450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391</v>
      </c>
      <c r="AB116" s="956"/>
      <c r="AC116" s="956"/>
      <c r="AD116" s="956"/>
      <c r="AE116" s="957"/>
      <c r="AF116" s="958" t="s">
        <v>391</v>
      </c>
      <c r="AG116" s="956"/>
      <c r="AH116" s="956"/>
      <c r="AI116" s="956"/>
      <c r="AJ116" s="957"/>
      <c r="AK116" s="958" t="s">
        <v>391</v>
      </c>
      <c r="AL116" s="956"/>
      <c r="AM116" s="956"/>
      <c r="AN116" s="956"/>
      <c r="AO116" s="957"/>
      <c r="AP116" s="959" t="s">
        <v>127</v>
      </c>
      <c r="AQ116" s="960"/>
      <c r="AR116" s="960"/>
      <c r="AS116" s="960"/>
      <c r="AT116" s="961"/>
      <c r="AU116" s="905"/>
      <c r="AV116" s="906"/>
      <c r="AW116" s="906"/>
      <c r="AX116" s="906"/>
      <c r="AY116" s="906"/>
      <c r="AZ116" s="964" t="s">
        <v>451</v>
      </c>
      <c r="BA116" s="965"/>
      <c r="BB116" s="965"/>
      <c r="BC116" s="965"/>
      <c r="BD116" s="965"/>
      <c r="BE116" s="965"/>
      <c r="BF116" s="965"/>
      <c r="BG116" s="965"/>
      <c r="BH116" s="965"/>
      <c r="BI116" s="965"/>
      <c r="BJ116" s="965"/>
      <c r="BK116" s="965"/>
      <c r="BL116" s="965"/>
      <c r="BM116" s="965"/>
      <c r="BN116" s="965"/>
      <c r="BO116" s="965"/>
      <c r="BP116" s="966"/>
      <c r="BQ116" s="922" t="s">
        <v>391</v>
      </c>
      <c r="BR116" s="923"/>
      <c r="BS116" s="923"/>
      <c r="BT116" s="923"/>
      <c r="BU116" s="923"/>
      <c r="BV116" s="923" t="s">
        <v>391</v>
      </c>
      <c r="BW116" s="923"/>
      <c r="BX116" s="923"/>
      <c r="BY116" s="923"/>
      <c r="BZ116" s="923"/>
      <c r="CA116" s="923" t="s">
        <v>391</v>
      </c>
      <c r="CB116" s="923"/>
      <c r="CC116" s="923"/>
      <c r="CD116" s="923"/>
      <c r="CE116" s="923"/>
      <c r="CF116" s="917" t="s">
        <v>391</v>
      </c>
      <c r="CG116" s="918"/>
      <c r="CH116" s="918"/>
      <c r="CI116" s="918"/>
      <c r="CJ116" s="918"/>
      <c r="CK116" s="945"/>
      <c r="CL116" s="946"/>
      <c r="CM116" s="919" t="s">
        <v>452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127</v>
      </c>
      <c r="DH116" s="956"/>
      <c r="DI116" s="956"/>
      <c r="DJ116" s="956"/>
      <c r="DK116" s="957"/>
      <c r="DL116" s="958" t="s">
        <v>391</v>
      </c>
      <c r="DM116" s="956"/>
      <c r="DN116" s="956"/>
      <c r="DO116" s="956"/>
      <c r="DP116" s="957"/>
      <c r="DQ116" s="958" t="s">
        <v>391</v>
      </c>
      <c r="DR116" s="956"/>
      <c r="DS116" s="956"/>
      <c r="DT116" s="956"/>
      <c r="DU116" s="957"/>
      <c r="DV116" s="959" t="s">
        <v>391</v>
      </c>
      <c r="DW116" s="960"/>
      <c r="DX116" s="960"/>
      <c r="DY116" s="960"/>
      <c r="DZ116" s="961"/>
    </row>
    <row r="117" spans="1:130" s="221" customFormat="1" ht="26.25" customHeight="1" x14ac:dyDescent="0.15">
      <c r="A117" s="909" t="s">
        <v>187</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453</v>
      </c>
      <c r="Z117" s="891"/>
      <c r="AA117" s="975">
        <v>4623784</v>
      </c>
      <c r="AB117" s="976"/>
      <c r="AC117" s="976"/>
      <c r="AD117" s="976"/>
      <c r="AE117" s="977"/>
      <c r="AF117" s="978">
        <v>4680841</v>
      </c>
      <c r="AG117" s="976"/>
      <c r="AH117" s="976"/>
      <c r="AI117" s="976"/>
      <c r="AJ117" s="977"/>
      <c r="AK117" s="978">
        <v>4893214</v>
      </c>
      <c r="AL117" s="976"/>
      <c r="AM117" s="976"/>
      <c r="AN117" s="976"/>
      <c r="AO117" s="977"/>
      <c r="AP117" s="979"/>
      <c r="AQ117" s="980"/>
      <c r="AR117" s="980"/>
      <c r="AS117" s="980"/>
      <c r="AT117" s="981"/>
      <c r="AU117" s="905"/>
      <c r="AV117" s="906"/>
      <c r="AW117" s="906"/>
      <c r="AX117" s="906"/>
      <c r="AY117" s="906"/>
      <c r="AZ117" s="971" t="s">
        <v>454</v>
      </c>
      <c r="BA117" s="972"/>
      <c r="BB117" s="972"/>
      <c r="BC117" s="972"/>
      <c r="BD117" s="972"/>
      <c r="BE117" s="972"/>
      <c r="BF117" s="972"/>
      <c r="BG117" s="972"/>
      <c r="BH117" s="972"/>
      <c r="BI117" s="972"/>
      <c r="BJ117" s="972"/>
      <c r="BK117" s="972"/>
      <c r="BL117" s="972"/>
      <c r="BM117" s="972"/>
      <c r="BN117" s="972"/>
      <c r="BO117" s="972"/>
      <c r="BP117" s="973"/>
      <c r="BQ117" s="922" t="s">
        <v>391</v>
      </c>
      <c r="BR117" s="923"/>
      <c r="BS117" s="923"/>
      <c r="BT117" s="923"/>
      <c r="BU117" s="923"/>
      <c r="BV117" s="923" t="s">
        <v>127</v>
      </c>
      <c r="BW117" s="923"/>
      <c r="BX117" s="923"/>
      <c r="BY117" s="923"/>
      <c r="BZ117" s="923"/>
      <c r="CA117" s="923" t="s">
        <v>391</v>
      </c>
      <c r="CB117" s="923"/>
      <c r="CC117" s="923"/>
      <c r="CD117" s="923"/>
      <c r="CE117" s="923"/>
      <c r="CF117" s="917" t="s">
        <v>391</v>
      </c>
      <c r="CG117" s="918"/>
      <c r="CH117" s="918"/>
      <c r="CI117" s="918"/>
      <c r="CJ117" s="918"/>
      <c r="CK117" s="945"/>
      <c r="CL117" s="946"/>
      <c r="CM117" s="919" t="s">
        <v>455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391</v>
      </c>
      <c r="DH117" s="956"/>
      <c r="DI117" s="956"/>
      <c r="DJ117" s="956"/>
      <c r="DK117" s="957"/>
      <c r="DL117" s="958" t="s">
        <v>391</v>
      </c>
      <c r="DM117" s="956"/>
      <c r="DN117" s="956"/>
      <c r="DO117" s="956"/>
      <c r="DP117" s="957"/>
      <c r="DQ117" s="958" t="s">
        <v>391</v>
      </c>
      <c r="DR117" s="956"/>
      <c r="DS117" s="956"/>
      <c r="DT117" s="956"/>
      <c r="DU117" s="957"/>
      <c r="DV117" s="959" t="s">
        <v>391</v>
      </c>
      <c r="DW117" s="960"/>
      <c r="DX117" s="960"/>
      <c r="DY117" s="960"/>
      <c r="DZ117" s="961"/>
    </row>
    <row r="118" spans="1:130" s="221" customFormat="1" ht="26.25" customHeight="1" x14ac:dyDescent="0.15">
      <c r="A118" s="909" t="s">
        <v>429</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426</v>
      </c>
      <c r="AB118" s="890"/>
      <c r="AC118" s="890"/>
      <c r="AD118" s="890"/>
      <c r="AE118" s="891"/>
      <c r="AF118" s="889" t="s">
        <v>427</v>
      </c>
      <c r="AG118" s="890"/>
      <c r="AH118" s="890"/>
      <c r="AI118" s="890"/>
      <c r="AJ118" s="891"/>
      <c r="AK118" s="889" t="s">
        <v>303</v>
      </c>
      <c r="AL118" s="890"/>
      <c r="AM118" s="890"/>
      <c r="AN118" s="890"/>
      <c r="AO118" s="891"/>
      <c r="AP118" s="967" t="s">
        <v>428</v>
      </c>
      <c r="AQ118" s="968"/>
      <c r="AR118" s="968"/>
      <c r="AS118" s="968"/>
      <c r="AT118" s="969"/>
      <c r="AU118" s="905"/>
      <c r="AV118" s="906"/>
      <c r="AW118" s="906"/>
      <c r="AX118" s="906"/>
      <c r="AY118" s="906"/>
      <c r="AZ118" s="970" t="s">
        <v>456</v>
      </c>
      <c r="BA118" s="962"/>
      <c r="BB118" s="962"/>
      <c r="BC118" s="962"/>
      <c r="BD118" s="962"/>
      <c r="BE118" s="962"/>
      <c r="BF118" s="962"/>
      <c r="BG118" s="962"/>
      <c r="BH118" s="962"/>
      <c r="BI118" s="962"/>
      <c r="BJ118" s="962"/>
      <c r="BK118" s="962"/>
      <c r="BL118" s="962"/>
      <c r="BM118" s="962"/>
      <c r="BN118" s="962"/>
      <c r="BO118" s="962"/>
      <c r="BP118" s="963"/>
      <c r="BQ118" s="996" t="s">
        <v>391</v>
      </c>
      <c r="BR118" s="997"/>
      <c r="BS118" s="997"/>
      <c r="BT118" s="997"/>
      <c r="BU118" s="997"/>
      <c r="BV118" s="997" t="s">
        <v>391</v>
      </c>
      <c r="BW118" s="997"/>
      <c r="BX118" s="997"/>
      <c r="BY118" s="997"/>
      <c r="BZ118" s="997"/>
      <c r="CA118" s="997" t="s">
        <v>391</v>
      </c>
      <c r="CB118" s="997"/>
      <c r="CC118" s="997"/>
      <c r="CD118" s="997"/>
      <c r="CE118" s="997"/>
      <c r="CF118" s="917" t="s">
        <v>391</v>
      </c>
      <c r="CG118" s="918"/>
      <c r="CH118" s="918"/>
      <c r="CI118" s="918"/>
      <c r="CJ118" s="918"/>
      <c r="CK118" s="945"/>
      <c r="CL118" s="946"/>
      <c r="CM118" s="919" t="s">
        <v>457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391</v>
      </c>
      <c r="DH118" s="956"/>
      <c r="DI118" s="956"/>
      <c r="DJ118" s="956"/>
      <c r="DK118" s="957"/>
      <c r="DL118" s="958" t="s">
        <v>127</v>
      </c>
      <c r="DM118" s="956"/>
      <c r="DN118" s="956"/>
      <c r="DO118" s="956"/>
      <c r="DP118" s="957"/>
      <c r="DQ118" s="958" t="s">
        <v>391</v>
      </c>
      <c r="DR118" s="956"/>
      <c r="DS118" s="956"/>
      <c r="DT118" s="956"/>
      <c r="DU118" s="957"/>
      <c r="DV118" s="959" t="s">
        <v>391</v>
      </c>
      <c r="DW118" s="960"/>
      <c r="DX118" s="960"/>
      <c r="DY118" s="960"/>
      <c r="DZ118" s="961"/>
    </row>
    <row r="119" spans="1:130" s="221" customFormat="1" ht="26.25" customHeight="1" x14ac:dyDescent="0.15">
      <c r="A119" s="1053" t="s">
        <v>432</v>
      </c>
      <c r="B119" s="944"/>
      <c r="C119" s="926" t="s">
        <v>433</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391</v>
      </c>
      <c r="AB119" s="897"/>
      <c r="AC119" s="897"/>
      <c r="AD119" s="897"/>
      <c r="AE119" s="898"/>
      <c r="AF119" s="899" t="s">
        <v>391</v>
      </c>
      <c r="AG119" s="897"/>
      <c r="AH119" s="897"/>
      <c r="AI119" s="897"/>
      <c r="AJ119" s="898"/>
      <c r="AK119" s="899" t="s">
        <v>127</v>
      </c>
      <c r="AL119" s="897"/>
      <c r="AM119" s="897"/>
      <c r="AN119" s="897"/>
      <c r="AO119" s="898"/>
      <c r="AP119" s="900" t="s">
        <v>391</v>
      </c>
      <c r="AQ119" s="901"/>
      <c r="AR119" s="901"/>
      <c r="AS119" s="901"/>
      <c r="AT119" s="902"/>
      <c r="AU119" s="907"/>
      <c r="AV119" s="908"/>
      <c r="AW119" s="908"/>
      <c r="AX119" s="908"/>
      <c r="AY119" s="908"/>
      <c r="AZ119" s="242" t="s">
        <v>187</v>
      </c>
      <c r="BA119" s="242"/>
      <c r="BB119" s="242"/>
      <c r="BC119" s="242"/>
      <c r="BD119" s="242"/>
      <c r="BE119" s="242"/>
      <c r="BF119" s="242"/>
      <c r="BG119" s="242"/>
      <c r="BH119" s="242"/>
      <c r="BI119" s="242"/>
      <c r="BJ119" s="242"/>
      <c r="BK119" s="242"/>
      <c r="BL119" s="242"/>
      <c r="BM119" s="242"/>
      <c r="BN119" s="242"/>
      <c r="BO119" s="974" t="s">
        <v>458</v>
      </c>
      <c r="BP119" s="1002"/>
      <c r="BQ119" s="996">
        <v>55811181</v>
      </c>
      <c r="BR119" s="997"/>
      <c r="BS119" s="997"/>
      <c r="BT119" s="997"/>
      <c r="BU119" s="997"/>
      <c r="BV119" s="997">
        <v>55255845</v>
      </c>
      <c r="BW119" s="997"/>
      <c r="BX119" s="997"/>
      <c r="BY119" s="997"/>
      <c r="BZ119" s="997"/>
      <c r="CA119" s="997">
        <v>54799537</v>
      </c>
      <c r="CB119" s="997"/>
      <c r="CC119" s="997"/>
      <c r="CD119" s="997"/>
      <c r="CE119" s="997"/>
      <c r="CF119" s="998"/>
      <c r="CG119" s="999"/>
      <c r="CH119" s="999"/>
      <c r="CI119" s="999"/>
      <c r="CJ119" s="1000"/>
      <c r="CK119" s="947"/>
      <c r="CL119" s="948"/>
      <c r="CM119" s="970" t="s">
        <v>459</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391</v>
      </c>
      <c r="DH119" s="983"/>
      <c r="DI119" s="983"/>
      <c r="DJ119" s="983"/>
      <c r="DK119" s="984"/>
      <c r="DL119" s="982" t="s">
        <v>391</v>
      </c>
      <c r="DM119" s="983"/>
      <c r="DN119" s="983"/>
      <c r="DO119" s="983"/>
      <c r="DP119" s="984"/>
      <c r="DQ119" s="982" t="s">
        <v>391</v>
      </c>
      <c r="DR119" s="983"/>
      <c r="DS119" s="983"/>
      <c r="DT119" s="983"/>
      <c r="DU119" s="984"/>
      <c r="DV119" s="985" t="s">
        <v>391</v>
      </c>
      <c r="DW119" s="986"/>
      <c r="DX119" s="986"/>
      <c r="DY119" s="986"/>
      <c r="DZ119" s="987"/>
    </row>
    <row r="120" spans="1:130" s="221" customFormat="1" ht="26.25" customHeight="1" x14ac:dyDescent="0.15">
      <c r="A120" s="1054"/>
      <c r="B120" s="946"/>
      <c r="C120" s="919" t="s">
        <v>436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391</v>
      </c>
      <c r="AB120" s="956"/>
      <c r="AC120" s="956"/>
      <c r="AD120" s="956"/>
      <c r="AE120" s="957"/>
      <c r="AF120" s="958" t="s">
        <v>391</v>
      </c>
      <c r="AG120" s="956"/>
      <c r="AH120" s="956"/>
      <c r="AI120" s="956"/>
      <c r="AJ120" s="957"/>
      <c r="AK120" s="958" t="s">
        <v>391</v>
      </c>
      <c r="AL120" s="956"/>
      <c r="AM120" s="956"/>
      <c r="AN120" s="956"/>
      <c r="AO120" s="957"/>
      <c r="AP120" s="959" t="s">
        <v>391</v>
      </c>
      <c r="AQ120" s="960"/>
      <c r="AR120" s="960"/>
      <c r="AS120" s="960"/>
      <c r="AT120" s="961"/>
      <c r="AU120" s="988" t="s">
        <v>460</v>
      </c>
      <c r="AV120" s="989"/>
      <c r="AW120" s="989"/>
      <c r="AX120" s="989"/>
      <c r="AY120" s="990"/>
      <c r="AZ120" s="926" t="s">
        <v>461</v>
      </c>
      <c r="BA120" s="894"/>
      <c r="BB120" s="894"/>
      <c r="BC120" s="894"/>
      <c r="BD120" s="894"/>
      <c r="BE120" s="894"/>
      <c r="BF120" s="894"/>
      <c r="BG120" s="894"/>
      <c r="BH120" s="894"/>
      <c r="BI120" s="894"/>
      <c r="BJ120" s="894"/>
      <c r="BK120" s="894"/>
      <c r="BL120" s="894"/>
      <c r="BM120" s="894"/>
      <c r="BN120" s="894"/>
      <c r="BO120" s="894"/>
      <c r="BP120" s="895"/>
      <c r="BQ120" s="927">
        <v>10610133</v>
      </c>
      <c r="BR120" s="928"/>
      <c r="BS120" s="928"/>
      <c r="BT120" s="928"/>
      <c r="BU120" s="928"/>
      <c r="BV120" s="928">
        <v>10933468</v>
      </c>
      <c r="BW120" s="928"/>
      <c r="BX120" s="928"/>
      <c r="BY120" s="928"/>
      <c r="BZ120" s="928"/>
      <c r="CA120" s="928">
        <v>13687610</v>
      </c>
      <c r="CB120" s="928"/>
      <c r="CC120" s="928"/>
      <c r="CD120" s="928"/>
      <c r="CE120" s="928"/>
      <c r="CF120" s="941">
        <v>100.2</v>
      </c>
      <c r="CG120" s="942"/>
      <c r="CH120" s="942"/>
      <c r="CI120" s="942"/>
      <c r="CJ120" s="942"/>
      <c r="CK120" s="1003" t="s">
        <v>462</v>
      </c>
      <c r="CL120" s="1004"/>
      <c r="CM120" s="1004"/>
      <c r="CN120" s="1004"/>
      <c r="CO120" s="1005"/>
      <c r="CP120" s="1011" t="s">
        <v>407</v>
      </c>
      <c r="CQ120" s="1012"/>
      <c r="CR120" s="1012"/>
      <c r="CS120" s="1012"/>
      <c r="CT120" s="1012"/>
      <c r="CU120" s="1012"/>
      <c r="CV120" s="1012"/>
      <c r="CW120" s="1012"/>
      <c r="CX120" s="1012"/>
      <c r="CY120" s="1012"/>
      <c r="CZ120" s="1012"/>
      <c r="DA120" s="1012"/>
      <c r="DB120" s="1012"/>
      <c r="DC120" s="1012"/>
      <c r="DD120" s="1012"/>
      <c r="DE120" s="1012"/>
      <c r="DF120" s="1013"/>
      <c r="DG120" s="927">
        <v>18288907</v>
      </c>
      <c r="DH120" s="928"/>
      <c r="DI120" s="928"/>
      <c r="DJ120" s="928"/>
      <c r="DK120" s="928"/>
      <c r="DL120" s="928">
        <v>17281053</v>
      </c>
      <c r="DM120" s="928"/>
      <c r="DN120" s="928"/>
      <c r="DO120" s="928"/>
      <c r="DP120" s="928"/>
      <c r="DQ120" s="928">
        <v>16426717</v>
      </c>
      <c r="DR120" s="928"/>
      <c r="DS120" s="928"/>
      <c r="DT120" s="928"/>
      <c r="DU120" s="928"/>
      <c r="DV120" s="929">
        <v>120.3</v>
      </c>
      <c r="DW120" s="929"/>
      <c r="DX120" s="929"/>
      <c r="DY120" s="929"/>
      <c r="DZ120" s="930"/>
    </row>
    <row r="121" spans="1:130" s="221" customFormat="1" ht="26.25" customHeight="1" x14ac:dyDescent="0.15">
      <c r="A121" s="1054"/>
      <c r="B121" s="946"/>
      <c r="C121" s="971" t="s">
        <v>463</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391</v>
      </c>
      <c r="AB121" s="956"/>
      <c r="AC121" s="956"/>
      <c r="AD121" s="956"/>
      <c r="AE121" s="957"/>
      <c r="AF121" s="958" t="s">
        <v>391</v>
      </c>
      <c r="AG121" s="956"/>
      <c r="AH121" s="956"/>
      <c r="AI121" s="956"/>
      <c r="AJ121" s="957"/>
      <c r="AK121" s="958" t="s">
        <v>391</v>
      </c>
      <c r="AL121" s="956"/>
      <c r="AM121" s="956"/>
      <c r="AN121" s="956"/>
      <c r="AO121" s="957"/>
      <c r="AP121" s="959" t="s">
        <v>391</v>
      </c>
      <c r="AQ121" s="960"/>
      <c r="AR121" s="960"/>
      <c r="AS121" s="960"/>
      <c r="AT121" s="961"/>
      <c r="AU121" s="991"/>
      <c r="AV121" s="992"/>
      <c r="AW121" s="992"/>
      <c r="AX121" s="992"/>
      <c r="AY121" s="993"/>
      <c r="AZ121" s="919" t="s">
        <v>464</v>
      </c>
      <c r="BA121" s="920"/>
      <c r="BB121" s="920"/>
      <c r="BC121" s="920"/>
      <c r="BD121" s="920"/>
      <c r="BE121" s="920"/>
      <c r="BF121" s="920"/>
      <c r="BG121" s="920"/>
      <c r="BH121" s="920"/>
      <c r="BI121" s="920"/>
      <c r="BJ121" s="920"/>
      <c r="BK121" s="920"/>
      <c r="BL121" s="920"/>
      <c r="BM121" s="920"/>
      <c r="BN121" s="920"/>
      <c r="BO121" s="920"/>
      <c r="BP121" s="921"/>
      <c r="BQ121" s="922">
        <v>2633344</v>
      </c>
      <c r="BR121" s="923"/>
      <c r="BS121" s="923"/>
      <c r="BT121" s="923"/>
      <c r="BU121" s="923"/>
      <c r="BV121" s="923">
        <v>2474707</v>
      </c>
      <c r="BW121" s="923"/>
      <c r="BX121" s="923"/>
      <c r="BY121" s="923"/>
      <c r="BZ121" s="923"/>
      <c r="CA121" s="923">
        <v>2322056</v>
      </c>
      <c r="CB121" s="923"/>
      <c r="CC121" s="923"/>
      <c r="CD121" s="923"/>
      <c r="CE121" s="923"/>
      <c r="CF121" s="917">
        <v>17</v>
      </c>
      <c r="CG121" s="918"/>
      <c r="CH121" s="918"/>
      <c r="CI121" s="918"/>
      <c r="CJ121" s="918"/>
      <c r="CK121" s="1006"/>
      <c r="CL121" s="1007"/>
      <c r="CM121" s="1007"/>
      <c r="CN121" s="1007"/>
      <c r="CO121" s="1008"/>
      <c r="CP121" s="1016" t="s">
        <v>405</v>
      </c>
      <c r="CQ121" s="1017"/>
      <c r="CR121" s="1017"/>
      <c r="CS121" s="1017"/>
      <c r="CT121" s="1017"/>
      <c r="CU121" s="1017"/>
      <c r="CV121" s="1017"/>
      <c r="CW121" s="1017"/>
      <c r="CX121" s="1017"/>
      <c r="CY121" s="1017"/>
      <c r="CZ121" s="1017"/>
      <c r="DA121" s="1017"/>
      <c r="DB121" s="1017"/>
      <c r="DC121" s="1017"/>
      <c r="DD121" s="1017"/>
      <c r="DE121" s="1017"/>
      <c r="DF121" s="1018"/>
      <c r="DG121" s="922">
        <v>176862</v>
      </c>
      <c r="DH121" s="923"/>
      <c r="DI121" s="923"/>
      <c r="DJ121" s="923"/>
      <c r="DK121" s="923"/>
      <c r="DL121" s="923">
        <v>175234</v>
      </c>
      <c r="DM121" s="923"/>
      <c r="DN121" s="923"/>
      <c r="DO121" s="923"/>
      <c r="DP121" s="923"/>
      <c r="DQ121" s="923">
        <v>175556</v>
      </c>
      <c r="DR121" s="923"/>
      <c r="DS121" s="923"/>
      <c r="DT121" s="923"/>
      <c r="DU121" s="923"/>
      <c r="DV121" s="924">
        <v>1.3</v>
      </c>
      <c r="DW121" s="924"/>
      <c r="DX121" s="924"/>
      <c r="DY121" s="924"/>
      <c r="DZ121" s="925"/>
    </row>
    <row r="122" spans="1:130" s="221" customFormat="1" ht="26.25" customHeight="1" x14ac:dyDescent="0.15">
      <c r="A122" s="1054"/>
      <c r="B122" s="946"/>
      <c r="C122" s="919" t="s">
        <v>446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391</v>
      </c>
      <c r="AB122" s="956"/>
      <c r="AC122" s="956"/>
      <c r="AD122" s="956"/>
      <c r="AE122" s="957"/>
      <c r="AF122" s="958" t="s">
        <v>391</v>
      </c>
      <c r="AG122" s="956"/>
      <c r="AH122" s="956"/>
      <c r="AI122" s="956"/>
      <c r="AJ122" s="957"/>
      <c r="AK122" s="958" t="s">
        <v>391</v>
      </c>
      <c r="AL122" s="956"/>
      <c r="AM122" s="956"/>
      <c r="AN122" s="956"/>
      <c r="AO122" s="957"/>
      <c r="AP122" s="959" t="s">
        <v>391</v>
      </c>
      <c r="AQ122" s="960"/>
      <c r="AR122" s="960"/>
      <c r="AS122" s="960"/>
      <c r="AT122" s="961"/>
      <c r="AU122" s="991"/>
      <c r="AV122" s="992"/>
      <c r="AW122" s="992"/>
      <c r="AX122" s="992"/>
      <c r="AY122" s="993"/>
      <c r="AZ122" s="970" t="s">
        <v>465</v>
      </c>
      <c r="BA122" s="962"/>
      <c r="BB122" s="962"/>
      <c r="BC122" s="962"/>
      <c r="BD122" s="962"/>
      <c r="BE122" s="962"/>
      <c r="BF122" s="962"/>
      <c r="BG122" s="962"/>
      <c r="BH122" s="962"/>
      <c r="BI122" s="962"/>
      <c r="BJ122" s="962"/>
      <c r="BK122" s="962"/>
      <c r="BL122" s="962"/>
      <c r="BM122" s="962"/>
      <c r="BN122" s="962"/>
      <c r="BO122" s="962"/>
      <c r="BP122" s="963"/>
      <c r="BQ122" s="996">
        <v>36391561</v>
      </c>
      <c r="BR122" s="997"/>
      <c r="BS122" s="997"/>
      <c r="BT122" s="997"/>
      <c r="BU122" s="997"/>
      <c r="BV122" s="997">
        <v>35681417</v>
      </c>
      <c r="BW122" s="997"/>
      <c r="BX122" s="997"/>
      <c r="BY122" s="997"/>
      <c r="BZ122" s="997"/>
      <c r="CA122" s="997">
        <v>34733345</v>
      </c>
      <c r="CB122" s="997"/>
      <c r="CC122" s="997"/>
      <c r="CD122" s="997"/>
      <c r="CE122" s="997"/>
      <c r="CF122" s="1014">
        <v>254.3</v>
      </c>
      <c r="CG122" s="1015"/>
      <c r="CH122" s="1015"/>
      <c r="CI122" s="1015"/>
      <c r="CJ122" s="1015"/>
      <c r="CK122" s="1006"/>
      <c r="CL122" s="1007"/>
      <c r="CM122" s="1007"/>
      <c r="CN122" s="1007"/>
      <c r="CO122" s="1008"/>
      <c r="CP122" s="1016" t="s">
        <v>403</v>
      </c>
      <c r="CQ122" s="1017"/>
      <c r="CR122" s="1017"/>
      <c r="CS122" s="1017"/>
      <c r="CT122" s="1017"/>
      <c r="CU122" s="1017"/>
      <c r="CV122" s="1017"/>
      <c r="CW122" s="1017"/>
      <c r="CX122" s="1017"/>
      <c r="CY122" s="1017"/>
      <c r="CZ122" s="1017"/>
      <c r="DA122" s="1017"/>
      <c r="DB122" s="1017"/>
      <c r="DC122" s="1017"/>
      <c r="DD122" s="1017"/>
      <c r="DE122" s="1017"/>
      <c r="DF122" s="1018"/>
      <c r="DG122" s="922" t="s">
        <v>391</v>
      </c>
      <c r="DH122" s="923"/>
      <c r="DI122" s="923"/>
      <c r="DJ122" s="923"/>
      <c r="DK122" s="923"/>
      <c r="DL122" s="923" t="s">
        <v>391</v>
      </c>
      <c r="DM122" s="923"/>
      <c r="DN122" s="923"/>
      <c r="DO122" s="923"/>
      <c r="DP122" s="923"/>
      <c r="DQ122" s="923" t="s">
        <v>391</v>
      </c>
      <c r="DR122" s="923"/>
      <c r="DS122" s="923"/>
      <c r="DT122" s="923"/>
      <c r="DU122" s="923"/>
      <c r="DV122" s="924" t="s">
        <v>391</v>
      </c>
      <c r="DW122" s="924"/>
      <c r="DX122" s="924"/>
      <c r="DY122" s="924"/>
      <c r="DZ122" s="925"/>
    </row>
    <row r="123" spans="1:130" s="221" customFormat="1" ht="26.25" customHeight="1" x14ac:dyDescent="0.15">
      <c r="A123" s="1054"/>
      <c r="B123" s="946"/>
      <c r="C123" s="919" t="s">
        <v>452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391</v>
      </c>
      <c r="AB123" s="956"/>
      <c r="AC123" s="956"/>
      <c r="AD123" s="956"/>
      <c r="AE123" s="957"/>
      <c r="AF123" s="958" t="s">
        <v>391</v>
      </c>
      <c r="AG123" s="956"/>
      <c r="AH123" s="956"/>
      <c r="AI123" s="956"/>
      <c r="AJ123" s="957"/>
      <c r="AK123" s="958" t="s">
        <v>391</v>
      </c>
      <c r="AL123" s="956"/>
      <c r="AM123" s="956"/>
      <c r="AN123" s="956"/>
      <c r="AO123" s="957"/>
      <c r="AP123" s="959" t="s">
        <v>391</v>
      </c>
      <c r="AQ123" s="960"/>
      <c r="AR123" s="960"/>
      <c r="AS123" s="960"/>
      <c r="AT123" s="961"/>
      <c r="AU123" s="994"/>
      <c r="AV123" s="995"/>
      <c r="AW123" s="995"/>
      <c r="AX123" s="995"/>
      <c r="AY123" s="995"/>
      <c r="AZ123" s="242" t="s">
        <v>187</v>
      </c>
      <c r="BA123" s="242"/>
      <c r="BB123" s="242"/>
      <c r="BC123" s="242"/>
      <c r="BD123" s="242"/>
      <c r="BE123" s="242"/>
      <c r="BF123" s="242"/>
      <c r="BG123" s="242"/>
      <c r="BH123" s="242"/>
      <c r="BI123" s="242"/>
      <c r="BJ123" s="242"/>
      <c r="BK123" s="242"/>
      <c r="BL123" s="242"/>
      <c r="BM123" s="242"/>
      <c r="BN123" s="242"/>
      <c r="BO123" s="974" t="s">
        <v>466</v>
      </c>
      <c r="BP123" s="1002"/>
      <c r="BQ123" s="1060">
        <v>49635038</v>
      </c>
      <c r="BR123" s="1061"/>
      <c r="BS123" s="1061"/>
      <c r="BT123" s="1061"/>
      <c r="BU123" s="1061"/>
      <c r="BV123" s="1061">
        <v>49089592</v>
      </c>
      <c r="BW123" s="1061"/>
      <c r="BX123" s="1061"/>
      <c r="BY123" s="1061"/>
      <c r="BZ123" s="1061"/>
      <c r="CA123" s="1061">
        <v>50743011</v>
      </c>
      <c r="CB123" s="1061"/>
      <c r="CC123" s="1061"/>
      <c r="CD123" s="1061"/>
      <c r="CE123" s="1061"/>
      <c r="CF123" s="998"/>
      <c r="CG123" s="999"/>
      <c r="CH123" s="999"/>
      <c r="CI123" s="999"/>
      <c r="CJ123" s="1000"/>
      <c r="CK123" s="1006"/>
      <c r="CL123" s="1007"/>
      <c r="CM123" s="1007"/>
      <c r="CN123" s="1007"/>
      <c r="CO123" s="1008"/>
      <c r="CP123" s="1016" t="s">
        <v>404</v>
      </c>
      <c r="CQ123" s="1017"/>
      <c r="CR123" s="1017"/>
      <c r="CS123" s="1017"/>
      <c r="CT123" s="1017"/>
      <c r="CU123" s="1017"/>
      <c r="CV123" s="1017"/>
      <c r="CW123" s="1017"/>
      <c r="CX123" s="1017"/>
      <c r="CY123" s="1017"/>
      <c r="CZ123" s="1017"/>
      <c r="DA123" s="1017"/>
      <c r="DB123" s="1017"/>
      <c r="DC123" s="1017"/>
      <c r="DD123" s="1017"/>
      <c r="DE123" s="1017"/>
      <c r="DF123" s="1018"/>
      <c r="DG123" s="955" t="s">
        <v>391</v>
      </c>
      <c r="DH123" s="956"/>
      <c r="DI123" s="956"/>
      <c r="DJ123" s="956"/>
      <c r="DK123" s="957"/>
      <c r="DL123" s="958" t="s">
        <v>391</v>
      </c>
      <c r="DM123" s="956"/>
      <c r="DN123" s="956"/>
      <c r="DO123" s="956"/>
      <c r="DP123" s="957"/>
      <c r="DQ123" s="958" t="s">
        <v>391</v>
      </c>
      <c r="DR123" s="956"/>
      <c r="DS123" s="956"/>
      <c r="DT123" s="956"/>
      <c r="DU123" s="957"/>
      <c r="DV123" s="959" t="s">
        <v>391</v>
      </c>
      <c r="DW123" s="960"/>
      <c r="DX123" s="960"/>
      <c r="DY123" s="960"/>
      <c r="DZ123" s="961"/>
    </row>
    <row r="124" spans="1:130" s="221" customFormat="1" ht="26.25" customHeight="1" thickBot="1" x14ac:dyDescent="0.2">
      <c r="A124" s="1054"/>
      <c r="B124" s="946"/>
      <c r="C124" s="919" t="s">
        <v>455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391</v>
      </c>
      <c r="AB124" s="956"/>
      <c r="AC124" s="956"/>
      <c r="AD124" s="956"/>
      <c r="AE124" s="957"/>
      <c r="AF124" s="958" t="s">
        <v>391</v>
      </c>
      <c r="AG124" s="956"/>
      <c r="AH124" s="956"/>
      <c r="AI124" s="956"/>
      <c r="AJ124" s="957"/>
      <c r="AK124" s="958" t="s">
        <v>391</v>
      </c>
      <c r="AL124" s="956"/>
      <c r="AM124" s="956"/>
      <c r="AN124" s="956"/>
      <c r="AO124" s="957"/>
      <c r="AP124" s="959" t="s">
        <v>391</v>
      </c>
      <c r="AQ124" s="960"/>
      <c r="AR124" s="960"/>
      <c r="AS124" s="960"/>
      <c r="AT124" s="961"/>
      <c r="AU124" s="1056" t="s">
        <v>467</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49.2</v>
      </c>
      <c r="BR124" s="1024"/>
      <c r="BS124" s="1024"/>
      <c r="BT124" s="1024"/>
      <c r="BU124" s="1024"/>
      <c r="BV124" s="1024">
        <v>47.2</v>
      </c>
      <c r="BW124" s="1024"/>
      <c r="BX124" s="1024"/>
      <c r="BY124" s="1024"/>
      <c r="BZ124" s="1024"/>
      <c r="CA124" s="1024">
        <v>29.6</v>
      </c>
      <c r="CB124" s="1024"/>
      <c r="CC124" s="1024"/>
      <c r="CD124" s="1024"/>
      <c r="CE124" s="1024"/>
      <c r="CF124" s="1025"/>
      <c r="CG124" s="1026"/>
      <c r="CH124" s="1026"/>
      <c r="CI124" s="1026"/>
      <c r="CJ124" s="1027"/>
      <c r="CK124" s="1009"/>
      <c r="CL124" s="1009"/>
      <c r="CM124" s="1009"/>
      <c r="CN124" s="1009"/>
      <c r="CO124" s="1010"/>
      <c r="CP124" s="1016" t="s">
        <v>468</v>
      </c>
      <c r="CQ124" s="1017"/>
      <c r="CR124" s="1017"/>
      <c r="CS124" s="1017"/>
      <c r="CT124" s="1017"/>
      <c r="CU124" s="1017"/>
      <c r="CV124" s="1017"/>
      <c r="CW124" s="1017"/>
      <c r="CX124" s="1017"/>
      <c r="CY124" s="1017"/>
      <c r="CZ124" s="1017"/>
      <c r="DA124" s="1017"/>
      <c r="DB124" s="1017"/>
      <c r="DC124" s="1017"/>
      <c r="DD124" s="1017"/>
      <c r="DE124" s="1017"/>
      <c r="DF124" s="1018"/>
      <c r="DG124" s="1001" t="s">
        <v>391</v>
      </c>
      <c r="DH124" s="983"/>
      <c r="DI124" s="983"/>
      <c r="DJ124" s="983"/>
      <c r="DK124" s="984"/>
      <c r="DL124" s="982" t="s">
        <v>391</v>
      </c>
      <c r="DM124" s="983"/>
      <c r="DN124" s="983"/>
      <c r="DO124" s="983"/>
      <c r="DP124" s="984"/>
      <c r="DQ124" s="982" t="s">
        <v>391</v>
      </c>
      <c r="DR124" s="983"/>
      <c r="DS124" s="983"/>
      <c r="DT124" s="983"/>
      <c r="DU124" s="984"/>
      <c r="DV124" s="985" t="s">
        <v>391</v>
      </c>
      <c r="DW124" s="986"/>
      <c r="DX124" s="986"/>
      <c r="DY124" s="986"/>
      <c r="DZ124" s="987"/>
    </row>
    <row r="125" spans="1:130" s="221" customFormat="1" ht="26.25" customHeight="1" x14ac:dyDescent="0.15">
      <c r="A125" s="1054"/>
      <c r="B125" s="946"/>
      <c r="C125" s="919" t="s">
        <v>457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391</v>
      </c>
      <c r="AB125" s="956"/>
      <c r="AC125" s="956"/>
      <c r="AD125" s="956"/>
      <c r="AE125" s="957"/>
      <c r="AF125" s="958" t="s">
        <v>391</v>
      </c>
      <c r="AG125" s="956"/>
      <c r="AH125" s="956"/>
      <c r="AI125" s="956"/>
      <c r="AJ125" s="957"/>
      <c r="AK125" s="958" t="s">
        <v>391</v>
      </c>
      <c r="AL125" s="956"/>
      <c r="AM125" s="956"/>
      <c r="AN125" s="956"/>
      <c r="AO125" s="957"/>
      <c r="AP125" s="959" t="s">
        <v>391</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469</v>
      </c>
      <c r="CL125" s="1004"/>
      <c r="CM125" s="1004"/>
      <c r="CN125" s="1004"/>
      <c r="CO125" s="1005"/>
      <c r="CP125" s="926" t="s">
        <v>470</v>
      </c>
      <c r="CQ125" s="894"/>
      <c r="CR125" s="894"/>
      <c r="CS125" s="894"/>
      <c r="CT125" s="894"/>
      <c r="CU125" s="894"/>
      <c r="CV125" s="894"/>
      <c r="CW125" s="894"/>
      <c r="CX125" s="894"/>
      <c r="CY125" s="894"/>
      <c r="CZ125" s="894"/>
      <c r="DA125" s="894"/>
      <c r="DB125" s="894"/>
      <c r="DC125" s="894"/>
      <c r="DD125" s="894"/>
      <c r="DE125" s="894"/>
      <c r="DF125" s="895"/>
      <c r="DG125" s="927" t="s">
        <v>391</v>
      </c>
      <c r="DH125" s="928"/>
      <c r="DI125" s="928"/>
      <c r="DJ125" s="928"/>
      <c r="DK125" s="928"/>
      <c r="DL125" s="928" t="s">
        <v>391</v>
      </c>
      <c r="DM125" s="928"/>
      <c r="DN125" s="928"/>
      <c r="DO125" s="928"/>
      <c r="DP125" s="928"/>
      <c r="DQ125" s="928" t="s">
        <v>391</v>
      </c>
      <c r="DR125" s="928"/>
      <c r="DS125" s="928"/>
      <c r="DT125" s="928"/>
      <c r="DU125" s="928"/>
      <c r="DV125" s="929" t="s">
        <v>391</v>
      </c>
      <c r="DW125" s="929"/>
      <c r="DX125" s="929"/>
      <c r="DY125" s="929"/>
      <c r="DZ125" s="930"/>
    </row>
    <row r="126" spans="1:130" s="221" customFormat="1" ht="26.25" customHeight="1" thickBot="1" x14ac:dyDescent="0.2">
      <c r="A126" s="1054"/>
      <c r="B126" s="946"/>
      <c r="C126" s="919" t="s">
        <v>459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391</v>
      </c>
      <c r="AB126" s="956"/>
      <c r="AC126" s="956"/>
      <c r="AD126" s="956"/>
      <c r="AE126" s="957"/>
      <c r="AF126" s="958" t="s">
        <v>391</v>
      </c>
      <c r="AG126" s="956"/>
      <c r="AH126" s="956"/>
      <c r="AI126" s="956"/>
      <c r="AJ126" s="957"/>
      <c r="AK126" s="958" t="s">
        <v>391</v>
      </c>
      <c r="AL126" s="956"/>
      <c r="AM126" s="956"/>
      <c r="AN126" s="956"/>
      <c r="AO126" s="957"/>
      <c r="AP126" s="959" t="s">
        <v>391</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471</v>
      </c>
      <c r="CQ126" s="920"/>
      <c r="CR126" s="920"/>
      <c r="CS126" s="920"/>
      <c r="CT126" s="920"/>
      <c r="CU126" s="920"/>
      <c r="CV126" s="920"/>
      <c r="CW126" s="920"/>
      <c r="CX126" s="920"/>
      <c r="CY126" s="920"/>
      <c r="CZ126" s="920"/>
      <c r="DA126" s="920"/>
      <c r="DB126" s="920"/>
      <c r="DC126" s="920"/>
      <c r="DD126" s="920"/>
      <c r="DE126" s="920"/>
      <c r="DF126" s="921"/>
      <c r="DG126" s="922" t="s">
        <v>391</v>
      </c>
      <c r="DH126" s="923"/>
      <c r="DI126" s="923"/>
      <c r="DJ126" s="923"/>
      <c r="DK126" s="923"/>
      <c r="DL126" s="923" t="s">
        <v>391</v>
      </c>
      <c r="DM126" s="923"/>
      <c r="DN126" s="923"/>
      <c r="DO126" s="923"/>
      <c r="DP126" s="923"/>
      <c r="DQ126" s="923" t="s">
        <v>391</v>
      </c>
      <c r="DR126" s="923"/>
      <c r="DS126" s="923"/>
      <c r="DT126" s="923"/>
      <c r="DU126" s="923"/>
      <c r="DV126" s="924" t="s">
        <v>391</v>
      </c>
      <c r="DW126" s="924"/>
      <c r="DX126" s="924"/>
      <c r="DY126" s="924"/>
      <c r="DZ126" s="925"/>
    </row>
    <row r="127" spans="1:130" s="221" customFormat="1" ht="26.25" customHeight="1" x14ac:dyDescent="0.15">
      <c r="A127" s="1055"/>
      <c r="B127" s="948"/>
      <c r="C127" s="970" t="s">
        <v>472</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391</v>
      </c>
      <c r="AB127" s="956"/>
      <c r="AC127" s="956"/>
      <c r="AD127" s="956"/>
      <c r="AE127" s="957"/>
      <c r="AF127" s="958" t="s">
        <v>391</v>
      </c>
      <c r="AG127" s="956"/>
      <c r="AH127" s="956"/>
      <c r="AI127" s="956"/>
      <c r="AJ127" s="957"/>
      <c r="AK127" s="958" t="s">
        <v>391</v>
      </c>
      <c r="AL127" s="956"/>
      <c r="AM127" s="956"/>
      <c r="AN127" s="956"/>
      <c r="AO127" s="957"/>
      <c r="AP127" s="959" t="s">
        <v>391</v>
      </c>
      <c r="AQ127" s="960"/>
      <c r="AR127" s="960"/>
      <c r="AS127" s="960"/>
      <c r="AT127" s="961"/>
      <c r="AU127" s="223"/>
      <c r="AV127" s="223"/>
      <c r="AW127" s="223"/>
      <c r="AX127" s="1028" t="s">
        <v>473</v>
      </c>
      <c r="AY127" s="1029"/>
      <c r="AZ127" s="1029"/>
      <c r="BA127" s="1029"/>
      <c r="BB127" s="1029"/>
      <c r="BC127" s="1029"/>
      <c r="BD127" s="1029"/>
      <c r="BE127" s="1030"/>
      <c r="BF127" s="1031" t="s">
        <v>474</v>
      </c>
      <c r="BG127" s="1029"/>
      <c r="BH127" s="1029"/>
      <c r="BI127" s="1029"/>
      <c r="BJ127" s="1029"/>
      <c r="BK127" s="1029"/>
      <c r="BL127" s="1030"/>
      <c r="BM127" s="1031" t="s">
        <v>475</v>
      </c>
      <c r="BN127" s="1029"/>
      <c r="BO127" s="1029"/>
      <c r="BP127" s="1029"/>
      <c r="BQ127" s="1029"/>
      <c r="BR127" s="1029"/>
      <c r="BS127" s="1030"/>
      <c r="BT127" s="1031" t="s">
        <v>476</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477</v>
      </c>
      <c r="CQ127" s="920"/>
      <c r="CR127" s="920"/>
      <c r="CS127" s="920"/>
      <c r="CT127" s="920"/>
      <c r="CU127" s="920"/>
      <c r="CV127" s="920"/>
      <c r="CW127" s="920"/>
      <c r="CX127" s="920"/>
      <c r="CY127" s="920"/>
      <c r="CZ127" s="920"/>
      <c r="DA127" s="920"/>
      <c r="DB127" s="920"/>
      <c r="DC127" s="920"/>
      <c r="DD127" s="920"/>
      <c r="DE127" s="920"/>
      <c r="DF127" s="921"/>
      <c r="DG127" s="922" t="s">
        <v>391</v>
      </c>
      <c r="DH127" s="923"/>
      <c r="DI127" s="923"/>
      <c r="DJ127" s="923"/>
      <c r="DK127" s="923"/>
      <c r="DL127" s="923" t="s">
        <v>391</v>
      </c>
      <c r="DM127" s="923"/>
      <c r="DN127" s="923"/>
      <c r="DO127" s="923"/>
      <c r="DP127" s="923"/>
      <c r="DQ127" s="923" t="s">
        <v>391</v>
      </c>
      <c r="DR127" s="923"/>
      <c r="DS127" s="923"/>
      <c r="DT127" s="923"/>
      <c r="DU127" s="923"/>
      <c r="DV127" s="924" t="s">
        <v>391</v>
      </c>
      <c r="DW127" s="924"/>
      <c r="DX127" s="924"/>
      <c r="DY127" s="924"/>
      <c r="DZ127" s="925"/>
    </row>
    <row r="128" spans="1:130" s="221" customFormat="1" ht="26.25" customHeight="1" thickBot="1" x14ac:dyDescent="0.2">
      <c r="A128" s="1038" t="s">
        <v>478</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479</v>
      </c>
      <c r="X128" s="1040"/>
      <c r="Y128" s="1040"/>
      <c r="Z128" s="1041"/>
      <c r="AA128" s="1042">
        <v>225520</v>
      </c>
      <c r="AB128" s="1043"/>
      <c r="AC128" s="1043"/>
      <c r="AD128" s="1043"/>
      <c r="AE128" s="1044"/>
      <c r="AF128" s="1045">
        <v>229067</v>
      </c>
      <c r="AG128" s="1043"/>
      <c r="AH128" s="1043"/>
      <c r="AI128" s="1043"/>
      <c r="AJ128" s="1044"/>
      <c r="AK128" s="1045">
        <v>224510</v>
      </c>
      <c r="AL128" s="1043"/>
      <c r="AM128" s="1043"/>
      <c r="AN128" s="1043"/>
      <c r="AO128" s="1044"/>
      <c r="AP128" s="1046"/>
      <c r="AQ128" s="1047"/>
      <c r="AR128" s="1047"/>
      <c r="AS128" s="1047"/>
      <c r="AT128" s="1048"/>
      <c r="AU128" s="223"/>
      <c r="AV128" s="223"/>
      <c r="AW128" s="223"/>
      <c r="AX128" s="893" t="s">
        <v>480</v>
      </c>
      <c r="AY128" s="894"/>
      <c r="AZ128" s="894"/>
      <c r="BA128" s="894"/>
      <c r="BB128" s="894"/>
      <c r="BC128" s="894"/>
      <c r="BD128" s="894"/>
      <c r="BE128" s="895"/>
      <c r="BF128" s="1049" t="s">
        <v>391</v>
      </c>
      <c r="BG128" s="1050"/>
      <c r="BH128" s="1050"/>
      <c r="BI128" s="1050"/>
      <c r="BJ128" s="1050"/>
      <c r="BK128" s="1050"/>
      <c r="BL128" s="1051"/>
      <c r="BM128" s="1049">
        <v>12.65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481</v>
      </c>
      <c r="CQ128" s="722"/>
      <c r="CR128" s="722"/>
      <c r="CS128" s="722"/>
      <c r="CT128" s="722"/>
      <c r="CU128" s="722"/>
      <c r="CV128" s="722"/>
      <c r="CW128" s="722"/>
      <c r="CX128" s="722"/>
      <c r="CY128" s="722"/>
      <c r="CZ128" s="722"/>
      <c r="DA128" s="722"/>
      <c r="DB128" s="722"/>
      <c r="DC128" s="722"/>
      <c r="DD128" s="722"/>
      <c r="DE128" s="722"/>
      <c r="DF128" s="1033"/>
      <c r="DG128" s="1034" t="s">
        <v>391</v>
      </c>
      <c r="DH128" s="1035"/>
      <c r="DI128" s="1035"/>
      <c r="DJ128" s="1035"/>
      <c r="DK128" s="1035"/>
      <c r="DL128" s="1035" t="s">
        <v>391</v>
      </c>
      <c r="DM128" s="1035"/>
      <c r="DN128" s="1035"/>
      <c r="DO128" s="1035"/>
      <c r="DP128" s="1035"/>
      <c r="DQ128" s="1035" t="s">
        <v>391</v>
      </c>
      <c r="DR128" s="1035"/>
      <c r="DS128" s="1035"/>
      <c r="DT128" s="1035"/>
      <c r="DU128" s="1035"/>
      <c r="DV128" s="1036" t="s">
        <v>391</v>
      </c>
      <c r="DW128" s="1036"/>
      <c r="DX128" s="1036"/>
      <c r="DY128" s="1036"/>
      <c r="DZ128" s="1037"/>
    </row>
    <row r="129" spans="1:131" s="221" customFormat="1" ht="26.25" customHeight="1" x14ac:dyDescent="0.15">
      <c r="A129" s="931" t="s">
        <v>105</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482</v>
      </c>
      <c r="X129" s="1068"/>
      <c r="Y129" s="1068"/>
      <c r="Z129" s="1069"/>
      <c r="AA129" s="955">
        <v>15948056</v>
      </c>
      <c r="AB129" s="956"/>
      <c r="AC129" s="956"/>
      <c r="AD129" s="956"/>
      <c r="AE129" s="957"/>
      <c r="AF129" s="958">
        <v>16294813</v>
      </c>
      <c r="AG129" s="956"/>
      <c r="AH129" s="956"/>
      <c r="AI129" s="956"/>
      <c r="AJ129" s="957"/>
      <c r="AK129" s="958">
        <v>16912129</v>
      </c>
      <c r="AL129" s="956"/>
      <c r="AM129" s="956"/>
      <c r="AN129" s="956"/>
      <c r="AO129" s="957"/>
      <c r="AP129" s="1070"/>
      <c r="AQ129" s="1071"/>
      <c r="AR129" s="1071"/>
      <c r="AS129" s="1071"/>
      <c r="AT129" s="1072"/>
      <c r="AU129" s="224"/>
      <c r="AV129" s="224"/>
      <c r="AW129" s="224"/>
      <c r="AX129" s="1062" t="s">
        <v>483</v>
      </c>
      <c r="AY129" s="920"/>
      <c r="AZ129" s="920"/>
      <c r="BA129" s="920"/>
      <c r="BB129" s="920"/>
      <c r="BC129" s="920"/>
      <c r="BD129" s="920"/>
      <c r="BE129" s="921"/>
      <c r="BF129" s="1063" t="s">
        <v>391</v>
      </c>
      <c r="BG129" s="1064"/>
      <c r="BH129" s="1064"/>
      <c r="BI129" s="1064"/>
      <c r="BJ129" s="1064"/>
      <c r="BK129" s="1064"/>
      <c r="BL129" s="1065"/>
      <c r="BM129" s="1063">
        <v>17.649999999999999</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484</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485</v>
      </c>
      <c r="X130" s="1068"/>
      <c r="Y130" s="1068"/>
      <c r="Z130" s="1069"/>
      <c r="AA130" s="955">
        <v>3412815</v>
      </c>
      <c r="AB130" s="956"/>
      <c r="AC130" s="956"/>
      <c r="AD130" s="956"/>
      <c r="AE130" s="957"/>
      <c r="AF130" s="958">
        <v>3250935</v>
      </c>
      <c r="AG130" s="956"/>
      <c r="AH130" s="956"/>
      <c r="AI130" s="956"/>
      <c r="AJ130" s="957"/>
      <c r="AK130" s="958">
        <v>3252197</v>
      </c>
      <c r="AL130" s="956"/>
      <c r="AM130" s="956"/>
      <c r="AN130" s="956"/>
      <c r="AO130" s="957"/>
      <c r="AP130" s="1070"/>
      <c r="AQ130" s="1071"/>
      <c r="AR130" s="1071"/>
      <c r="AS130" s="1071"/>
      <c r="AT130" s="1072"/>
      <c r="AU130" s="224"/>
      <c r="AV130" s="224"/>
      <c r="AW130" s="224"/>
      <c r="AX130" s="1062" t="s">
        <v>486</v>
      </c>
      <c r="AY130" s="920"/>
      <c r="AZ130" s="920"/>
      <c r="BA130" s="920"/>
      <c r="BB130" s="920"/>
      <c r="BC130" s="920"/>
      <c r="BD130" s="920"/>
      <c r="BE130" s="921"/>
      <c r="BF130" s="1098">
        <v>9.1</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487</v>
      </c>
      <c r="X131" s="1105"/>
      <c r="Y131" s="1105"/>
      <c r="Z131" s="1106"/>
      <c r="AA131" s="1001">
        <v>12535241</v>
      </c>
      <c r="AB131" s="983"/>
      <c r="AC131" s="983"/>
      <c r="AD131" s="983"/>
      <c r="AE131" s="984"/>
      <c r="AF131" s="982">
        <v>13043878</v>
      </c>
      <c r="AG131" s="983"/>
      <c r="AH131" s="983"/>
      <c r="AI131" s="983"/>
      <c r="AJ131" s="984"/>
      <c r="AK131" s="982">
        <v>13659932</v>
      </c>
      <c r="AL131" s="983"/>
      <c r="AM131" s="983"/>
      <c r="AN131" s="983"/>
      <c r="AO131" s="984"/>
      <c r="AP131" s="1107"/>
      <c r="AQ131" s="1108"/>
      <c r="AR131" s="1108"/>
      <c r="AS131" s="1108"/>
      <c r="AT131" s="1109"/>
      <c r="AU131" s="224"/>
      <c r="AV131" s="224"/>
      <c r="AW131" s="224"/>
      <c r="AX131" s="1080" t="s">
        <v>488</v>
      </c>
      <c r="AY131" s="722"/>
      <c r="AZ131" s="722"/>
      <c r="BA131" s="722"/>
      <c r="BB131" s="722"/>
      <c r="BC131" s="722"/>
      <c r="BD131" s="722"/>
      <c r="BE131" s="1033"/>
      <c r="BF131" s="1081">
        <v>29.6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489</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490</v>
      </c>
      <c r="W132" s="1091"/>
      <c r="X132" s="1091"/>
      <c r="Y132" s="1091"/>
      <c r="Z132" s="1092"/>
      <c r="AA132" s="1093">
        <v>7.8614284320000003</v>
      </c>
      <c r="AB132" s="1094"/>
      <c r="AC132" s="1094"/>
      <c r="AD132" s="1094"/>
      <c r="AE132" s="1095"/>
      <c r="AF132" s="1096">
        <v>9.2061501959999994</v>
      </c>
      <c r="AG132" s="1094"/>
      <c r="AH132" s="1094"/>
      <c r="AI132" s="1094"/>
      <c r="AJ132" s="1095"/>
      <c r="AK132" s="1096">
        <v>10.369795399999999</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491</v>
      </c>
      <c r="W133" s="1074"/>
      <c r="X133" s="1074"/>
      <c r="Y133" s="1074"/>
      <c r="Z133" s="1075"/>
      <c r="AA133" s="1076">
        <v>7.5</v>
      </c>
      <c r="AB133" s="1077"/>
      <c r="AC133" s="1077"/>
      <c r="AD133" s="1077"/>
      <c r="AE133" s="1078"/>
      <c r="AF133" s="1076">
        <v>8</v>
      </c>
      <c r="AG133" s="1077"/>
      <c r="AH133" s="1077"/>
      <c r="AI133" s="1077"/>
      <c r="AJ133" s="1078"/>
      <c r="AK133" s="1076">
        <v>9.1</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es2bczcyFLS35JdL6XIcTgmnFb+gGGHEyOTiUXXfvAr+7ZeOQ+nrnjd+3D/VrBK4tOJtBj8JS2s7bBN3DDcLQ==" saltValue="+j05xRYvzDyfQb/xmLr04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iN+ufug6cB2OcB1Rxyh9NZDmPRTp5kNU6+VTnN+ZUgXkDl2Ux3YYczUbL3kABL1InvnxJOw+lVkrGhxZIos8wg==" saltValue="xj1fl/PcaivLHF0VSkrAQ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6" zoomScale="90" zoomScaleNormal="9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e1Gpm+KGQFhf1nCecq/rSz95LcQZqor0xZkBUSHr97miGgetHm9an59eOCyn/a7FvI/+ZFvIfXirhIEevPQgg==" saltValue="ofAmZgiJ4mULP2+cUiRlU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election activeCell="O27" sqref="O27"/>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495</v>
      </c>
      <c r="AP7" s="263"/>
      <c r="AQ7" s="264" t="s">
        <v>496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497</v>
      </c>
      <c r="AQ8" s="270" t="s">
        <v>498</v>
      </c>
      <c r="AR8" s="271" t="s">
        <v>499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500</v>
      </c>
      <c r="AL9" s="1114"/>
      <c r="AM9" s="1114"/>
      <c r="AN9" s="1115"/>
      <c r="AO9" s="272">
        <v>4493859</v>
      </c>
      <c r="AP9" s="272">
        <v>75107</v>
      </c>
      <c r="AQ9" s="273">
        <v>72345</v>
      </c>
      <c r="AR9" s="274">
        <v>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501</v>
      </c>
      <c r="AL10" s="1114"/>
      <c r="AM10" s="1114"/>
      <c r="AN10" s="1115"/>
      <c r="AO10" s="275">
        <v>788987</v>
      </c>
      <c r="AP10" s="275">
        <v>13186</v>
      </c>
      <c r="AQ10" s="276">
        <v>6087</v>
      </c>
      <c r="AR10" s="277">
        <v>116.6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502</v>
      </c>
      <c r="AL11" s="1114"/>
      <c r="AM11" s="1114"/>
      <c r="AN11" s="1115"/>
      <c r="AO11" s="275" t="s">
        <v>503</v>
      </c>
      <c r="AP11" s="275" t="s">
        <v>503</v>
      </c>
      <c r="AQ11" s="276">
        <v>1128</v>
      </c>
      <c r="AR11" s="277" t="s">
        <v>503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504</v>
      </c>
      <c r="AL12" s="1114"/>
      <c r="AM12" s="1114"/>
      <c r="AN12" s="1115"/>
      <c r="AO12" s="275" t="s">
        <v>503</v>
      </c>
      <c r="AP12" s="275" t="s">
        <v>503</v>
      </c>
      <c r="AQ12" s="276">
        <v>9</v>
      </c>
      <c r="AR12" s="277" t="s">
        <v>503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505</v>
      </c>
      <c r="AL13" s="1114"/>
      <c r="AM13" s="1114"/>
      <c r="AN13" s="1115"/>
      <c r="AO13" s="275">
        <v>66152</v>
      </c>
      <c r="AP13" s="275">
        <v>1106</v>
      </c>
      <c r="AQ13" s="276">
        <v>2326</v>
      </c>
      <c r="AR13" s="277">
        <v>-52.5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506</v>
      </c>
      <c r="AL14" s="1114"/>
      <c r="AM14" s="1114"/>
      <c r="AN14" s="1115"/>
      <c r="AO14" s="275">
        <v>89617</v>
      </c>
      <c r="AP14" s="275">
        <v>1498</v>
      </c>
      <c r="AQ14" s="276">
        <v>1625</v>
      </c>
      <c r="AR14" s="277">
        <v>-7.8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507</v>
      </c>
      <c r="AL15" s="1117"/>
      <c r="AM15" s="1117"/>
      <c r="AN15" s="1118"/>
      <c r="AO15" s="275">
        <v>-178982</v>
      </c>
      <c r="AP15" s="275">
        <v>-2991</v>
      </c>
      <c r="AQ15" s="276">
        <v>-4515</v>
      </c>
      <c r="AR15" s="277">
        <v>-33.799999999999997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187</v>
      </c>
      <c r="AL16" s="1117"/>
      <c r="AM16" s="1117"/>
      <c r="AN16" s="1118"/>
      <c r="AO16" s="275">
        <v>5259633</v>
      </c>
      <c r="AP16" s="275">
        <v>87905</v>
      </c>
      <c r="AQ16" s="276">
        <v>79005</v>
      </c>
      <c r="AR16" s="277">
        <v>11.3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509</v>
      </c>
      <c r="AP20" s="284" t="s">
        <v>510</v>
      </c>
      <c r="AQ20" s="285" t="s">
        <v>511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512</v>
      </c>
      <c r="AL21" s="1120"/>
      <c r="AM21" s="1120"/>
      <c r="AN21" s="1121"/>
      <c r="AO21" s="288">
        <v>7.4</v>
      </c>
      <c r="AP21" s="289">
        <v>7.5</v>
      </c>
      <c r="AQ21" s="290">
        <v>-0.1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513</v>
      </c>
      <c r="AL22" s="1120"/>
      <c r="AM22" s="1120"/>
      <c r="AN22" s="1121"/>
      <c r="AO22" s="293">
        <v>96.6</v>
      </c>
      <c r="AP22" s="294">
        <v>98.5</v>
      </c>
      <c r="AQ22" s="295">
        <v>-1.9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514</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515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495</v>
      </c>
      <c r="AP30" s="263"/>
      <c r="AQ30" s="264" t="s">
        <v>496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497</v>
      </c>
      <c r="AQ31" s="270" t="s">
        <v>498</v>
      </c>
      <c r="AR31" s="271" t="s">
        <v>499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517</v>
      </c>
      <c r="AL32" s="1128"/>
      <c r="AM32" s="1128"/>
      <c r="AN32" s="1129"/>
      <c r="AO32" s="303">
        <v>2999542</v>
      </c>
      <c r="AP32" s="303">
        <v>50132</v>
      </c>
      <c r="AQ32" s="304">
        <v>42274</v>
      </c>
      <c r="AR32" s="305">
        <v>18.600000000000001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518</v>
      </c>
      <c r="AL33" s="1128"/>
      <c r="AM33" s="1128"/>
      <c r="AN33" s="1129"/>
      <c r="AO33" s="303" t="s">
        <v>503</v>
      </c>
      <c r="AP33" s="303" t="s">
        <v>503</v>
      </c>
      <c r="AQ33" s="304" t="s">
        <v>503</v>
      </c>
      <c r="AR33" s="305" t="s">
        <v>503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519</v>
      </c>
      <c r="AL34" s="1128"/>
      <c r="AM34" s="1128"/>
      <c r="AN34" s="1129"/>
      <c r="AO34" s="303" t="s">
        <v>503</v>
      </c>
      <c r="AP34" s="303" t="s">
        <v>503</v>
      </c>
      <c r="AQ34" s="304">
        <v>53</v>
      </c>
      <c r="AR34" s="305" t="s">
        <v>503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520</v>
      </c>
      <c r="AL35" s="1128"/>
      <c r="AM35" s="1128"/>
      <c r="AN35" s="1129"/>
      <c r="AO35" s="303">
        <v>1675746</v>
      </c>
      <c r="AP35" s="303">
        <v>28007</v>
      </c>
      <c r="AQ35" s="304">
        <v>12769</v>
      </c>
      <c r="AR35" s="305">
        <v>119.3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521</v>
      </c>
      <c r="AL36" s="1128"/>
      <c r="AM36" s="1128"/>
      <c r="AN36" s="1129"/>
      <c r="AO36" s="303">
        <v>217926</v>
      </c>
      <c r="AP36" s="303">
        <v>3642</v>
      </c>
      <c r="AQ36" s="304">
        <v>1973</v>
      </c>
      <c r="AR36" s="305">
        <v>84.6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522</v>
      </c>
      <c r="AL37" s="1128"/>
      <c r="AM37" s="1128"/>
      <c r="AN37" s="1129"/>
      <c r="AO37" s="303" t="s">
        <v>503</v>
      </c>
      <c r="AP37" s="303" t="s">
        <v>503</v>
      </c>
      <c r="AQ37" s="304">
        <v>635</v>
      </c>
      <c r="AR37" s="305" t="s">
        <v>503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523</v>
      </c>
      <c r="AL38" s="1131"/>
      <c r="AM38" s="1131"/>
      <c r="AN38" s="1132"/>
      <c r="AO38" s="306" t="s">
        <v>503</v>
      </c>
      <c r="AP38" s="306" t="s">
        <v>503</v>
      </c>
      <c r="AQ38" s="307">
        <v>1</v>
      </c>
      <c r="AR38" s="295" t="s">
        <v>503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524</v>
      </c>
      <c r="AL39" s="1131"/>
      <c r="AM39" s="1131"/>
      <c r="AN39" s="1132"/>
      <c r="AO39" s="303">
        <v>-224510</v>
      </c>
      <c r="AP39" s="303">
        <v>-3752</v>
      </c>
      <c r="AQ39" s="304">
        <v>-5447</v>
      </c>
      <c r="AR39" s="305">
        <v>-31.1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525</v>
      </c>
      <c r="AL40" s="1128"/>
      <c r="AM40" s="1128"/>
      <c r="AN40" s="1129"/>
      <c r="AO40" s="303">
        <v>-3252197</v>
      </c>
      <c r="AP40" s="303">
        <v>-54355</v>
      </c>
      <c r="AQ40" s="304">
        <v>-37418</v>
      </c>
      <c r="AR40" s="305">
        <v>45.3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296</v>
      </c>
      <c r="AL41" s="1134"/>
      <c r="AM41" s="1134"/>
      <c r="AN41" s="1135"/>
      <c r="AO41" s="303">
        <v>1416507</v>
      </c>
      <c r="AP41" s="303">
        <v>23674</v>
      </c>
      <c r="AQ41" s="304">
        <v>14840</v>
      </c>
      <c r="AR41" s="305">
        <v>59.5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495</v>
      </c>
      <c r="AN49" s="1124" t="s">
        <v>529</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530</v>
      </c>
      <c r="AO50" s="320" t="s">
        <v>531</v>
      </c>
      <c r="AP50" s="321" t="s">
        <v>532</v>
      </c>
      <c r="AQ50" s="322" t="s">
        <v>533</v>
      </c>
      <c r="AR50" s="323" t="s">
        <v>534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535</v>
      </c>
      <c r="AL51" s="316"/>
      <c r="AM51" s="324">
        <v>4941329</v>
      </c>
      <c r="AN51" s="325">
        <v>80971</v>
      </c>
      <c r="AO51" s="326">
        <v>-6.4</v>
      </c>
      <c r="AP51" s="327">
        <v>54110</v>
      </c>
      <c r="AQ51" s="328">
        <v>-5.6</v>
      </c>
      <c r="AR51" s="329">
        <v>-0.8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536</v>
      </c>
      <c r="AM52" s="332">
        <v>4180333</v>
      </c>
      <c r="AN52" s="333">
        <v>68501</v>
      </c>
      <c r="AO52" s="334">
        <v>10.199999999999999</v>
      </c>
      <c r="AP52" s="335">
        <v>30620</v>
      </c>
      <c r="AQ52" s="336">
        <v>-6.6</v>
      </c>
      <c r="AR52" s="337">
        <v>16.8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537</v>
      </c>
      <c r="AL53" s="316"/>
      <c r="AM53" s="324">
        <v>6223425</v>
      </c>
      <c r="AN53" s="325">
        <v>102404</v>
      </c>
      <c r="AO53" s="326">
        <v>26.5</v>
      </c>
      <c r="AP53" s="327">
        <v>54684</v>
      </c>
      <c r="AQ53" s="328">
        <v>1.1000000000000001</v>
      </c>
      <c r="AR53" s="329">
        <v>25.4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536</v>
      </c>
      <c r="AM54" s="332">
        <v>4659502</v>
      </c>
      <c r="AN54" s="333">
        <v>76671</v>
      </c>
      <c r="AO54" s="334">
        <v>11.9</v>
      </c>
      <c r="AP54" s="335">
        <v>32829</v>
      </c>
      <c r="AQ54" s="336">
        <v>7.2</v>
      </c>
      <c r="AR54" s="337">
        <v>4.7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538</v>
      </c>
      <c r="AL55" s="316"/>
      <c r="AM55" s="324">
        <v>7622759</v>
      </c>
      <c r="AN55" s="325">
        <v>126161</v>
      </c>
      <c r="AO55" s="326">
        <v>23.2</v>
      </c>
      <c r="AP55" s="327">
        <v>62383</v>
      </c>
      <c r="AQ55" s="328">
        <v>14.1</v>
      </c>
      <c r="AR55" s="329">
        <v>9.1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536</v>
      </c>
      <c r="AM56" s="332">
        <v>6213908</v>
      </c>
      <c r="AN56" s="333">
        <v>102844</v>
      </c>
      <c r="AO56" s="334">
        <v>34.1</v>
      </c>
      <c r="AP56" s="335">
        <v>35325</v>
      </c>
      <c r="AQ56" s="336">
        <v>7.6</v>
      </c>
      <c r="AR56" s="337">
        <v>26.5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539</v>
      </c>
      <c r="AL57" s="316"/>
      <c r="AM57" s="324">
        <v>1759240</v>
      </c>
      <c r="AN57" s="325">
        <v>29273</v>
      </c>
      <c r="AO57" s="326">
        <v>-76.8</v>
      </c>
      <c r="AP57" s="327">
        <v>63812</v>
      </c>
      <c r="AQ57" s="328">
        <v>2.2999999999999998</v>
      </c>
      <c r="AR57" s="329">
        <v>-79.099999999999994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536</v>
      </c>
      <c r="AM58" s="332">
        <v>1180426</v>
      </c>
      <c r="AN58" s="333">
        <v>19642</v>
      </c>
      <c r="AO58" s="334">
        <v>-80.900000000000006</v>
      </c>
      <c r="AP58" s="335">
        <v>33848</v>
      </c>
      <c r="AQ58" s="336">
        <v>-4.2</v>
      </c>
      <c r="AR58" s="337">
        <v>-76.7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540</v>
      </c>
      <c r="AL59" s="316"/>
      <c r="AM59" s="324">
        <v>2106586</v>
      </c>
      <c r="AN59" s="325">
        <v>35208</v>
      </c>
      <c r="AO59" s="326">
        <v>20.3</v>
      </c>
      <c r="AP59" s="327">
        <v>54225</v>
      </c>
      <c r="AQ59" s="328">
        <v>-15</v>
      </c>
      <c r="AR59" s="329">
        <v>35.299999999999997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536</v>
      </c>
      <c r="AM60" s="332">
        <v>1683651</v>
      </c>
      <c r="AN60" s="333">
        <v>28139</v>
      </c>
      <c r="AO60" s="334">
        <v>43.3</v>
      </c>
      <c r="AP60" s="335">
        <v>27337</v>
      </c>
      <c r="AQ60" s="336">
        <v>-19.2</v>
      </c>
      <c r="AR60" s="337">
        <v>62.5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541</v>
      </c>
      <c r="AL61" s="338"/>
      <c r="AM61" s="339">
        <v>4530668</v>
      </c>
      <c r="AN61" s="340">
        <v>74803</v>
      </c>
      <c r="AO61" s="341">
        <v>-2.6</v>
      </c>
      <c r="AP61" s="342">
        <v>57843</v>
      </c>
      <c r="AQ61" s="343">
        <v>-0.6</v>
      </c>
      <c r="AR61" s="329">
        <v>-2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536</v>
      </c>
      <c r="AM62" s="332">
        <v>3583564</v>
      </c>
      <c r="AN62" s="333">
        <v>59159</v>
      </c>
      <c r="AO62" s="334">
        <v>3.7</v>
      </c>
      <c r="AP62" s="335">
        <v>31992</v>
      </c>
      <c r="AQ62" s="336">
        <v>-3</v>
      </c>
      <c r="AR62" s="337">
        <v>6.7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It5yuFgVMxeN4TYGZTuHUOxMrGMTdZfrY5X3mXpEdkYKdTGgrsu99qRKHXOdOSjxhKOT6vpybXeRPsQwER3PQ==" saltValue="mirpt/RSX7mpyAqvzQlB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0" zoomScaleNormal="80" zoomScaleSheetLayoutView="55" workbookViewId="0">
      <selection activeCell="AD102" sqref="AD10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543</v>
      </c>
    </row>
    <row r="121" spans="125:125" ht="13.5" hidden="1" customHeight="1" x14ac:dyDescent="0.15">
      <c r="DU121" s="250"/>
    </row>
  </sheetData>
  <sheetProtection algorithmName="SHA-512" hashValue="qR4p+++rMTuNxm+YsIK+oNwJdUWyHMd11ihAhl2hmZThc4Tl/l4DJkH77qiUgmZZ2Z2l3rWjhoj362ea1z2OsA==" saltValue="BfNTMr4gnNfgd6CW8q1F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election activeCell="BJ35" sqref="BJ35"/>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544</v>
      </c>
    </row>
  </sheetData>
  <sheetProtection algorithmName="SHA-512" hashValue="QArPAJsmuw/DigcKOXn6HMEMK4yuzwCb7tViDRLYOiLyIlKp9tAvOzOvgGd/SV/39U/oZojfwkYJQVj9raS5Pw==" saltValue="4vgPL8oNZ75NhFJ/iFOEUQ=="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36" t="s">
        <v>3</v>
      </c>
      <c r="D47" s="1136"/>
      <c r="E47" s="1137"/>
      <c r="F47" s="11">
        <v>25.91</v>
      </c>
      <c r="G47" s="12">
        <v>22.12</v>
      </c>
      <c r="H47" s="12">
        <v>24.06</v>
      </c>
      <c r="I47" s="12">
        <v>22.82</v>
      </c>
      <c r="J47" s="13">
        <v>26.15</v>
      </c>
    </row>
    <row r="48" spans="2:10" ht="57.75" customHeight="1" x14ac:dyDescent="0.15">
      <c r="B48" s="14"/>
      <c r="C48" s="1138" t="s">
        <v>4</v>
      </c>
      <c r="D48" s="1138"/>
      <c r="E48" s="1139"/>
      <c r="F48" s="15">
        <v>3.41</v>
      </c>
      <c r="G48" s="16">
        <v>3.93</v>
      </c>
      <c r="H48" s="16">
        <v>3.04</v>
      </c>
      <c r="I48" s="16">
        <v>8.2899999999999991</v>
      </c>
      <c r="J48" s="17">
        <v>4.6900000000000004</v>
      </c>
    </row>
    <row r="49" spans="2:10" ht="57.75" customHeight="1" thickBot="1" x14ac:dyDescent="0.2">
      <c r="B49" s="18"/>
      <c r="C49" s="1140" t="s">
        <v>5</v>
      </c>
      <c r="D49" s="1140"/>
      <c r="E49" s="1141"/>
      <c r="F49" s="19" t="s">
        <v>550</v>
      </c>
      <c r="G49" s="20" t="s">
        <v>551</v>
      </c>
      <c r="H49" s="20" t="s">
        <v>552</v>
      </c>
      <c r="I49" s="20">
        <v>3.11</v>
      </c>
      <c r="J49" s="21" t="s">
        <v>553</v>
      </c>
    </row>
    <row r="50" spans="2:10" x14ac:dyDescent="0.15"/>
  </sheetData>
  <sheetProtection algorithmName="SHA-512" hashValue="5zHTGMFWytZa7+rXk2Jg1dg9//KMjgJaI98qOL9VShkfoWcETs0TB/Z/Yb+68YA/95cNWPDn57jLR3+WVvCwOg==" saltValue="z9ueRov8eZY9DkLdIIeE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2023-03-17T02:39:04Z</cp:lastPrinted>
  <dcterms:created xsi:type="dcterms:W3CDTF">2023-02-20T05:16:58Z</dcterms:created>
  <dcterms:modified xsi:type="dcterms:W3CDTF">2023-09-29T02:22:28Z</dcterms:modified>
  <cp:category/>
</cp:coreProperties>
</file>