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9E395E50-55B9-4180-9624-EAB380A75923}"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s="1"/>
  <c r="BW35" i="10" l="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<sst xmlns="http://schemas.openxmlformats.org/spreadsheetml/2006/main" count="1157" uniqueCount="618">
  <si>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</si>
  <si>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</si>
  <si>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</si>
  <si>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</si>
  <si>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</si>
  <si>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</si>
  <si>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</si>
  <si>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</si>
  <si>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</si>
  <si>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</si>
  <si>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</si>
  <si>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</si>
  <si>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</si>
  <si>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</si>
  <si>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</si>
  <si>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</si>
  <si>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</si>
  <si>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</si>
  <si>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</si>
  <si>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</si>
  <si>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</si>
  <si>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</si>
  <si>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</si>
  <si>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</si>
  <si>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</si>
  <si>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</si>
  <si>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</si>
  <si>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</si>
  <si>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</si>
  <si>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</si>
  <si>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</si>
  <si>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</si>
  <si>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</si>
  <si>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</si>
  <si>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</si>
  <si>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</si>
  <si>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</si>
  <si>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</si>
  <si>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</si>
  <si>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</si>
  <si>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</si>
  <si>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</si>
  <si>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</si>
  <si>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</si>
  <si>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</si>
  <si>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</si>
  <si>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</si>
  <si>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</si>
  <si>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</si>
  <si>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</si>
  <si>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</si>
  <si>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</si>
  <si>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</si>
  <si>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</si>
  <si>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</si>
  <si>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</si>
  <si>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</si>
  <si>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</si>
  <si>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</si>
  <si>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</si>
  <si>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</si>
  <si>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</si>
  <si>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</si>
  <si>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</si>
  <si>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</si>
  <si>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</si>
  <si>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</si>
  <si>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</si>
  <si>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</si>
  <si>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</si>
  <si>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</si>
  <si>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</si>
  <si>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</si>
  <si>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</si>
  <si>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</si>
  <si>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</si>
  <si>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</si>
  <si>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</si>
  <si>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</si>
  <si>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</si>
  <si>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</si>
  <si>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</si>
  <si>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</si>
  <si>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</si>
  <si>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</si>
  <si>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</si>
  <si>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</si>
  <si>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</si>
  <si>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</si>
  <si>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</si>
  <si>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</si>
  <si>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</si>
  <si>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</si>
  <si>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</si>
  <si>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</si>
  <si>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</si>
  <si>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</si>
  <si>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</si>
  <si>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千曲市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</si>
  <si>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</si>
  <si>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</si>
  <si>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</si>
  <si>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</si>
  <si>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</si>
  <si>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</si>
  <si>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</si>
  <si>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</si>
  <si>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</si>
  <si>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</si>
  <si>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</si>
  <si>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</si>
  <si>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</si>
  <si>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</si>
  <si>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</si>
  <si>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</si>
  <si>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</si>
  <si>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</si>
  <si>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</si>
  <si>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</si>
  <si>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</si>
  <si>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</si>
  <si>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</si>
  <si>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</si>
  <si>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</si>
  <si>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</si>
  <si>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</si>
  <si>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</si>
  <si>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</si>
  <si>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</si>
  <si>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</si>
  <si>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</si>
  <si>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</si>
  <si>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</si>
  <si>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</si>
  <si>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</si>
  <si>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</si>
  <si>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</si>
  <si>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</si>
  <si>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</si>
  <si>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</si>
  <si>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</si>
  <si>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</si>
  <si>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</si>
  <si>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</si>
  <si>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</si>
  <si>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</si>
  <si>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</si>
  <si>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</si>
  <si>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</si>
  <si>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</si>
  <si>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</si>
  <si>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</si>
  <si>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</si>
  <si>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</si>
  <si>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</si>
  <si>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</si>
  <si>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</si>
  <si>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</si>
  <si>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</si>
  <si>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</si>
  <si>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</si>
  <si>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</si>
  <si>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</si>
  <si>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</si>
  <si>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</si>
  <si>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</si>
  <si>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</si>
  <si>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</si>
  <si>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</si>
  <si>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</si>
  <si>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</si>
  <si>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</si>
  <si>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</si>
  <si>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</si>
  <si>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</si>
  <si>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</si>
  <si>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</si>
  <si>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</si>
  <si>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</si>
  <si>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</si>
  <si>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</si>
  <si>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</si>
  <si>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</si>
  <si>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</si>
  <si>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</si>
  <si>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</si>
  <si>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</si>
  <si>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</si>
  <si>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</si>
  <si>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</si>
  <si>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</si>
  <si>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</si>
  <si>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</si>
  <si>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</si>
  <si>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</si>
  <si>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</si>
  <si>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</si>
  <si>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</si>
  <si>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</si>
  <si>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</si>
  <si>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</si>
  <si>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</si>
  <si>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</si>
  <si>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</si>
  <si>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</si>
  <si>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</si>
  <si>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</si>
  <si>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</si>
  <si>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</si>
  <si>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</si>
  <si>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</si>
  <si>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</si>
  <si>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長野県千曲市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</si>
  <si>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</si>
  <si>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</si>
  <si>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</si>
  <si>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</si>
  <si>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</si>
  <si>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</si>
  <si>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</si>
  <si>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</si>
  <si>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</si>
  <si>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</si>
  <si>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</si>
  <si>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</si>
  <si>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</si>
  <si>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</si>
  <si>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</si>
  <si>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</si>
  <si>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</si>
  <si>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</si>
  <si>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</si>
  <si>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</si>
  <si>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</si>
  <si>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</si>
  <si>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</si>
  <si>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</si>
  <si>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</si>
  <si>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</si>
  <si>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</si>
  <si>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</si>
  <si>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</si>
  <si>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</si>
  <si>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</si>
  <si>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</si>
  <si>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</si>
  <si>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</si>
  <si>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</si>
  <si>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</si>
  <si>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</si>
  <si>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</si>
  <si>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</si>
  <si>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</si>
  <si>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</si>
  <si>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</si>
  <si>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</si>
  <si>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</si>
  <si>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</si>
  <si>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</si>
  <si>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</si>
  <si>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</si>
  <si>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</si>
  <si>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</si>
  <si>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</si>
  <si>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</si>
  <si>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</si>
  <si>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</si>
  <si>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</si>
  <si>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</si>
  <si>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</si>
  <si>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</si>
  <si>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</si>
  <si>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</si>
  <si>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</si>
  <si>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</si>
  <si>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</si>
  <si>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</si>
  <si>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</si>
  <si>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</si>
  <si>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</si>
  <si>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</si>
  <si>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</si>
  <si>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</si>
  <si>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</si>
  <si>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</si>
  <si>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</si>
  <si>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</si>
  <si>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</si>
  <si>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</si>
  <si>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</si>
  <si>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</si>
  <si>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</si>
  <si>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</si>
  <si>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</si>
  <si>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</si>
  <si>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</si>
  <si>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</si>
  <si>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</si>
  <si>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</si>
  <si>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</si>
  <si>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</si>
  <si>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</si>
  <si>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</si>
  <si>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</si>
  <si>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</si>
  <si>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</si>
  <si>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</si>
  <si>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</si>
  <si>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</si>
  <si>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</si>
  <si>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</si>
  <si>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</si>
  <si>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</si>
  <si>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</si>
  <si>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</si>
  <si>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</si>
  <si>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</si>
  <si>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</si>
  <si>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</si>
  <si>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</si>
  <si>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</si>
  <si>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</si>
  <si>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</si>
  <si>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</si>
  <si>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</si>
  <si>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</si>
  <si>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</si>
  <si>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</si>
  <si>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</si>
  <si>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</si>
  <si>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</si>
  <si>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</si>
  <si>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</si>
  <si>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</si>
  <si>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</si>
  <si>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</si>
  <si>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</si>
  <si>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</si>
  <si>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</si>
  <si>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</si>
  <si>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</si>
  <si>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</si>
  <si>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</si>
  <si>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</si>
  <si>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</si>
  <si>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</si>
  <si>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</si>
  <si>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</si>
  <si>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</si>
  <si>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</si>
  <si>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</si>
  <si>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</si>
  <si>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</si>
  <si>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</si>
  <si>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</si>
  <si>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</si>
  <si>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</si>
  <si>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</si>
  <si>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</si>
  <si>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</si>
  <si>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</si>
  <si>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</si>
  <si>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</si>
  <si>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</si>
  <si>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</si>
  <si>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</si>
  <si>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</si>
  <si>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長野県千曲市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</si>
  <si>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</si>
  <si>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</si>
  <si>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</si>
  <si>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</si>
  <si>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</si>
  <si>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</si>
  <si>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</si>
  <si>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</si>
  <si>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</si>
  <si>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</si>
  <si>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</si>
  <si>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</si>
  <si>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</si>
  <si>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</si>
  <si>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</si>
  <si>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</si>
  <si>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</si>
  <si>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</si>
  <si>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</si>
  <si>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</si>
  <si>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同和対策住宅新築資金等貸付事業特別会計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</si>
  <si>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</si>
  <si>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</si>
  <si>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</si>
  <si>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</si>
  <si>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</si>
  <si>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</si>
  <si>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</si>
  <si>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</si>
  <si>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</si>
  <si>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</si>
  <si>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</si>
  <si>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</si>
  <si>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</si>
  <si>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</si>
  <si>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</si>
  <si>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</si>
  <si>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</si>
  <si>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</si>
  <si>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</si>
  <si>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</si>
  <si>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</si>
  <si>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</si>
  <si>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</si>
  <si>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</si>
  <si>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</si>
  <si>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</si>
  <si>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</si>
  <si>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</si>
  <si>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</si>
  <si>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</si>
  <si>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</si>
  <si>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</si>
  <si>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</si>
  <si>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</si>
  <si>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</si>
  <si>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</si>
  <si>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</si>
  <si>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</si>
  <si>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</si>
  <si>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</si>
  <si>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</si>
  <si>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</si>
  <si>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</si>
  <si>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</si>
  <si>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</si>
  <si>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</si>
  <si>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</si>
  <si>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</si>
  <si>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</si>
  <si>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</si>
  <si>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</si>
  <si>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</si>
  <si>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</si>
  <si>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</si>
  <si>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</si>
  <si>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</si>
  <si>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</si>
  <si>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</si>
  <si>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</si>
  <si>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</si>
  <si>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</si>
  <si>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</si>
  <si>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</si>
  <si>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</si>
  <si>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</si>
  <si>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</si>
  <si>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</si>
  <si>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</si>
  <si>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</si>
  <si>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</si>
  <si>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</si>
  <si>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</si>
  <si>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</si>
  <si>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</si>
  <si>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</si>
  <si>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</si>
  <si>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</si>
  <si>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</si>
  <si>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</si>
  <si>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</si>
  <si>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</si>
  <si>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</si>
  <si>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</si>
  <si>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</si>
  <si>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</si>
  <si>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</si>
  <si>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</si>
  <si>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</si>
  <si>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</si>
  <si>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</si>
  <si>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</si>
  <si>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</si>
  <si>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</si>
  <si>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</si>
  <si>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</si>
  <si>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</si>
  <si>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</si>
  <si>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</si>
  <si>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</si>
  <si>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</si>
  <si>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</si>
  <si>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</si>
  <si>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</si>
  <si>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</si>
  <si>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</si>
  <si>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</si>
  <si>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</si>
  <si>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</si>
  <si>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</si>
  <si>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</si>
  <si>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</si>
  <si>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</si>
  <si>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</si>
  <si>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</si>
  <si>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</si>
  <si>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</si>
  <si>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</si>
  <si>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</si>
  <si>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</si>
  <si>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</si>
  <si>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</si>
  <si>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</si>
  <si>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</si>
  <si>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</si>
  <si>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</si>
  <si>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</si>
  <si>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</si>
  <si>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</si>
  <si>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</si>
  <si>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</si>
  <si>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</si>
  <si>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</si>
  <si>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</si>
  <si>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</si>
  <si>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</si>
  <si>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</si>
  <si>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</si>
  <si>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</si>
  <si>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</si>
  <si>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</si>
  <si>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</si>
  <si>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</si>
  <si>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</si>
  <si>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</si>
  <si>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</si>
  <si>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</si>
  <si>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</si>
  <si>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</si>
  <si>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</si>
  <si>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</si>
  <si>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</si>
  <si>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</si>
  <si>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</si>
  <si>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</si>
  <si>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</si>
  <si>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</si>
  <si>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</si>
  <si>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</si>
  <si>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</si>
  <si>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</si>
  <si>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</si>
  <si>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</si>
  <si>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</si>
  <si>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</si>
  <si>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</si>
  <si>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</si>
  <si>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</si>
  <si>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</si>
  <si>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</si>
  <si>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</si>
  <si>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</si>
  <si>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</si>
  <si>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</si>
  <si>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</si>
  <si>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</si>
  <si>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</si>
  <si>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4.83</t>
  </si>
  <si>
    <t>▲ 5.31</t>
  </si>
  <si>
    <t>▲ 0.86</t>
  </si>
  <si>
    <t>下水道事業会計</t>
  </si>
  <si>
    <t>一般会計</t>
  </si>
  <si>
    <t>国民健康保険特別会計</t>
  </si>
  <si>
    <t>介護保険特別会計</t>
  </si>
  <si>
    <t>水道事業会計</t>
  </si>
  <si>
    <t>後期高齢者医療特別会計</t>
  </si>
  <si>
    <t>同和対策住宅新築資金等貸付事業特別会計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</si>
  <si>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</si>
  <si>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</si>
  <si>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</si>
  <si>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</si>
  <si>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</si>
  <si>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</si>
  <si>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</si>
  <si>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</si>
  <si>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魅力あるまちづくり基金</t>
    <phoneticPr fontId="5"/>
  </si>
  <si>
    <t>公共施設等総合管理基金</t>
    <rPh sb="0" eb="2">
      <t>コウキョウ</t>
    </rPh>
    <rPh sb="2" eb="4">
      <t>シセツ</t>
    </rPh>
    <rPh sb="4" eb="5">
      <t>トウ</t>
    </rPh>
    <rPh sb="5" eb="7">
      <t>ソウゴウ</t>
    </rPh>
    <rPh sb="7" eb="9">
      <t>カンリ</t>
    </rPh>
    <rPh sb="9" eb="11">
      <t>キキン</t>
    </rPh>
    <phoneticPr fontId="5"/>
  </si>
  <si>
    <t>文教施設整備基金</t>
    <phoneticPr fontId="5"/>
  </si>
  <si>
    <t>地域福祉基金</t>
    <phoneticPr fontId="5"/>
  </si>
  <si>
    <t>職員退職手当基金</t>
    <phoneticPr fontId="5"/>
  </si>
  <si>
    <t>-</t>
    <phoneticPr fontId="2"/>
  </si>
  <si>
    <t>千曲市土地開発公社</t>
    <rPh sb="0" eb="2">
      <t>チクマ</t>
    </rPh>
    <rPh sb="2" eb="3">
      <t>シ</t>
    </rPh>
    <rPh sb="3" eb="5">
      <t>トチ</t>
    </rPh>
    <rPh sb="5" eb="7">
      <t>カイハツ</t>
    </rPh>
    <rPh sb="7" eb="9">
      <t>コウシャ</t>
    </rPh>
    <phoneticPr fontId="2"/>
  </si>
  <si>
    <t>信州千曲観光局</t>
    <rPh sb="0" eb="2">
      <t>シンシュウ</t>
    </rPh>
    <rPh sb="2" eb="4">
      <t>チクマ</t>
    </rPh>
    <rPh sb="4" eb="7">
      <t>カンコウキョク</t>
    </rPh>
    <phoneticPr fontId="2"/>
  </si>
  <si>
    <t>長野広域連合（一般会計）</t>
    <rPh sb="0" eb="2">
      <t>ナガノ</t>
    </rPh>
    <rPh sb="2" eb="4">
      <t>コウイキ</t>
    </rPh>
    <rPh sb="4" eb="6">
      <t>レンゴウ</t>
    </rPh>
    <rPh sb="7" eb="9">
      <t>イッパン</t>
    </rPh>
    <rPh sb="9" eb="11">
      <t>カイケイ</t>
    </rPh>
    <phoneticPr fontId="2"/>
  </si>
  <si>
    <t>-</t>
    <phoneticPr fontId="2"/>
  </si>
  <si>
    <t>長野広域連合（老人福祉施設等運営事業特別会計）</t>
    <phoneticPr fontId="2"/>
  </si>
  <si>
    <t>長野広域連合（長野地域ふるさと事業特別会計）</t>
    <phoneticPr fontId="2"/>
  </si>
  <si>
    <t>長野広域連合（ごみ処理施設事業特別会計）</t>
    <phoneticPr fontId="2"/>
  </si>
  <si>
    <t>千曲坂城消防組合（一般会計）</t>
    <phoneticPr fontId="2"/>
  </si>
  <si>
    <t>葛尾組合（一般会計）</t>
    <phoneticPr fontId="2"/>
  </si>
  <si>
    <t>葛尾組合（霊園特別会計）</t>
    <phoneticPr fontId="2"/>
  </si>
  <si>
    <t>千曲衛生施設組合（一般会計）</t>
    <phoneticPr fontId="2"/>
  </si>
  <si>
    <t>六ケ郷用水組合（一般会計）</t>
    <phoneticPr fontId="2"/>
  </si>
  <si>
    <t>長野県後期高齢者医療広域連合（一般会計）</t>
    <phoneticPr fontId="2"/>
  </si>
  <si>
    <t>長野県後期高齢者医療広域連合（後期高齢者医療特別会計）</t>
    <phoneticPr fontId="2"/>
  </si>
  <si>
    <t>長野県市町村自治振興組合（一般会計）</t>
    <phoneticPr fontId="2"/>
  </si>
  <si>
    <t>長野県民交通災害共済組合（一般会計）</t>
    <phoneticPr fontId="2"/>
  </si>
  <si>
    <t>長野県地方税滞納整理機構（一般会計）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</si>
  <si>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</si>
  <si>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</si>
  <si>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</si>
  <si>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</si>
  <si>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</si>
  <si>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</si>
  <si>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</si>
  <si>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</si>
  <si>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</si>
  <si>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</si>
  <si>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が増加傾向にあり、類似団体に比べて高い水準である一方、有形固定資産減価償却率は類似団体より低い水準で推移している。これは、平成30年度から令和元年度に、市役所新庁舎や新体育館の新たな施設の建設に係わる借入が増加したためである。加えて、ごみ焼却施設の建設に伴い、一部事務組合への負担金の増加も将来負担比率が増加した要因であると考えられる。</t>
    <rPh sb="0" eb="2">
      <t>ショウライ</t>
    </rPh>
    <rPh sb="2" eb="4">
      <t>フタン</t>
    </rPh>
    <rPh sb="4" eb="6">
      <t>ヒリツ</t>
    </rPh>
    <rPh sb="7" eb="9">
      <t>ゾウカ</t>
    </rPh>
    <rPh sb="9" eb="11">
      <t>ケイコウ</t>
    </rPh>
    <rPh sb="15" eb="17">
      <t>ルイジ</t>
    </rPh>
    <rPh sb="17" eb="19">
      <t>ダンタイ</t>
    </rPh>
    <rPh sb="20" eb="21">
      <t>クラ</t>
    </rPh>
    <rPh sb="23" eb="24">
      <t>タカ</t>
    </rPh>
    <rPh sb="25" eb="27">
      <t>スイジュン</t>
    </rPh>
    <rPh sb="30" eb="32">
      <t>イッポウ</t>
    </rPh>
    <rPh sb="33" eb="35">
      <t>ユウケイ</t>
    </rPh>
    <rPh sb="35" eb="37">
      <t>コテイ</t>
    </rPh>
    <rPh sb="37" eb="39">
      <t>シサン</t>
    </rPh>
    <rPh sb="39" eb="41">
      <t>ゲンカ</t>
    </rPh>
    <rPh sb="41" eb="43">
      <t>ショウキャク</t>
    </rPh>
    <rPh sb="43" eb="44">
      <t>リツ</t>
    </rPh>
    <rPh sb="45" eb="47">
      <t>ルイジ</t>
    </rPh>
    <rPh sb="47" eb="49">
      <t>ダンタイ</t>
    </rPh>
    <rPh sb="51" eb="52">
      <t>ヒク</t>
    </rPh>
    <rPh sb="53" eb="55">
      <t>スイジュン</t>
    </rPh>
    <rPh sb="56" eb="58">
      <t>スイイ</t>
    </rPh>
    <rPh sb="67" eb="69">
      <t>ヘイセイ</t>
    </rPh>
    <rPh sb="71" eb="73">
      <t>ネンド</t>
    </rPh>
    <rPh sb="75" eb="77">
      <t>レイワ</t>
    </rPh>
    <rPh sb="77" eb="79">
      <t>ガンネン</t>
    </rPh>
    <rPh sb="79" eb="80">
      <t>ド</t>
    </rPh>
    <rPh sb="82" eb="85">
      <t>シヤクショ</t>
    </rPh>
    <rPh sb="85" eb="88">
      <t>シンチョウシャ</t>
    </rPh>
    <rPh sb="89" eb="90">
      <t>シン</t>
    </rPh>
    <rPh sb="90" eb="92">
      <t>タイイク</t>
    </rPh>
    <rPh sb="92" eb="93">
      <t>カン</t>
    </rPh>
    <rPh sb="94" eb="95">
      <t>アラ</t>
    </rPh>
    <rPh sb="97" eb="99">
      <t>シセツ</t>
    </rPh>
    <rPh sb="100" eb="102">
      <t>ケンセツ</t>
    </rPh>
    <rPh sb="103" eb="104">
      <t>カカ</t>
    </rPh>
    <rPh sb="106" eb="108">
      <t>カリイレ</t>
    </rPh>
    <rPh sb="109" eb="111">
      <t>ゾウカ</t>
    </rPh>
    <rPh sb="119" eb="120">
      <t>クワ</t>
    </rPh>
    <rPh sb="125" eb="127">
      <t>ショウキャク</t>
    </rPh>
    <rPh sb="127" eb="129">
      <t>シセツ</t>
    </rPh>
    <rPh sb="130" eb="132">
      <t>ケンセツ</t>
    </rPh>
    <rPh sb="133" eb="134">
      <t>トモナ</t>
    </rPh>
    <rPh sb="136" eb="138">
      <t>イチブ</t>
    </rPh>
    <rPh sb="138" eb="140">
      <t>ジム</t>
    </rPh>
    <rPh sb="140" eb="142">
      <t>クミアイ</t>
    </rPh>
    <rPh sb="144" eb="147">
      <t>フタンキン</t>
    </rPh>
    <rPh sb="148" eb="150">
      <t>ゾウカ</t>
    </rPh>
    <rPh sb="151" eb="153">
      <t>ショウライ</t>
    </rPh>
    <rPh sb="153" eb="155">
      <t>フタン</t>
    </rPh>
    <rPh sb="155" eb="157">
      <t>ヒリツ</t>
    </rPh>
    <rPh sb="158" eb="160">
      <t>ゾウカ</t>
    </rPh>
    <rPh sb="162" eb="164">
      <t>ヨウイン</t>
    </rPh>
    <rPh sb="168" eb="169">
      <t>カンガ</t>
    </rPh>
    <phoneticPr fontId="5"/>
  </si>
  <si>
    <t>平成30年度に将来負担比率が悪化した要因は、市役所新庁舎建設に係る新庁舎建設基金の取崩や合併特例債の借入によるものである。そのため、将来負担比率と実質公債費比率ともに類似団体と比較すると比率が高い。令和２年度の将来負担比率は前年度比2.0ポイント減の改善となっており、要因は消費税率引き上げに伴う交付金収入の増によって、標準財政規模が大きくなったためである。</t>
    <rPh sb="0" eb="2">
      <t>ヘイセイ</t>
    </rPh>
    <rPh sb="4" eb="6">
      <t>ネンド</t>
    </rPh>
    <rPh sb="7" eb="9">
      <t>ショウライ</t>
    </rPh>
    <rPh sb="9" eb="11">
      <t>フタン</t>
    </rPh>
    <rPh sb="11" eb="13">
      <t>ヒリツ</t>
    </rPh>
    <rPh sb="14" eb="16">
      <t>アッカ</t>
    </rPh>
    <rPh sb="18" eb="20">
      <t>ヨウイン</t>
    </rPh>
    <rPh sb="22" eb="25">
      <t>シヤクショ</t>
    </rPh>
    <rPh sb="66" eb="68">
      <t>ショウライ</t>
    </rPh>
    <rPh sb="68" eb="70">
      <t>フタン</t>
    </rPh>
    <rPh sb="70" eb="72">
      <t>ヒリツ</t>
    </rPh>
    <rPh sb="73" eb="75">
      <t>ジッシツ</t>
    </rPh>
    <rPh sb="75" eb="78">
      <t>コウサイヒ</t>
    </rPh>
    <rPh sb="78" eb="80">
      <t>ヒリツ</t>
    </rPh>
    <rPh sb="83" eb="85">
      <t>ルイジ</t>
    </rPh>
    <rPh sb="85" eb="87">
      <t>ダンタイ</t>
    </rPh>
    <rPh sb="88" eb="90">
      <t>ヒカク</t>
    </rPh>
    <rPh sb="93" eb="95">
      <t>ヒリツ</t>
    </rPh>
    <rPh sb="96" eb="97">
      <t>タカ</t>
    </rPh>
    <rPh sb="99" eb="101">
      <t>レイワ</t>
    </rPh>
    <rPh sb="102" eb="104">
      <t>ネンド</t>
    </rPh>
    <rPh sb="105" eb="107">
      <t>ショウライ</t>
    </rPh>
    <rPh sb="107" eb="109">
      <t>フタン</t>
    </rPh>
    <rPh sb="109" eb="111">
      <t>ヒリツ</t>
    </rPh>
    <rPh sb="112" eb="115">
      <t>ゼンネンド</t>
    </rPh>
    <rPh sb="115" eb="116">
      <t>ヒ</t>
    </rPh>
    <rPh sb="123" eb="124">
      <t>ゲン</t>
    </rPh>
    <rPh sb="125" eb="127">
      <t>カイゼン</t>
    </rPh>
    <rPh sb="134" eb="136">
      <t>ヨウイン</t>
    </rPh>
    <rPh sb="137" eb="140">
      <t>ショウヒゼイ</t>
    </rPh>
    <rPh sb="140" eb="141">
      <t>リツ</t>
    </rPh>
    <rPh sb="141" eb="142">
      <t>ヒ</t>
    </rPh>
    <rPh sb="143" eb="144">
      <t>ア</t>
    </rPh>
    <rPh sb="146" eb="147">
      <t>トモナ</t>
    </rPh>
    <rPh sb="148" eb="151">
      <t>コウフキン</t>
    </rPh>
    <rPh sb="151" eb="153">
      <t>シュウニュウ</t>
    </rPh>
    <rPh sb="154" eb="155">
      <t>ゾウ</t>
    </rPh>
    <rPh sb="160" eb="162">
      <t>ヒョウジュン</t>
    </rPh>
    <rPh sb="162" eb="164">
      <t>ザイセイ</t>
    </rPh>
    <rPh sb="164" eb="166">
      <t>キボ</t>
    </rPh>
    <rPh sb="167" eb="168">
      <t>オオ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</si>
</sst>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5D85-401C-8158-D13B5BF6A3F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86537</c:v>
                </c:pt>
                <c:pt idx="1">
                  <c:v>80971</c:v>
                </c:pt>
                <c:pt idx="2">
                  <c:v>102404</c:v>
                </c:pt>
                <c:pt idx="3">
                  <c:v>126161</c:v>
                </c:pt>
                <c:pt idx="4">
                  <c:v>29273</c:v>
                </c:pt>
              </c:numCache>
            </c:numRef>
          </c:val>
          <c:smooth val="0"/>
          <c:extLst>
            <c:ext xmlns:c16="http://schemas.microsoft.com/office/drawing/2014/chart" uri="{C3380CC4-5D6E-409C-BE32-E72D297353CC}">
              <c16:uniqueId val="{00000001-5D85-401C-8158-D13B5BF6A3F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5.21</c:v>
                </c:pt>
                <c:pt idx="1">
                  <c:v>3.41</c:v>
                </c:pt>
                <c:pt idx="2">
                  <c:v>3.93</c:v>
                </c:pt>
                <c:pt idx="3">
                  <c:v>3.04</c:v>
                </c:pt>
                <c:pt idx="4">
                  <c:v>8.2899999999999991</c:v>
                </c:pt>
              </c:numCache>
            </c:numRef>
          </c:val>
          <c:extLst>
            <c:ext xmlns:c16="http://schemas.microsoft.com/office/drawing/2014/chart" uri="{C3380CC4-5D6E-409C-BE32-E72D297353CC}">
              <c16:uniqueId val="{00000000-7DFE-43F9-80DD-E3DCB280D4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25.48</c:v>
                </c:pt>
                <c:pt idx="1">
                  <c:v>25.91</c:v>
                </c:pt>
                <c:pt idx="2">
                  <c:v>22.12</c:v>
                </c:pt>
                <c:pt idx="3">
                  <c:v>24.06</c:v>
                </c:pt>
                <c:pt idx="4">
                  <c:v>22.82</c:v>
                </c:pt>
              </c:numCache>
            </c:numRef>
          </c:val>
          <c:extLst>
            <c:ext xmlns:c16="http://schemas.microsoft.com/office/drawing/2014/chart" uri="{C3380CC4-5D6E-409C-BE32-E72D297353CC}">
              <c16:uniqueId val="{00000001-7DFE-43F9-80DD-E3DCB280D45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0.15</c:v>
                </c:pt>
                <c:pt idx="1">
                  <c:v>-4.83</c:v>
                </c:pt>
                <c:pt idx="2">
                  <c:v>-5.31</c:v>
                </c:pt>
                <c:pt idx="3">
                  <c:v>-0.86</c:v>
                </c:pt>
                <c:pt idx="4">
                  <c:v>3.11</c:v>
                </c:pt>
              </c:numCache>
            </c:numRef>
          </c:val>
          <c:smooth val="0"/>
          <c:extLst>
            <c:ext xmlns:c16="http://schemas.microsoft.com/office/drawing/2014/chart" uri="{C3380CC4-5D6E-409C-BE32-E72D297353CC}">
              <c16:uniqueId val="{00000002-7DFE-43F9-80DD-E3DCB280D45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32B-497E-BED3-32BF3F31303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2B-497E-BED3-32BF3F31303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32B-497E-BED3-32BF3F31303B}"/>
            </c:ext>
          </c:extLst>
        </c:ser>
        <c:ser>
          <c:idx val="3"/>
          <c:order val="3"/>
          <c:tx>
            <c:strRef>
              <c:f>データシート!$A$30</c:f>
              <c:strCache>
                <c:ptCount val="1"/>
                <c:pt idx="0">
                  <c:v>同和対策住宅新築資金等貸付事業特別会計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7.0000000000000007E-2</c:v>
                </c:pt>
                <c:pt idx="4">
                  <c:v>#N/A</c:v>
                </c:pt>
                <c:pt idx="5">
                  <c:v>0.08</c:v>
                </c:pt>
                <c:pt idx="6">
                  <c:v>#N/A</c:v>
                </c:pt>
                <c:pt idx="7">
                  <c:v>0.08</c:v>
                </c:pt>
                <c:pt idx="8">
                  <c:v>#N/A</c:v>
                </c:pt>
                <c:pt idx="9">
                  <c:v>0.09</c:v>
                </c:pt>
              </c:numCache>
            </c:numRef>
          </c:val>
          <c:extLst>
            <c:ext xmlns:c16="http://schemas.microsoft.com/office/drawing/2014/chart" uri="{C3380CC4-5D6E-409C-BE32-E72D297353CC}">
              <c16:uniqueId val="{00000003-732B-497E-BED3-32BF3F31303B}"/>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0.08</c:v>
                </c:pt>
                <c:pt idx="2">
                  <c:v>#N/A</c:v>
                </c:pt>
                <c:pt idx="3">
                  <c:v>0.08</c:v>
                </c:pt>
                <c:pt idx="4">
                  <c:v>#N/A</c:v>
                </c:pt>
                <c:pt idx="5">
                  <c:v>0.1</c:v>
                </c:pt>
                <c:pt idx="6">
                  <c:v>#N/A</c:v>
                </c:pt>
                <c:pt idx="7">
                  <c:v>7.0000000000000007E-2</c:v>
                </c:pt>
                <c:pt idx="8">
                  <c:v>#N/A</c:v>
                </c:pt>
                <c:pt idx="9">
                  <c:v>0.1</c:v>
                </c:pt>
              </c:numCache>
            </c:numRef>
          </c:val>
          <c:extLst>
            <c:ext xmlns:c16="http://schemas.microsoft.com/office/drawing/2014/chart" uri="{C3380CC4-5D6E-409C-BE32-E72D297353CC}">
              <c16:uniqueId val="{00000004-732B-497E-BED3-32BF3F31303B}"/>
            </c:ext>
          </c:extLst>
        </c:ser>
        <c:ser>
          <c:idx val="5"/>
          <c:order val="5"/>
          <c:tx>
            <c:strRef>
              <c:f>データシート!$A$32</c:f>
              <c:strCache>
                <c:ptCount val="1"/>
                <c:pt idx="0">
                  <c:v>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c:v>
                </c:pt>
                <c:pt idx="2">
                  <c:v>#N/A</c:v>
                </c:pt>
                <c:pt idx="3">
                  <c:v>0.85</c:v>
                </c:pt>
                <c:pt idx="4">
                  <c:v>#N/A</c:v>
                </c:pt>
                <c:pt idx="5">
                  <c:v>0.94</c:v>
                </c:pt>
                <c:pt idx="6">
                  <c:v>#N/A</c:v>
                </c:pt>
                <c:pt idx="7">
                  <c:v>1.03</c:v>
                </c:pt>
                <c:pt idx="8">
                  <c:v>#N/A</c:v>
                </c:pt>
                <c:pt idx="9">
                  <c:v>1.0900000000000001</c:v>
                </c:pt>
              </c:numCache>
            </c:numRef>
          </c:val>
          <c:extLst>
            <c:ext xmlns:c16="http://schemas.microsoft.com/office/drawing/2014/chart" uri="{C3380CC4-5D6E-409C-BE32-E72D297353CC}">
              <c16:uniqueId val="{00000005-732B-497E-BED3-32BF3F31303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1.01</c:v>
                </c:pt>
                <c:pt idx="2">
                  <c:v>#N/A</c:v>
                </c:pt>
                <c:pt idx="3">
                  <c:v>0.84</c:v>
                </c:pt>
                <c:pt idx="4">
                  <c:v>#N/A</c:v>
                </c:pt>
                <c:pt idx="5">
                  <c:v>1.43</c:v>
                </c:pt>
                <c:pt idx="6">
                  <c:v>#N/A</c:v>
                </c:pt>
                <c:pt idx="7">
                  <c:v>0.94</c:v>
                </c:pt>
                <c:pt idx="8">
                  <c:v>#N/A</c:v>
                </c:pt>
                <c:pt idx="9">
                  <c:v>1.1000000000000001</c:v>
                </c:pt>
              </c:numCache>
            </c:numRef>
          </c:val>
          <c:extLst>
            <c:ext xmlns:c16="http://schemas.microsoft.com/office/drawing/2014/chart" uri="{C3380CC4-5D6E-409C-BE32-E72D297353CC}">
              <c16:uniqueId val="{00000006-732B-497E-BED3-32BF3F31303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0.61</c:v>
                </c:pt>
                <c:pt idx="2">
                  <c:v>#N/A</c:v>
                </c:pt>
                <c:pt idx="3">
                  <c:v>1.57</c:v>
                </c:pt>
                <c:pt idx="4">
                  <c:v>#N/A</c:v>
                </c:pt>
                <c:pt idx="5">
                  <c:v>0.71</c:v>
                </c:pt>
                <c:pt idx="6">
                  <c:v>#N/A</c:v>
                </c:pt>
                <c:pt idx="7">
                  <c:v>0.78</c:v>
                </c:pt>
                <c:pt idx="8">
                  <c:v>#N/A</c:v>
                </c:pt>
                <c:pt idx="9">
                  <c:v>1.1499999999999999</c:v>
                </c:pt>
              </c:numCache>
            </c:numRef>
          </c:val>
          <c:extLst>
            <c:ext xmlns:c16="http://schemas.microsoft.com/office/drawing/2014/chart" uri="{C3380CC4-5D6E-409C-BE32-E72D297353CC}">
              <c16:uniqueId val="{00000007-732B-497E-BED3-32BF3F31303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5.15</c:v>
                </c:pt>
                <c:pt idx="2">
                  <c:v>#N/A</c:v>
                </c:pt>
                <c:pt idx="3">
                  <c:v>3.32</c:v>
                </c:pt>
                <c:pt idx="4">
                  <c:v>#N/A</c:v>
                </c:pt>
                <c:pt idx="5">
                  <c:v>3.85</c:v>
                </c:pt>
                <c:pt idx="6">
                  <c:v>#N/A</c:v>
                </c:pt>
                <c:pt idx="7">
                  <c:v>2.95</c:v>
                </c:pt>
                <c:pt idx="8">
                  <c:v>#N/A</c:v>
                </c:pt>
                <c:pt idx="9">
                  <c:v>8.19</c:v>
                </c:pt>
              </c:numCache>
            </c:numRef>
          </c:val>
          <c:extLst>
            <c:ext xmlns:c16="http://schemas.microsoft.com/office/drawing/2014/chart" uri="{C3380CC4-5D6E-409C-BE32-E72D297353CC}">
              <c16:uniqueId val="{00000008-732B-497E-BED3-32BF3F31303B}"/>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12.09</c:v>
                </c:pt>
                <c:pt idx="2">
                  <c:v>#N/A</c:v>
                </c:pt>
                <c:pt idx="3">
                  <c:v>12.79</c:v>
                </c:pt>
                <c:pt idx="4">
                  <c:v>#N/A</c:v>
                </c:pt>
                <c:pt idx="5">
                  <c:v>12.88</c:v>
                </c:pt>
                <c:pt idx="6">
                  <c:v>#N/A</c:v>
                </c:pt>
                <c:pt idx="7">
                  <c:v>12.86</c:v>
                </c:pt>
                <c:pt idx="8">
                  <c:v>#N/A</c:v>
                </c:pt>
                <c:pt idx="9">
                  <c:v>12.58</c:v>
                </c:pt>
              </c:numCache>
            </c:numRef>
          </c:val>
          <c:extLst>
            <c:ext xmlns:c16="http://schemas.microsoft.com/office/drawing/2014/chart" uri="{C3380CC4-5D6E-409C-BE32-E72D297353CC}">
              <c16:uniqueId val="{00000009-732B-497E-BED3-32BF3F31303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4149</c:v>
                </c:pt>
                <c:pt idx="5">
                  <c:v>3975</c:v>
                </c:pt>
                <c:pt idx="8">
                  <c:v>3684</c:v>
                </c:pt>
                <c:pt idx="11">
                  <c:v>3638</c:v>
                </c:pt>
                <c:pt idx="14">
                  <c:v>3480</c:v>
                </c:pt>
              </c:numCache>
            </c:numRef>
          </c:val>
          <c:extLst>
            <c:ext xmlns:c16="http://schemas.microsoft.com/office/drawing/2014/chart" uri="{C3380CC4-5D6E-409C-BE32-E72D297353CC}">
              <c16:uniqueId val="{00000000-C878-411B-8FB0-6E9493F630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878-411B-8FB0-6E9493F630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c:v>
                </c:pt>
                <c:pt idx="3">
                  <c:v>4</c:v>
                </c:pt>
                <c:pt idx="6">
                  <c:v>1</c:v>
                </c:pt>
                <c:pt idx="9">
                  <c:v>0</c:v>
                </c:pt>
                <c:pt idx="12">
                  <c:v>0</c:v>
                </c:pt>
              </c:numCache>
            </c:numRef>
          </c:val>
          <c:extLst>
            <c:ext xmlns:c16="http://schemas.microsoft.com/office/drawing/2014/chart" uri="{C3380CC4-5D6E-409C-BE32-E72D297353CC}">
              <c16:uniqueId val="{00000002-C878-411B-8FB0-6E9493F630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73</c:v>
                </c:pt>
                <c:pt idx="3">
                  <c:v>77</c:v>
                </c:pt>
                <c:pt idx="6">
                  <c:v>86</c:v>
                </c:pt>
                <c:pt idx="9">
                  <c:v>154</c:v>
                </c:pt>
                <c:pt idx="12">
                  <c:v>219</c:v>
                </c:pt>
              </c:numCache>
            </c:numRef>
          </c:val>
          <c:extLst>
            <c:ext xmlns:c16="http://schemas.microsoft.com/office/drawing/2014/chart" uri="{C3380CC4-5D6E-409C-BE32-E72D297353CC}">
              <c16:uniqueId val="{00000003-C878-411B-8FB0-6E9493F630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1556</c:v>
                </c:pt>
                <c:pt idx="3">
                  <c:v>1577</c:v>
                </c:pt>
                <c:pt idx="6">
                  <c:v>1542</c:v>
                </c:pt>
                <c:pt idx="9">
                  <c:v>1575</c:v>
                </c:pt>
                <c:pt idx="12">
                  <c:v>1648</c:v>
                </c:pt>
              </c:numCache>
            </c:numRef>
          </c:val>
          <c:extLst>
            <c:ext xmlns:c16="http://schemas.microsoft.com/office/drawing/2014/chart" uri="{C3380CC4-5D6E-409C-BE32-E72D297353CC}">
              <c16:uniqueId val="{00000004-C878-411B-8FB0-6E9493F630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78-411B-8FB0-6E9493F630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78-411B-8FB0-6E9493F630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3416</c:v>
                </c:pt>
                <c:pt idx="3">
                  <c:v>3269</c:v>
                </c:pt>
                <c:pt idx="6">
                  <c:v>2925</c:v>
                </c:pt>
                <c:pt idx="9">
                  <c:v>2895</c:v>
                </c:pt>
                <c:pt idx="12">
                  <c:v>2814</c:v>
                </c:pt>
              </c:numCache>
            </c:numRef>
          </c:val>
          <c:extLst>
            <c:ext xmlns:c16="http://schemas.microsoft.com/office/drawing/2014/chart" uri="{C3380CC4-5D6E-409C-BE32-E72D297353CC}">
              <c16:uniqueId val="{00000007-C878-411B-8FB0-6E9493F630E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902</c:v>
                </c:pt>
                <c:pt idx="2">
                  <c:v>#N/A</c:v>
                </c:pt>
                <c:pt idx="3">
                  <c:v>#N/A</c:v>
                </c:pt>
                <c:pt idx="4">
                  <c:v>952</c:v>
                </c:pt>
                <c:pt idx="5">
                  <c:v>#N/A</c:v>
                </c:pt>
                <c:pt idx="6">
                  <c:v>#N/A</c:v>
                </c:pt>
                <c:pt idx="7">
                  <c:v>870</c:v>
                </c:pt>
                <c:pt idx="8">
                  <c:v>#N/A</c:v>
                </c:pt>
                <c:pt idx="9">
                  <c:v>#N/A</c:v>
                </c:pt>
                <c:pt idx="10">
                  <c:v>986</c:v>
                </c:pt>
                <c:pt idx="11">
                  <c:v>#N/A</c:v>
                </c:pt>
                <c:pt idx="12">
                  <c:v>#N/A</c:v>
                </c:pt>
                <c:pt idx="13">
                  <c:v>1201</c:v>
                </c:pt>
                <c:pt idx="14">
                  <c:v>#N/A</c:v>
                </c:pt>
              </c:numCache>
            </c:numRef>
          </c:val>
          <c:smooth val="0"/>
          <c:extLst>
            <c:ext xmlns:c16="http://schemas.microsoft.com/office/drawing/2014/chart" uri="{C3380CC4-5D6E-409C-BE32-E72D297353CC}">
              <c16:uniqueId val="{00000008-C878-411B-8FB0-6E9493F630E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36168</c:v>
                </c:pt>
                <c:pt idx="5">
                  <c:v>35317</c:v>
                </c:pt>
                <c:pt idx="8">
                  <c:v>36781</c:v>
                </c:pt>
                <c:pt idx="11">
                  <c:v>36392</c:v>
                </c:pt>
                <c:pt idx="14">
                  <c:v>35681</c:v>
                </c:pt>
              </c:numCache>
            </c:numRef>
          </c:val>
          <c:extLst>
            <c:ext xmlns:c16="http://schemas.microsoft.com/office/drawing/2014/chart" uri="{C3380CC4-5D6E-409C-BE32-E72D297353CC}">
              <c16:uniqueId val="{00000000-0C6F-4302-8E75-9502421BE2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3171</c:v>
                </c:pt>
                <c:pt idx="5">
                  <c:v>3007</c:v>
                </c:pt>
                <c:pt idx="8">
                  <c:v>2826</c:v>
                </c:pt>
                <c:pt idx="11">
                  <c:v>2633</c:v>
                </c:pt>
                <c:pt idx="14">
                  <c:v>2475</c:v>
                </c:pt>
              </c:numCache>
            </c:numRef>
          </c:val>
          <c:extLst>
            <c:ext xmlns:c16="http://schemas.microsoft.com/office/drawing/2014/chart" uri="{C3380CC4-5D6E-409C-BE32-E72D297353CC}">
              <c16:uniqueId val="{00000001-0C6F-4302-8E75-9502421BE2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11522</c:v>
                </c:pt>
                <c:pt idx="5">
                  <c:v>12455</c:v>
                </c:pt>
                <c:pt idx="8">
                  <c:v>10297</c:v>
                </c:pt>
                <c:pt idx="11">
                  <c:v>10610</c:v>
                </c:pt>
                <c:pt idx="14">
                  <c:v>10933</c:v>
                </c:pt>
              </c:numCache>
            </c:numRef>
          </c:val>
          <c:extLst>
            <c:ext xmlns:c16="http://schemas.microsoft.com/office/drawing/2014/chart" uri="{C3380CC4-5D6E-409C-BE32-E72D297353CC}">
              <c16:uniqueId val="{00000002-0C6F-4302-8E75-9502421BE2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C6F-4302-8E75-9502421BE2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C6F-4302-8E75-9502421BE2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6F-4302-8E75-9502421BE2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3555</c:v>
                </c:pt>
                <c:pt idx="3">
                  <c:v>3338</c:v>
                </c:pt>
                <c:pt idx="6">
                  <c:v>3206</c:v>
                </c:pt>
                <c:pt idx="9">
                  <c:v>3219</c:v>
                </c:pt>
                <c:pt idx="12">
                  <c:v>3232</c:v>
                </c:pt>
              </c:numCache>
            </c:numRef>
          </c:val>
          <c:extLst>
            <c:ext xmlns:c16="http://schemas.microsoft.com/office/drawing/2014/chart" uri="{C3380CC4-5D6E-409C-BE32-E72D297353CC}">
              <c16:uniqueId val="{00000006-0C6F-4302-8E75-9502421BE2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768</c:v>
                </c:pt>
                <c:pt idx="3">
                  <c:v>1423</c:v>
                </c:pt>
                <c:pt idx="6">
                  <c:v>2320</c:v>
                </c:pt>
                <c:pt idx="9">
                  <c:v>2374</c:v>
                </c:pt>
                <c:pt idx="12">
                  <c:v>2604</c:v>
                </c:pt>
              </c:numCache>
            </c:numRef>
          </c:val>
          <c:extLst>
            <c:ext xmlns:c16="http://schemas.microsoft.com/office/drawing/2014/chart" uri="{C3380CC4-5D6E-409C-BE32-E72D297353CC}">
              <c16:uniqueId val="{00000007-0C6F-4302-8E75-9502421BE2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21740</c:v>
                </c:pt>
                <c:pt idx="3">
                  <c:v>20773</c:v>
                </c:pt>
                <c:pt idx="6">
                  <c:v>19657</c:v>
                </c:pt>
                <c:pt idx="9">
                  <c:v>18466</c:v>
                </c:pt>
                <c:pt idx="12">
                  <c:v>17456</c:v>
                </c:pt>
              </c:numCache>
            </c:numRef>
          </c:val>
          <c:extLst>
            <c:ext xmlns:c16="http://schemas.microsoft.com/office/drawing/2014/chart" uri="{C3380CC4-5D6E-409C-BE32-E72D297353CC}">
              <c16:uniqueId val="{00000008-0C6F-4302-8E75-9502421BE2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5</c:v>
                </c:pt>
                <c:pt idx="3">
                  <c:v>1</c:v>
                </c:pt>
                <c:pt idx="6">
                  <c:v>0</c:v>
                </c:pt>
                <c:pt idx="9">
                  <c:v>0</c:v>
                </c:pt>
                <c:pt idx="12">
                  <c:v>0</c:v>
                </c:pt>
              </c:numCache>
            </c:numRef>
          </c:val>
          <c:extLst>
            <c:ext xmlns:c16="http://schemas.microsoft.com/office/drawing/2014/chart" uri="{C3380CC4-5D6E-409C-BE32-E72D297353CC}">
              <c16:uniqueId val="{00000009-0C6F-4302-8E75-9502421BE2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27297</c:v>
                </c:pt>
                <c:pt idx="3">
                  <c:v>28385</c:v>
                </c:pt>
                <c:pt idx="6">
                  <c:v>30392</c:v>
                </c:pt>
                <c:pt idx="9">
                  <c:v>31752</c:v>
                </c:pt>
                <c:pt idx="12">
                  <c:v>31963</c:v>
                </c:pt>
              </c:numCache>
            </c:numRef>
          </c:val>
          <c:extLst>
            <c:ext xmlns:c16="http://schemas.microsoft.com/office/drawing/2014/chart" uri="{C3380CC4-5D6E-409C-BE32-E72D297353CC}">
              <c16:uniqueId val="{0000000A-0C6F-4302-8E75-9502421BE2E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2504</c:v>
                </c:pt>
                <c:pt idx="2">
                  <c:v>#N/A</c:v>
                </c:pt>
                <c:pt idx="3">
                  <c:v>#N/A</c:v>
                </c:pt>
                <c:pt idx="4">
                  <c:v>3142</c:v>
                </c:pt>
                <c:pt idx="5">
                  <c:v>#N/A</c:v>
                </c:pt>
                <c:pt idx="6">
                  <c:v>#N/A</c:v>
                </c:pt>
                <c:pt idx="7">
                  <c:v>5673</c:v>
                </c:pt>
                <c:pt idx="8">
                  <c:v>#N/A</c:v>
                </c:pt>
                <c:pt idx="9">
                  <c:v>#N/A</c:v>
                </c:pt>
                <c:pt idx="10">
                  <c:v>6176</c:v>
                </c:pt>
                <c:pt idx="11">
                  <c:v>#N/A</c:v>
                </c:pt>
                <c:pt idx="12">
                  <c:v>#N/A</c:v>
                </c:pt>
                <c:pt idx="13">
                  <c:v>6166</c:v>
                </c:pt>
                <c:pt idx="14">
                  <c:v>#N/A</c:v>
                </c:pt>
              </c:numCache>
            </c:numRef>
          </c:val>
          <c:smooth val="0"/>
          <c:extLst>
            <c:ext xmlns:c16="http://schemas.microsoft.com/office/drawing/2014/chart" uri="{C3380CC4-5D6E-409C-BE32-E72D297353CC}">
              <c16:uniqueId val="{0000000B-0C6F-4302-8E75-9502421BE2E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3523</c:v>
                </c:pt>
                <c:pt idx="1">
                  <c:v>3837</c:v>
                </c:pt>
                <c:pt idx="2">
                  <c:v>3719</c:v>
                </c:pt>
              </c:numCache>
            </c:numRef>
          </c:val>
          <c:extLst>
            <c:ext xmlns:c16="http://schemas.microsoft.com/office/drawing/2014/chart" uri="{C3380CC4-5D6E-409C-BE32-E72D297353CC}">
              <c16:uniqueId val="{00000000-10A8-4ECC-A866-EA93AA5FEDF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429</c:v>
                </c:pt>
                <c:pt idx="1">
                  <c:v>430</c:v>
                </c:pt>
                <c:pt idx="2">
                  <c:v>431</c:v>
                </c:pt>
              </c:numCache>
            </c:numRef>
          </c:val>
          <c:extLst>
            <c:ext xmlns:c16="http://schemas.microsoft.com/office/drawing/2014/chart" uri="{C3380CC4-5D6E-409C-BE32-E72D297353CC}">
              <c16:uniqueId val="{00000001-10A8-4ECC-A866-EA93AA5FEDF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7097</c:v>
                </c:pt>
                <c:pt idx="1">
                  <c:v>6804</c:v>
                </c:pt>
                <c:pt idx="2">
                  <c:v>7032</c:v>
                </c:pt>
              </c:numCache>
            </c:numRef>
          </c:val>
          <c:extLst>
            <c:ext xmlns:c16="http://schemas.microsoft.com/office/drawing/2014/chart" uri="{C3380CC4-5D6E-409C-BE32-E72D297353CC}">
              <c16:uniqueId val="{00000002-10A8-4ECC-A866-EA93AA5FEDF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{99FC0AE9-9F2D-499C-B3A8-0DF00A8622F6}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7D7-4319-916E-D3EA54F2DAC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{98FAF328-8F82-4B18-B22E-D4BBC150AA0D}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7D7-4319-916E-D3EA54F2DAC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{054518ED-EED6-40B3-936B-78A0352256D5}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7D7-4319-916E-D3EA54F2DAC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{01E8B3E9-190F-46AB-AEA5-56D336E1A2A6}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7D7-4319-916E-D3EA54F2DAC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{A0C5927A-EB54-4465-B0C5-8740FA3BE248}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7D7-4319-916E-D3EA54F2DAC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{9CCCF4E7-C6A1-41C0-A091-7705A014BF6E}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7D7-4319-916E-D3EA54F2DAC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{1C9FE030-09FF-4BA4-858C-9733337B9EF0}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7D7-4319-916E-D3EA54F2DAC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{DD809DE2-DE7F-449D-9085-05C2BD69C5D0}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7D7-4319-916E-D3EA54F2DAC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{3752C075-A75C-4066-9A82-BC7B7C10B027}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7D7-4319-916E-D3EA54F2DA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57.9</c:v>
                </c:pt>
                <c:pt idx="8">
                  <c:v>59.4</c:v>
                </c:pt>
                <c:pt idx="16">
                  <c:v>58.5</c:v>
                </c:pt>
                <c:pt idx="24">
                  <c:v>54.4</c:v>
                </c:pt>
                <c:pt idx="32">
                  <c:v>55.5</c:v>
                </c:pt>
              </c:numCache>
            </c:numRef>
          </c:xVal>
          <c:yVal>
            <c:numRef>
              <c:f>公会計指標分析・財政指標組合せ分析表!$BP$51:$DC$51</c:f>
              <c:numCache>
                <c:formatCode>#,##0.0;"▲ "#,##0.0</c:formatCode>
                <c:ptCount val="40"/>
                <c:pt idx="0">
                  <c:v>20.100000000000001</c:v>
                </c:pt>
                <c:pt idx="8">
                  <c:v>25.3</c:v>
                </c:pt>
                <c:pt idx="16">
                  <c:v>45.5</c:v>
                </c:pt>
                <c:pt idx="24">
                  <c:v>49.2</c:v>
                </c:pt>
                <c:pt idx="32">
                  <c:v>47.2</c:v>
                </c:pt>
              </c:numCache>
            </c:numRef>
          </c:yVal>
          <c:smooth val="0"/>
          <c:extLst>
            <c:ext xmlns:c16="http://schemas.microsoft.com/office/drawing/2014/chart" uri="{C3380CC4-5D6E-409C-BE32-E72D297353CC}">
              <c16:uniqueId val="{00000009-F7D7-4319-916E-D3EA54F2DAC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{B37A024A-733A-46DF-A851-BBA2A58622DD}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7D7-4319-916E-D3EA54F2DAC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{D03E184E-C182-4778-95A6-90023D459742}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7D7-4319-916E-D3EA54F2DAC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{B7A24533-AE9E-4C5B-9B76-9990C84FDF55}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7D7-4319-916E-D3EA54F2DAC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{E150B6E8-FDA4-4C5A-8950-A00B8ECC7389}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7D7-4319-916E-D3EA54F2DAC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{FD92C8C4-DCC2-4DEF-849E-BB1A8E753E55}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7D7-4319-916E-D3EA54F2DAC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{268D7E4C-1A3E-488F-A3FE-BA0870BD7648}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7D7-4319-916E-D3EA54F2DAC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{A63E585B-FF66-44A4-A855-9AE56A0836B4}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7D7-4319-916E-D3EA54F2DACF}"/>
                </c:ext>
              </c:extLst>
            </c:dLbl>
            <c:dLbl>
              <c:idx val="24"/>
              <c:layout>
                <c:manualLayout>
                  <c:x val="-4.0773343996076641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{18BDCDA8-5387-4DF9-BB7F-11DA8B0511F7}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7D7-4319-916E-D3EA54F2DACF}"/>
                </c:ext>
              </c:extLst>
            </c:dLbl>
            <c:dLbl>
              <c:idx val="32"/>
              <c:layout>
                <c:manualLayout>
                  <c:x val="-2.3258157304391711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{2EC4068C-7AB0-4A5E-9F7C-B1ADAA9F74B7}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7D7-4319-916E-D3EA54F2DA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F7D7-4319-916E-D3EA54F2DACF}"/>
            </c:ext>
          </c:extLst>
        </c:ser>
        <c:dLbls>
          <c:showLegendKey val="0"/>
          <c:showVal val="1"/>
          <c:showCatName val="0"/>
          <c:showSerName val="0"/>
          <c:showPercent val="0"/>
          <c:showBubbleSize val="0"/>
        </c:dLbls>
        <c:axId val="46179840"/>
        <c:axId val="46181760"/>
      </c:scatterChart>
      <c:valAx>
        <c:axId val="46179840"/>
        <c:scaling>
          <c:orientation val="maxMin"/>
          <c:max val="62"/>
          <c:min val="5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{E42385EA-1484-469E-A093-A84F416C14C7}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CD0-4C61-A7B3-8311B53A68D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{B3BE97C8-70B9-489F-9A19-5B16B18B52C5}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D0-4C61-A7B3-8311B53A68D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{FE67F1A6-D9A3-4B65-9382-CC47F49BB13D}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D0-4C61-A7B3-8311B53A68D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{DFA2A982-56D4-46B0-8344-82608DC81D6E}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D0-4C61-A7B3-8311B53A68D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{ADD4A32C-896F-4299-B352-E383C7228D23}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D0-4C61-A7B3-8311B53A68D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{22DC6D8C-DBD1-4274-A3CA-7D7F2CA58B87}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CD0-4C61-A7B3-8311B53A68D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{64F66181-812C-42CF-AD8E-5CC60DE336FB}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CD0-4C61-A7B3-8311B53A68D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{FE3F62F7-AB57-483E-919D-993C006FAE86}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CD0-4C61-A7B3-8311B53A68D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{2DD4075D-252B-45FE-91E0-301D7135B3A2}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CD0-4C61-A7B3-8311B53A68D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7.3</c:v>
                </c:pt>
                <c:pt idx="16">
                  <c:v>7.3</c:v>
                </c:pt>
                <c:pt idx="24">
                  <c:v>7.5</c:v>
                </c:pt>
                <c:pt idx="32">
                  <c:v>8</c:v>
                </c:pt>
              </c:numCache>
            </c:numRef>
          </c:xVal>
          <c:yVal>
            <c:numRef>
              <c:f>公会計指標分析・財政指標組合せ分析表!$BP$73:$DC$73</c:f>
              <c:numCache>
                <c:formatCode>#,##0.0;"▲ "#,##0.0</c:formatCode>
                <c:ptCount val="40"/>
                <c:pt idx="0">
                  <c:v>20.100000000000001</c:v>
                </c:pt>
                <c:pt idx="8">
                  <c:v>25.3</c:v>
                </c:pt>
                <c:pt idx="16">
                  <c:v>45.5</c:v>
                </c:pt>
                <c:pt idx="24">
                  <c:v>49.2</c:v>
                </c:pt>
                <c:pt idx="32">
                  <c:v>47.2</c:v>
                </c:pt>
              </c:numCache>
            </c:numRef>
          </c:yVal>
          <c:smooth val="0"/>
          <c:extLst>
            <c:ext xmlns:c16="http://schemas.microsoft.com/office/drawing/2014/chart" uri="{C3380CC4-5D6E-409C-BE32-E72D297353CC}">
              <c16:uniqueId val="{00000009-ECD0-4C61-A7B3-8311B53A68D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{AFF385AF-F921-4342-9077-C209FE56D856}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CD0-4C61-A7B3-8311B53A68D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{A1498547-69F8-4F66-BAD3-704E70C236D5}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D0-4C61-A7B3-8311B53A68D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{3E1D260A-ACA6-406C-97BC-3372239ECBA0}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D0-4C61-A7B3-8311B53A68D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{6EDD6CAA-A855-4167-A318-6821A4A82CCC}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D0-4C61-A7B3-8311B53A68D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{A48326F9-5C16-4493-A6BE-BC5002179BF5}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D0-4C61-A7B3-8311B53A68D5}"/>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{D5679474-1B28-4557-9C45-B90FA310708F}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CD0-4C61-A7B3-8311B53A68D5}"/>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{57E6864E-6DC2-442E-BAA6-15B6D8F1BC9E}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CD0-4C61-A7B3-8311B53A68D5}"/>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{34DC4C0E-F4D5-4E77-BB1D-2C7124A0831E}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CD0-4C61-A7B3-8311B53A68D5}"/>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{7675F996-5840-47E1-AB26-FF84E5B62B54}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CD0-4C61-A7B3-8311B53A68D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ECD0-4C61-A7B3-8311B53A68D5}"/>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年度については、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長野広域連合のごみ焼却施設建設に要する負担金（公債費）が増加したことや、</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合併当初から借入を行っていた交付税算入率の高い合併特例事業債の償還が一部終了してきていることに伴い、算入公債費（準元利償還金にかかる係る基準財政需要額等）に占める割合が低下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したことにより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、実質公債費比率の分子が上昇した。</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満期一括償還地方債なし。</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令和元年度に新庁舎建設事業は完了したものの、災害復旧事業</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のに係る起債額増に伴い地方債現在高が増加</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した。また、長野広域連合のごみ焼却施設の建設費に係る負担金も増加した。</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公共施設の老朽化による長寿命化対策事業などに係る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起債額が増加し、将来負担比率の分子全体はさらに増加することが見込まれる。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長野県千曲市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新庁舎建設事業に伴い公共施設等総合管理基金（旧新庁舎建設基金）を約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万円取崩した一方、今後の公共施設長寿命化事業等のため公共施設等総合管理基金に</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億円積み立て、スポーツ振興基金に</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億円積み立てたこと等により基金全体としては微増となった。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・今後とも健全な行財政運営に努めていくが、公共施設等総合管理計画等の計画に基づいた公共施設の統廃合などを推進するため、中長期的には取崩額が増え、基金残高は減少していく見込みである。</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・魅力あるまちづくり基金：ふるさと寄附金の寄附者が希望する事業の実施、及び旧市町の地域振興や新市の一体感の醸成を図るための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公共施設等総合管理基金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公共施設等の長寿命化、統廃合、除却等に関する事業の推進並びに公共施設等の計画的な更新及び活用を図るための基金。</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・文教施設整備基金：義務教育施設等の新築、増築、改築または大規模改造等を行うことで、児童の安全を確保し、安心して学べる場を整備するための基金。</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公共施設等総合管理基金：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今後控える公共施設の統廃合等に備えて</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億円の積立てを行った。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・スポーツ振興基金：スポーツエリア構想に基づく運動施設等の建設のため、</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円の積立てを行った。</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今後控える公共施設の統廃合等に備えて公共施設等総合管理基金</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計画的に積立てていく。</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歳計剰余金</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として</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万円積立てた一方で、約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6,500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万円を取り崩したことにより、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1,800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・大型事業に係る公債費の増加等、義務的経費などの増加による歳入不足に対応するため中長期的には減少していく見込みだが、災害等への備えのために一般的に適正範囲といわれる標準財政規模の</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％の範囲以下とならないよう努めていく。</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基金の運用利子の増加により基金残高が微増した。</a:t>
          </a:r>
          <a:endParaRPr kumimoji="0" lang="ja-JP" altLang="ja-JP" sz="18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経済・財政諸事情の変動等により財源が不足する場合において、市債の償還に充てるため今後も計画的に運用していく</a:t>
          </a:r>
          <a:r>
            <a:rPr kumimoji="1" lang="ja-JP" altLang="ja-JP" sz="1200" b="0" i="0" u="none" strike="noStrike" kern="0" cap="none" spc="0" normalizeH="0" baseline="0" noProof="0">
              <a:ln>
                <a:noFill/>
              </a:ln>
              <a:solidFill>
                <a:prstClr val="black"/>
              </a:solidFill>
              <a:effectLst/>
              <a:uLnTx/>
              <a:uFillTx/>
              <a:latin typeface="+mn-lt"/>
              <a:ea typeface="+mn-ea"/>
              <a:cs typeface="+mn-cs"/>
            </a:rPr>
            <a:t>。</a:t>
          </a:r>
          <a:endParaRPr kumimoji="0" lang="ja-JP" altLang="ja-JP" sz="1600" b="0" i="0" u="none" strike="noStrike" kern="0" cap="none" spc="0" normalizeH="0" baseline="0" noProof="0">
            <a:ln>
              <a:noFill/>
            </a:ln>
            <a:solidFill>
              <a:prstClr val="black"/>
            </a:solidFill>
            <a:effectLst/>
            <a:uLnTx/>
            <a:uFillTx/>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60,097
59,279
119.79
35,975,734
34,444,642
1,351,274
16,294,813
31,963,083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当市では、令和３年度に改訂した公共施設等総合管理計画において、令和</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年度までに公共施設等の総量を</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％縮減する目標を掲げ、老朽化した施設の集約化・複合化や除却を進めている。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有形固定資産減価償却率が類似団体より低い水準で推移している要因は、平成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年度から令和元年度にかけて市役所新庁舎や新体育館を建設したことによるものである。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99077</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36618</xdr:rowOff>
    </xdr:from>
    <xdr:to>
      <xdr:col>19</xdr:col>
      <xdr:colOff>187325</xdr:colOff>
      <xdr:row>29</xdr:row>
      <xdr:rowOff>138218</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578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87418</xdr:rowOff>
    </xdr:from>
    <xdr:to>
      <xdr:col>23</xdr:col>
      <xdr:colOff>85725</xdr:colOff>
      <xdr:row>29</xdr:row>
      <xdr:rowOff>127000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5830993"/>
          <a:ext cx="7112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12700</xdr:rowOff>
    </xdr:from>
    <xdr:to>
      <xdr:col>15</xdr:col>
      <xdr:colOff>187325</xdr:colOff>
      <xdr:row>30</xdr:row>
      <xdr:rowOff>114300</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59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87418</xdr:rowOff>
    </xdr:from>
    <xdr:to>
      <xdr:col>19</xdr:col>
      <xdr:colOff>136525</xdr:colOff>
      <xdr:row>30</xdr:row>
      <xdr:rowOff>63500</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3289300" y="5830993"/>
          <a:ext cx="762000" cy="14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45085</xdr:rowOff>
    </xdr:from>
    <xdr:to>
      <xdr:col>11</xdr:col>
      <xdr:colOff>187325</xdr:colOff>
      <xdr:row>30</xdr:row>
      <xdr:rowOff>146685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63500</xdr:rowOff>
    </xdr:from>
    <xdr:to>
      <xdr:col>15</xdr:col>
      <xdr:colOff>136525</xdr:colOff>
      <xdr:row>30</xdr:row>
      <xdr:rowOff>95885</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2527300" y="597852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162560</xdr:rowOff>
    </xdr:from>
    <xdr:to>
      <xdr:col>7</xdr:col>
      <xdr:colOff>187325</xdr:colOff>
      <xdr:row>30</xdr:row>
      <xdr:rowOff>92710</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41910</xdr:rowOff>
    </xdr:from>
    <xdr:to>
      <xdr:col>11</xdr:col>
      <xdr:colOff>136525</xdr:colOff>
      <xdr:row>30</xdr:row>
      <xdr:rowOff>95885</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595693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154745</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5555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130827</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137812</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83837</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5998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年度から類似団体平均を上回っており、主な要因は市役所新庁舎等建設に伴う借入を行ったことである。平成</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年の</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市</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町の合併から借り入れが始まった合併特例債の発行は終了したが、令和元年東日本台風災害からの復旧に係わる借入が続く。そのため、経常一般財源が増えない限り、債務償還比率はさらに悪化することが見込まれ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87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32921</xdr:rowOff>
    </xdr:from>
    <xdr:to>
      <xdr:col>76</xdr:col>
      <xdr:colOff>73025</xdr:colOff>
      <xdr:row>31</xdr:row>
      <xdr:rowOff>134521</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11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11348</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609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41077</xdr:rowOff>
    </xdr:from>
    <xdr:to>
      <xdr:col>72</xdr:col>
      <xdr:colOff>123825</xdr:colOff>
      <xdr:row>31</xdr:row>
      <xdr:rowOff>142677</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12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83721</xdr:rowOff>
    </xdr:from>
    <xdr:to>
      <xdr:col>76</xdr:col>
      <xdr:colOff>22225</xdr:colOff>
      <xdr:row>31</xdr:row>
      <xdr:rowOff>91877</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6170196"/>
          <a:ext cx="711200" cy="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39998</xdr:rowOff>
    </xdr:from>
    <xdr:to>
      <xdr:col>68</xdr:col>
      <xdr:colOff>123825</xdr:colOff>
      <xdr:row>31</xdr:row>
      <xdr:rowOff>141598</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12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90798</xdr:rowOff>
    </xdr:from>
    <xdr:to>
      <xdr:col>72</xdr:col>
      <xdr:colOff>73025</xdr:colOff>
      <xdr:row>31</xdr:row>
      <xdr:rowOff>91877</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a:off x="13322300" y="6177273"/>
          <a:ext cx="762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91024</xdr:rowOff>
    </xdr:from>
    <xdr:to>
      <xdr:col>64</xdr:col>
      <xdr:colOff>123825</xdr:colOff>
      <xdr:row>31</xdr:row>
      <xdr:rowOff>21174</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00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141824</xdr:rowOff>
    </xdr:from>
    <xdr:to>
      <xdr:col>68</xdr:col>
      <xdr:colOff>73025</xdr:colOff>
      <xdr:row>31</xdr:row>
      <xdr:rowOff>90798</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560300" y="6056849"/>
          <a:ext cx="762000" cy="12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598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118075</xdr:rowOff>
    </xdr:from>
    <xdr:to>
      <xdr:col>64</xdr:col>
      <xdr:colOff>73025</xdr:colOff>
      <xdr:row>30</xdr:row>
      <xdr:rowOff>141824</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6033100"/>
          <a:ext cx="762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8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37129</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612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44686</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613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133804</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22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132725</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21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37701</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578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13952</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57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60,097
59,279
119.79
35,975,734
34,444,642
1,351,274
16,294,813
31,963,083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164465</xdr:rowOff>
    </xdr:from>
    <xdr:to>
      <xdr:col>24</xdr:col>
      <xdr:colOff>114300</xdr:colOff>
      <xdr:row>37</xdr:row>
      <xdr:rowOff>94615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15892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18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158750</xdr:rowOff>
    </xdr:from>
    <xdr:to>
      <xdr:col>20</xdr:col>
      <xdr:colOff>38100</xdr:colOff>
      <xdr:row>37</xdr:row>
      <xdr:rowOff>88900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38100</xdr:rowOff>
    </xdr:from>
    <xdr:to>
      <xdr:col>24</xdr:col>
      <xdr:colOff>63500</xdr:colOff>
      <xdr:row>37</xdr:row>
      <xdr:rowOff>43815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38175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135890</xdr:rowOff>
    </xdr:from>
    <xdr:to>
      <xdr:col>15</xdr:col>
      <xdr:colOff>101600</xdr:colOff>
      <xdr:row>37</xdr:row>
      <xdr:rowOff>66040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15240</xdr:rowOff>
    </xdr:from>
    <xdr:to>
      <xdr:col>19</xdr:col>
      <xdr:colOff>177800</xdr:colOff>
      <xdr:row>37</xdr:row>
      <xdr:rowOff>38100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3588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93980</xdr:rowOff>
    </xdr:from>
    <xdr:to>
      <xdr:col>10</xdr:col>
      <xdr:colOff>165100</xdr:colOff>
      <xdr:row>37</xdr:row>
      <xdr:rowOff>24130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144780</xdr:rowOff>
    </xdr:from>
    <xdr:to>
      <xdr:col>15</xdr:col>
      <xdr:colOff>50800</xdr:colOff>
      <xdr:row>37</xdr:row>
      <xdr:rowOff>15240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3169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48260</xdr:rowOff>
    </xdr:from>
    <xdr:to>
      <xdr:col>6</xdr:col>
      <xdr:colOff>38100</xdr:colOff>
      <xdr:row>36</xdr:row>
      <xdr:rowOff>149860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99060</xdr:rowOff>
    </xdr:from>
    <xdr:to>
      <xdr:col>10</xdr:col>
      <xdr:colOff>114300</xdr:colOff>
      <xdr:row>36</xdr:row>
      <xdr:rowOff>144780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271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105427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82567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40657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166387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58043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91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43459</xdr:rowOff>
    </xdr:from>
    <xdr:to>
      <xdr:col>55</xdr:col>
      <xdr:colOff>50800</xdr:colOff>
      <xdr:row>40</xdr:row>
      <xdr:rowOff>145059</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90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66336</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75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45079</xdr:rowOff>
    </xdr:from>
    <xdr:to>
      <xdr:col>50</xdr:col>
      <xdr:colOff>165100</xdr:colOff>
      <xdr:row>40</xdr:row>
      <xdr:rowOff>146679</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90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94259</xdr:rowOff>
    </xdr:from>
    <xdr:to>
      <xdr:col>55</xdr:col>
      <xdr:colOff>0</xdr:colOff>
      <xdr:row>40</xdr:row>
      <xdr:rowOff>95879</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952259"/>
          <a:ext cx="838200" cy="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46755</xdr:rowOff>
    </xdr:from>
    <xdr:to>
      <xdr:col>46</xdr:col>
      <xdr:colOff>38100</xdr:colOff>
      <xdr:row>40</xdr:row>
      <xdr:rowOff>148355</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9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95879</xdr:rowOff>
    </xdr:from>
    <xdr:to>
      <xdr:col>50</xdr:col>
      <xdr:colOff>114300</xdr:colOff>
      <xdr:row>40</xdr:row>
      <xdr:rowOff>97555</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953879"/>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41440</xdr:rowOff>
    </xdr:from>
    <xdr:to>
      <xdr:col>41</xdr:col>
      <xdr:colOff>101600</xdr:colOff>
      <xdr:row>40</xdr:row>
      <xdr:rowOff>143040</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8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92240</xdr:rowOff>
    </xdr:from>
    <xdr:to>
      <xdr:col>45</xdr:col>
      <xdr:colOff>177800</xdr:colOff>
      <xdr:row>40</xdr:row>
      <xdr:rowOff>97555</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7861300" y="6950240"/>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41345</xdr:rowOff>
    </xdr:from>
    <xdr:to>
      <xdr:col>36</xdr:col>
      <xdr:colOff>165100</xdr:colOff>
      <xdr:row>40</xdr:row>
      <xdr:rowOff>142945</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89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92145</xdr:rowOff>
    </xdr:from>
    <xdr:to>
      <xdr:col>41</xdr:col>
      <xdr:colOff>50800</xdr:colOff>
      <xdr:row>40</xdr:row>
      <xdr:rowOff>92240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6972300" y="6950145"/>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163885</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70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164075</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149527</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66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157427</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163206</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67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164882</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67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134167</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99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159472</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67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135890</xdr:rowOff>
    </xdr:from>
    <xdr:to>
      <xdr:col>24</xdr:col>
      <xdr:colOff>114300</xdr:colOff>
      <xdr:row>60</xdr:row>
      <xdr:rowOff>66040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114317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103505</xdr:rowOff>
    </xdr:from>
    <xdr:to>
      <xdr:col>20</xdr:col>
      <xdr:colOff>38100</xdr:colOff>
      <xdr:row>60</xdr:row>
      <xdr:rowOff>33655</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154305</xdr:rowOff>
    </xdr:from>
    <xdr:to>
      <xdr:col>24</xdr:col>
      <xdr:colOff>63500</xdr:colOff>
      <xdr:row>60</xdr:row>
      <xdr:rowOff>15240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26985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73025</xdr:rowOff>
    </xdr:from>
    <xdr:to>
      <xdr:col>15</xdr:col>
      <xdr:colOff>101600</xdr:colOff>
      <xdr:row>60</xdr:row>
      <xdr:rowOff>3175</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123825</xdr:rowOff>
    </xdr:from>
    <xdr:to>
      <xdr:col>19</xdr:col>
      <xdr:colOff>177800</xdr:colOff>
      <xdr:row>59</xdr:row>
      <xdr:rowOff>154305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2393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40640</xdr:rowOff>
    </xdr:from>
    <xdr:to>
      <xdr:col>10</xdr:col>
      <xdr:colOff>165100</xdr:colOff>
      <xdr:row>59</xdr:row>
      <xdr:rowOff>142240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91440</xdr:rowOff>
    </xdr:from>
    <xdr:to>
      <xdr:col>15</xdr:col>
      <xdr:colOff>50800</xdr:colOff>
      <xdr:row>59</xdr:row>
      <xdr:rowOff>123825</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2069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8255</xdr:rowOff>
    </xdr:from>
    <xdr:to>
      <xdr:col>6</xdr:col>
      <xdr:colOff>38100</xdr:colOff>
      <xdr:row>59</xdr:row>
      <xdr:rowOff>109855</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59055</xdr:rowOff>
    </xdr:from>
    <xdr:to>
      <xdr:col>10</xdr:col>
      <xdr:colOff>114300</xdr:colOff>
      <xdr:row>59</xdr:row>
      <xdr:rowOff>91440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1746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50182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19702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158767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126382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00000000-0008-0000-0E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00000000-0008-0000-0E00-0000E4000000}"/>
            </a:ext>
          </a:extLst>
        </xdr:cNvPr>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00000000-0008-0000-0E00-0000E6000000}"/>
            </a:ext>
          </a:extLst>
        </xdr:cNvPr>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00000000-0008-0000-0E00-0000E8000000}"/>
            </a:ext>
          </a:extLst>
        </xdr:cNvPr>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35318</xdr:rowOff>
    </xdr:from>
    <xdr:to>
      <xdr:col>55</xdr:col>
      <xdr:colOff>50800</xdr:colOff>
      <xdr:row>61</xdr:row>
      <xdr:rowOff>136918</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10426700" y="1049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13745</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00000000-0008-0000-0E00-0000F4000000}"/>
            </a:ext>
          </a:extLst>
        </xdr:cNvPr>
        <xdr:cNvSpPr txBox="1"/>
      </xdr:nvSpPr>
      <xdr:spPr>
        <a:xfrm>
          <a:off x="10515600" y="1047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37616</xdr:rowOff>
    </xdr:from>
    <xdr:to>
      <xdr:col>50</xdr:col>
      <xdr:colOff>165100</xdr:colOff>
      <xdr:row>61</xdr:row>
      <xdr:rowOff>139216</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9588500" y="1049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86118</xdr:rowOff>
    </xdr:from>
    <xdr:to>
      <xdr:col>55</xdr:col>
      <xdr:colOff>0</xdr:colOff>
      <xdr:row>61</xdr:row>
      <xdr:rowOff>88416</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9639300" y="10544568"/>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40082</xdr:rowOff>
    </xdr:from>
    <xdr:to>
      <xdr:col>46</xdr:col>
      <xdr:colOff>38100</xdr:colOff>
      <xdr:row>61</xdr:row>
      <xdr:rowOff>141682</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8699500" y="1049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88416</xdr:rowOff>
    </xdr:from>
    <xdr:to>
      <xdr:col>50</xdr:col>
      <xdr:colOff>114300</xdr:colOff>
      <xdr:row>61</xdr:row>
      <xdr:rowOff>90882</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8750300" y="10546866"/>
          <a:ext cx="889000" cy="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40368</xdr:rowOff>
    </xdr:from>
    <xdr:to>
      <xdr:col>41</xdr:col>
      <xdr:colOff>101600</xdr:colOff>
      <xdr:row>61</xdr:row>
      <xdr:rowOff>141968</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7810500" y="104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90882</xdr:rowOff>
    </xdr:from>
    <xdr:to>
      <xdr:col>45</xdr:col>
      <xdr:colOff>177800</xdr:colOff>
      <xdr:row>61</xdr:row>
      <xdr:rowOff>91168</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7861300" y="10549332"/>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44106</xdr:rowOff>
    </xdr:from>
    <xdr:to>
      <xdr:col>36</xdr:col>
      <xdr:colOff>165100</xdr:colOff>
      <xdr:row>61</xdr:row>
      <xdr:rowOff>145706</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6921500" y="1050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91168</xdr:rowOff>
    </xdr:from>
    <xdr:to>
      <xdr:col>41</xdr:col>
      <xdr:colOff>50800</xdr:colOff>
      <xdr:row>61</xdr:row>
      <xdr:rowOff>94906</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6972300" y="10549618"/>
          <a:ext cx="889000" cy="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122159</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9327095" y="1023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119701</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8450795" y="1023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135333</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561795" y="1025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154460</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6672795" y="10270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130343</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58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132809</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591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133095</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59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136833</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595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49349</xdr:rowOff>
    </xdr:from>
    <xdr:to>
      <xdr:col>24</xdr:col>
      <xdr:colOff>114300</xdr:colOff>
      <xdr:row>84</xdr:row>
      <xdr:rowOff>150949</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44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27776</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442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29755</xdr:rowOff>
    </xdr:from>
    <xdr:to>
      <xdr:col>20</xdr:col>
      <xdr:colOff>38100</xdr:colOff>
      <xdr:row>84</xdr:row>
      <xdr:rowOff>131355</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80555</xdr:rowOff>
    </xdr:from>
    <xdr:to>
      <xdr:col>24</xdr:col>
      <xdr:colOff>63500</xdr:colOff>
      <xdr:row>84</xdr:row>
      <xdr:rowOff>100149</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448235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24856</xdr:rowOff>
    </xdr:from>
    <xdr:to>
      <xdr:col>15</xdr:col>
      <xdr:colOff>101600</xdr:colOff>
      <xdr:row>84</xdr:row>
      <xdr:rowOff>126456</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75656</xdr:rowOff>
    </xdr:from>
    <xdr:to>
      <xdr:col>19</xdr:col>
      <xdr:colOff>177800</xdr:colOff>
      <xdr:row>84</xdr:row>
      <xdr:rowOff>80555</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447745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1995</xdr:rowOff>
    </xdr:from>
    <xdr:to>
      <xdr:col>10</xdr:col>
      <xdr:colOff>165100</xdr:colOff>
      <xdr:row>84</xdr:row>
      <xdr:rowOff>103595</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52795</xdr:rowOff>
    </xdr:from>
    <xdr:to>
      <xdr:col>15</xdr:col>
      <xdr:colOff>50800</xdr:colOff>
      <xdr:row>84</xdr:row>
      <xdr:rowOff>75656</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445459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135889</xdr:rowOff>
    </xdr:from>
    <xdr:to>
      <xdr:col>6</xdr:col>
      <xdr:colOff>38100</xdr:colOff>
      <xdr:row>84</xdr:row>
      <xdr:rowOff>66039</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15239</xdr:rowOff>
    </xdr:from>
    <xdr:to>
      <xdr:col>10</xdr:col>
      <xdr:colOff>114300</xdr:colOff>
      <xdr:row>84</xdr:row>
      <xdr:rowOff>52795</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130300" y="14417039"/>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122482</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117583</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94722</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57166</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445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E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E00-000056010000}"/>
            </a:ext>
          </a:extLst>
        </xdr:cNvPr>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a:extLst>
            <a:ext uri="{FF2B5EF4-FFF2-40B4-BE49-F238E27FC236}">
              <a16:creationId xmlns:a16="http://schemas.microsoft.com/office/drawing/2014/main" id="{00000000-0008-0000-0E00-000058010000}"/>
            </a:ext>
          </a:extLst>
        </xdr:cNvPr>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E00-00005A010000}"/>
            </a:ext>
          </a:extLst>
        </xdr:cNvPr>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22504</xdr:rowOff>
    </xdr:from>
    <xdr:to>
      <xdr:col>55</xdr:col>
      <xdr:colOff>50800</xdr:colOff>
      <xdr:row>85</xdr:row>
      <xdr:rowOff>124104</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10426700" y="1459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931</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E00-000066010000}"/>
            </a:ext>
          </a:extLst>
        </xdr:cNvPr>
        <xdr:cNvSpPr txBox="1"/>
      </xdr:nvSpPr>
      <xdr:spPr>
        <a:xfrm>
          <a:off x="10515600" y="1457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22961</xdr:rowOff>
    </xdr:from>
    <xdr:to>
      <xdr:col>50</xdr:col>
      <xdr:colOff>165100</xdr:colOff>
      <xdr:row>85</xdr:row>
      <xdr:rowOff>124561</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9588500" y="1459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73304</xdr:rowOff>
    </xdr:from>
    <xdr:to>
      <xdr:col>55</xdr:col>
      <xdr:colOff>0</xdr:colOff>
      <xdr:row>85</xdr:row>
      <xdr:rowOff>73761</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flipV="1">
          <a:off x="9639300" y="1464655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16560</xdr:rowOff>
    </xdr:from>
    <xdr:to>
      <xdr:col>46</xdr:col>
      <xdr:colOff>38100</xdr:colOff>
      <xdr:row>85</xdr:row>
      <xdr:rowOff>118160</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8699500" y="1458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67360</xdr:rowOff>
    </xdr:from>
    <xdr:to>
      <xdr:col>50</xdr:col>
      <xdr:colOff>114300</xdr:colOff>
      <xdr:row>85</xdr:row>
      <xdr:rowOff>73761</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8750300" y="1464061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17018</xdr:rowOff>
    </xdr:from>
    <xdr:to>
      <xdr:col>41</xdr:col>
      <xdr:colOff>101600</xdr:colOff>
      <xdr:row>85</xdr:row>
      <xdr:rowOff>118618</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7810500" y="1459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67360</xdr:rowOff>
    </xdr:from>
    <xdr:to>
      <xdr:col>45</xdr:col>
      <xdr:colOff>177800</xdr:colOff>
      <xdr:row>85</xdr:row>
      <xdr:rowOff>67818</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7861300" y="1464061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20676</xdr:rowOff>
    </xdr:from>
    <xdr:to>
      <xdr:col>36</xdr:col>
      <xdr:colOff>165100</xdr:colOff>
      <xdr:row>85</xdr:row>
      <xdr:rowOff>122276</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6921500" y="14593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67818</xdr:rowOff>
    </xdr:from>
    <xdr:to>
      <xdr:col>41</xdr:col>
      <xdr:colOff>50800</xdr:colOff>
      <xdr:row>85</xdr:row>
      <xdr:rowOff>71476</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6972300" y="14641068"/>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a:extLst>
            <a:ext uri="{FF2B5EF4-FFF2-40B4-BE49-F238E27FC236}">
              <a16:creationId xmlns:a16="http://schemas.microsoft.com/office/drawing/2014/main" id="{00000000-0008-0000-0E00-00006F010000}"/>
            </a:ext>
          </a:extLst>
        </xdr:cNvPr>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a:extLst>
            <a:ext uri="{FF2B5EF4-FFF2-40B4-BE49-F238E27FC236}">
              <a16:creationId xmlns:a16="http://schemas.microsoft.com/office/drawing/2014/main" id="{00000000-0008-0000-0E00-000070010000}"/>
            </a:ext>
          </a:extLst>
        </xdr:cNvPr>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a:extLst>
            <a:ext uri="{FF2B5EF4-FFF2-40B4-BE49-F238E27FC236}">
              <a16:creationId xmlns:a16="http://schemas.microsoft.com/office/drawing/2014/main" id="{00000000-0008-0000-0E00-000071010000}"/>
            </a:ext>
          </a:extLst>
        </xdr:cNvPr>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a:extLst>
            <a:ext uri="{FF2B5EF4-FFF2-40B4-BE49-F238E27FC236}">
              <a16:creationId xmlns:a16="http://schemas.microsoft.com/office/drawing/2014/main" id="{00000000-0008-0000-0E00-000072010000}"/>
            </a:ext>
          </a:extLst>
        </xdr:cNvPr>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115688</xdr:rowOff>
    </xdr:from>
    <xdr:ext cx="469744" cy="259045"/>
    <xdr:sp macro="" textlink="">
      <xdr:nvSpPr>
        <xdr:cNvPr id="371" name="n_1mainValue【公営住宅】&#10;一人当たり面積">
          <a:extLst>
            <a:ext uri="{FF2B5EF4-FFF2-40B4-BE49-F238E27FC236}">
              <a16:creationId xmlns:a16="http://schemas.microsoft.com/office/drawing/2014/main" id="{00000000-0008-0000-0E00-000073010000}"/>
            </a:ext>
          </a:extLst>
        </xdr:cNvPr>
        <xdr:cNvSpPr txBox="1"/>
      </xdr:nvSpPr>
      <xdr:spPr>
        <a:xfrm>
          <a:off x="9391727" y="1468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109287</xdr:rowOff>
    </xdr:from>
    <xdr:ext cx="469744" cy="259045"/>
    <xdr:sp macro="" textlink="">
      <xdr:nvSpPr>
        <xdr:cNvPr id="372" name="n_2mainValue【公営住宅】&#10;一人当たり面積">
          <a:extLst>
            <a:ext uri="{FF2B5EF4-FFF2-40B4-BE49-F238E27FC236}">
              <a16:creationId xmlns:a16="http://schemas.microsoft.com/office/drawing/2014/main" id="{00000000-0008-0000-0E00-000074010000}"/>
            </a:ext>
          </a:extLst>
        </xdr:cNvPr>
        <xdr:cNvSpPr txBox="1"/>
      </xdr:nvSpPr>
      <xdr:spPr>
        <a:xfrm>
          <a:off x="8515427" y="1468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109745</xdr:rowOff>
    </xdr:from>
    <xdr:ext cx="469744" cy="259045"/>
    <xdr:sp macro="" textlink="">
      <xdr:nvSpPr>
        <xdr:cNvPr id="373" name="n_3mainValue【公営住宅】&#10;一人当たり面積">
          <a:extLst>
            <a:ext uri="{FF2B5EF4-FFF2-40B4-BE49-F238E27FC236}">
              <a16:creationId xmlns:a16="http://schemas.microsoft.com/office/drawing/2014/main" id="{00000000-0008-0000-0E00-000075010000}"/>
            </a:ext>
          </a:extLst>
        </xdr:cNvPr>
        <xdr:cNvSpPr txBox="1"/>
      </xdr:nvSpPr>
      <xdr:spPr>
        <a:xfrm>
          <a:off x="7626427" y="1468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113403</xdr:rowOff>
    </xdr:from>
    <xdr:ext cx="469744" cy="259045"/>
    <xdr:sp macro="" textlink="">
      <xdr:nvSpPr>
        <xdr:cNvPr id="374" name="n_4mainValue【公営住宅】&#10;一人当たり面積">
          <a:extLst>
            <a:ext uri="{FF2B5EF4-FFF2-40B4-BE49-F238E27FC236}">
              <a16:creationId xmlns:a16="http://schemas.microsoft.com/office/drawing/2014/main" id="{00000000-0008-0000-0E00-000076010000}"/>
            </a:ext>
          </a:extLst>
        </xdr:cNvPr>
        <xdr:cNvSpPr txBox="1"/>
      </xdr:nvSpPr>
      <xdr:spPr>
        <a:xfrm>
          <a:off x="6737427" y="1468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00000000-0008-0000-0E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00000000-0008-0000-0E00-0000A0010000}"/>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00000000-0008-0000-0E00-0000A2010000}"/>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00000000-0008-0000-0E00-0000A4010000}"/>
            </a:ext>
          </a:extLst>
        </xdr:cNvPr>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74930</xdr:rowOff>
    </xdr:from>
    <xdr:to>
      <xdr:col>85</xdr:col>
      <xdr:colOff>177800</xdr:colOff>
      <xdr:row>40</xdr:row>
      <xdr:rowOff>5080</xdr:rowOff>
    </xdr:to>
    <xdr:sp macro="" textlink="">
      <xdr:nvSpPr>
        <xdr:cNvPr id="431" name="楕円 430">
          <a:extLst>
            <a:ext uri="{FF2B5EF4-FFF2-40B4-BE49-F238E27FC236}">
              <a16:creationId xmlns:a16="http://schemas.microsoft.com/office/drawing/2014/main" id="{00000000-0008-0000-0E00-0000AF010000}"/>
            </a:ext>
          </a:extLst>
        </xdr:cNvPr>
        <xdr:cNvSpPr/>
      </xdr:nvSpPr>
      <xdr:spPr>
        <a:xfrm>
          <a:off x="162687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53357</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00000000-0008-0000-0E00-0000B0010000}"/>
            </a:ext>
          </a:extLst>
        </xdr:cNvPr>
        <xdr:cNvSpPr txBox="1"/>
      </xdr:nvSpPr>
      <xdr:spPr>
        <a:xfrm>
          <a:off x="16357600"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65405</xdr:rowOff>
    </xdr:from>
    <xdr:to>
      <xdr:col>81</xdr:col>
      <xdr:colOff>101600</xdr:colOff>
      <xdr:row>39</xdr:row>
      <xdr:rowOff>167005</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5430500" y="675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116205</xdr:rowOff>
    </xdr:from>
    <xdr:to>
      <xdr:col>85</xdr:col>
      <xdr:colOff>127000</xdr:colOff>
      <xdr:row>39</xdr:row>
      <xdr:rowOff>125730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5481300" y="680275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42545</xdr:rowOff>
    </xdr:from>
    <xdr:to>
      <xdr:col>76</xdr:col>
      <xdr:colOff>165100</xdr:colOff>
      <xdr:row>39</xdr:row>
      <xdr:rowOff>144145</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4541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93345</xdr:rowOff>
    </xdr:from>
    <xdr:to>
      <xdr:col>81</xdr:col>
      <xdr:colOff>50800</xdr:colOff>
      <xdr:row>39</xdr:row>
      <xdr:rowOff>116205</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4592300" y="67798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149225</xdr:rowOff>
    </xdr:from>
    <xdr:to>
      <xdr:col>72</xdr:col>
      <xdr:colOff>38100</xdr:colOff>
      <xdr:row>39</xdr:row>
      <xdr:rowOff>79375</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3652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28575</xdr:rowOff>
    </xdr:from>
    <xdr:to>
      <xdr:col>76</xdr:col>
      <xdr:colOff>114300</xdr:colOff>
      <xdr:row>39</xdr:row>
      <xdr:rowOff>93345</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3703300" y="671512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132080</xdr:rowOff>
    </xdr:from>
    <xdr:to>
      <xdr:col>67</xdr:col>
      <xdr:colOff>101600</xdr:colOff>
      <xdr:row>39</xdr:row>
      <xdr:rowOff>62230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2763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11430</xdr:rowOff>
    </xdr:from>
    <xdr:to>
      <xdr:col>71</xdr:col>
      <xdr:colOff>177800</xdr:colOff>
      <xdr:row>39</xdr:row>
      <xdr:rowOff>28575</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2814300" y="66979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158132</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5266044"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135272</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43897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70502</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35007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53357</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26117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id="{00000000-0008-0000-0E00-0000D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a:extLst>
            <a:ext uri="{FF2B5EF4-FFF2-40B4-BE49-F238E27FC236}">
              <a16:creationId xmlns:a16="http://schemas.microsoft.com/office/drawing/2014/main" id="{00000000-0008-0000-0E00-0000D7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a:extLst>
            <a:ext uri="{FF2B5EF4-FFF2-40B4-BE49-F238E27FC236}">
              <a16:creationId xmlns:a16="http://schemas.microsoft.com/office/drawing/2014/main" id="{00000000-0008-0000-0E00-0000D9010000}"/>
            </a:ext>
          </a:extLst>
        </xdr:cNvPr>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75" name="【認定こども園・幼稚園・保育所】&#10;一人当たり面積平均値テキスト">
          <a:extLst>
            <a:ext uri="{FF2B5EF4-FFF2-40B4-BE49-F238E27FC236}">
              <a16:creationId xmlns:a16="http://schemas.microsoft.com/office/drawing/2014/main" id="{00000000-0008-0000-0E00-0000DB010000}"/>
            </a:ext>
          </a:extLst>
        </xdr:cNvPr>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34544</xdr:rowOff>
    </xdr:from>
    <xdr:to>
      <xdr:col>116</xdr:col>
      <xdr:colOff>114300</xdr:colOff>
      <xdr:row>36</xdr:row>
      <xdr:rowOff>136144</xdr:rowOff>
    </xdr:to>
    <xdr:sp macro="" textlink="">
      <xdr:nvSpPr>
        <xdr:cNvPr id="486" name="楕円 485">
          <a:extLst>
            <a:ext uri="{FF2B5EF4-FFF2-40B4-BE49-F238E27FC236}">
              <a16:creationId xmlns:a16="http://schemas.microsoft.com/office/drawing/2014/main" id="{00000000-0008-0000-0E00-0000E6010000}"/>
            </a:ext>
          </a:extLst>
        </xdr:cNvPr>
        <xdr:cNvSpPr/>
      </xdr:nvSpPr>
      <xdr:spPr>
        <a:xfrm>
          <a:off x="221107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57421</xdr:rowOff>
    </xdr:from>
    <xdr:ext cx="469744" cy="259045"/>
    <xdr:sp macro="" textlink="">
      <xdr:nvSpPr>
        <xdr:cNvPr id="487" name="【認定こども園・幼稚園・保育所】&#10;一人当たり面積該当値テキスト">
          <a:extLst>
            <a:ext uri="{FF2B5EF4-FFF2-40B4-BE49-F238E27FC236}">
              <a16:creationId xmlns:a16="http://schemas.microsoft.com/office/drawing/2014/main" id="{00000000-0008-0000-0E00-0000E7010000}"/>
            </a:ext>
          </a:extLst>
        </xdr:cNvPr>
        <xdr:cNvSpPr txBox="1"/>
      </xdr:nvSpPr>
      <xdr:spPr>
        <a:xfrm>
          <a:off x="22199600" y="605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43688</xdr:rowOff>
    </xdr:from>
    <xdr:to>
      <xdr:col>112</xdr:col>
      <xdr:colOff>38100</xdr:colOff>
      <xdr:row>36</xdr:row>
      <xdr:rowOff>145288</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21272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85344</xdr:rowOff>
    </xdr:from>
    <xdr:to>
      <xdr:col>116</xdr:col>
      <xdr:colOff>63500</xdr:colOff>
      <xdr:row>36</xdr:row>
      <xdr:rowOff>94488</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flipV="1">
          <a:off x="21323300" y="62575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48260</xdr:rowOff>
    </xdr:from>
    <xdr:to>
      <xdr:col>107</xdr:col>
      <xdr:colOff>101600</xdr:colOff>
      <xdr:row>36</xdr:row>
      <xdr:rowOff>149860</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0383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94488</xdr:rowOff>
    </xdr:from>
    <xdr:to>
      <xdr:col>111</xdr:col>
      <xdr:colOff>177800</xdr:colOff>
      <xdr:row>36</xdr:row>
      <xdr:rowOff>99060</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flipV="1">
          <a:off x="20434300" y="62666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48260</xdr:rowOff>
    </xdr:from>
    <xdr:to>
      <xdr:col>102</xdr:col>
      <xdr:colOff>165100</xdr:colOff>
      <xdr:row>36</xdr:row>
      <xdr:rowOff>149860</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19494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99060</xdr:rowOff>
    </xdr:from>
    <xdr:to>
      <xdr:col>107</xdr:col>
      <xdr:colOff>50800</xdr:colOff>
      <xdr:row>36</xdr:row>
      <xdr:rowOff>99060</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9545300" y="6271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57404</xdr:rowOff>
    </xdr:from>
    <xdr:to>
      <xdr:col>98</xdr:col>
      <xdr:colOff>38100</xdr:colOff>
      <xdr:row>36</xdr:row>
      <xdr:rowOff>159004</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186055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99060</xdr:rowOff>
    </xdr:from>
    <xdr:to>
      <xdr:col>102</xdr:col>
      <xdr:colOff>114300</xdr:colOff>
      <xdr:row>36</xdr:row>
      <xdr:rowOff>108204</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18656300" y="62712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496" name="n_1ave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497" name="n_2ave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498" name="n_3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499" name="n_4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161815</xdr:rowOff>
    </xdr:from>
    <xdr:ext cx="469744" cy="259045"/>
    <xdr:sp macro="" textlink="">
      <xdr:nvSpPr>
        <xdr:cNvPr id="500" name="n_1main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1075727" y="59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166387</xdr:rowOff>
    </xdr:from>
    <xdr:ext cx="469744" cy="259045"/>
    <xdr:sp macro="" textlink="">
      <xdr:nvSpPr>
        <xdr:cNvPr id="501" name="n_2main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0199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166387</xdr:rowOff>
    </xdr:from>
    <xdr:ext cx="469744" cy="259045"/>
    <xdr:sp macro="" textlink="">
      <xdr:nvSpPr>
        <xdr:cNvPr id="502" name="n_3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9310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4081</xdr:rowOff>
    </xdr:from>
    <xdr:ext cx="469744" cy="259045"/>
    <xdr:sp macro="" textlink="">
      <xdr:nvSpPr>
        <xdr:cNvPr id="503" name="n_4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8421427" y="600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E00-00001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0000000-0008-0000-0E00-000013020000}"/>
            </a:ext>
          </a:extLst>
        </xdr:cNvPr>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0000000-0008-0000-0E00-000015020000}"/>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00000000-0008-0000-0E00-000017020000}"/>
            </a:ext>
          </a:extLst>
        </xdr:cNvPr>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7983</xdr:rowOff>
    </xdr:from>
    <xdr:to>
      <xdr:col>85</xdr:col>
      <xdr:colOff>177800</xdr:colOff>
      <xdr:row>56</xdr:row>
      <xdr:rowOff>109583</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6268700" y="96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132460</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00000000-0008-0000-0E00-000023020000}"/>
            </a:ext>
          </a:extLst>
        </xdr:cNvPr>
        <xdr:cNvSpPr txBox="1"/>
      </xdr:nvSpPr>
      <xdr:spPr>
        <a:xfrm>
          <a:off x="16357600" y="9562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110853</xdr:rowOff>
    </xdr:from>
    <xdr:to>
      <xdr:col>81</xdr:col>
      <xdr:colOff>101600</xdr:colOff>
      <xdr:row>56</xdr:row>
      <xdr:rowOff>41003</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5430500" y="954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161653</xdr:rowOff>
    </xdr:from>
    <xdr:to>
      <xdr:col>85</xdr:col>
      <xdr:colOff>127000</xdr:colOff>
      <xdr:row>56</xdr:row>
      <xdr:rowOff>58783</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5481300" y="9591403"/>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145143</xdr:rowOff>
    </xdr:from>
    <xdr:to>
      <xdr:col>76</xdr:col>
      <xdr:colOff>165100</xdr:colOff>
      <xdr:row>57</xdr:row>
      <xdr:rowOff>75293</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4541500" y="97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161653</xdr:rowOff>
    </xdr:from>
    <xdr:to>
      <xdr:col>81</xdr:col>
      <xdr:colOff>50800</xdr:colOff>
      <xdr:row>57</xdr:row>
      <xdr:rowOff>24493</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flipV="1">
          <a:off x="14592300" y="9591403"/>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63500</xdr:rowOff>
    </xdr:from>
    <xdr:to>
      <xdr:col>72</xdr:col>
      <xdr:colOff>38100</xdr:colOff>
      <xdr:row>56</xdr:row>
      <xdr:rowOff>165100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3652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114300</xdr:rowOff>
    </xdr:from>
    <xdr:to>
      <xdr:col>76</xdr:col>
      <xdr:colOff>114300</xdr:colOff>
      <xdr:row>57</xdr:row>
      <xdr:rowOff>24493</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3703300" y="97155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96157</xdr:rowOff>
    </xdr:from>
    <xdr:to>
      <xdr:col>67</xdr:col>
      <xdr:colOff>101600</xdr:colOff>
      <xdr:row>57</xdr:row>
      <xdr:rowOff>26307</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2763500" y="96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114300</xdr:rowOff>
    </xdr:from>
    <xdr:to>
      <xdr:col>71</xdr:col>
      <xdr:colOff>177800</xdr:colOff>
      <xdr:row>56</xdr:row>
      <xdr:rowOff>146957</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flipV="1">
          <a:off x="12814300" y="9715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56" name="n_1aveValue【学校施設】&#10;有形固定資産減価償却率">
          <a:extLst>
            <a:ext uri="{FF2B5EF4-FFF2-40B4-BE49-F238E27FC236}">
              <a16:creationId xmlns:a16="http://schemas.microsoft.com/office/drawing/2014/main" id="{00000000-0008-0000-0E00-00002C020000}"/>
            </a:ext>
          </a:extLst>
        </xdr:cNvPr>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557" name="n_2aveValue【学校施設】&#10;有形固定資産減価償却率">
          <a:extLst>
            <a:ext uri="{FF2B5EF4-FFF2-40B4-BE49-F238E27FC236}">
              <a16:creationId xmlns:a16="http://schemas.microsoft.com/office/drawing/2014/main" id="{00000000-0008-0000-0E00-00002D020000}"/>
            </a:ext>
          </a:extLst>
        </xdr:cNvPr>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558" name="n_3aveValue【学校施設】&#10;有形固定資産減価償却率">
          <a:extLst>
            <a:ext uri="{FF2B5EF4-FFF2-40B4-BE49-F238E27FC236}">
              <a16:creationId xmlns:a16="http://schemas.microsoft.com/office/drawing/2014/main" id="{00000000-0008-0000-0E00-00002E020000}"/>
            </a:ext>
          </a:extLst>
        </xdr:cNvPr>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559" name="n_4aveValue【学校施設】&#10;有形固定資産減価償却率">
          <a:extLst>
            <a:ext uri="{FF2B5EF4-FFF2-40B4-BE49-F238E27FC236}">
              <a16:creationId xmlns:a16="http://schemas.microsoft.com/office/drawing/2014/main" id="{00000000-0008-0000-0E00-00002F020000}"/>
            </a:ext>
          </a:extLst>
        </xdr:cNvPr>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57530</xdr:rowOff>
    </xdr:from>
    <xdr:ext cx="405111" cy="259045"/>
    <xdr:sp macro="" textlink="">
      <xdr:nvSpPr>
        <xdr:cNvPr id="560" name="n_1main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44" y="9315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91820</xdr:rowOff>
    </xdr:from>
    <xdr:ext cx="405111" cy="259045"/>
    <xdr:sp macro="" textlink="">
      <xdr:nvSpPr>
        <xdr:cNvPr id="561" name="n_2main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44" y="952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10177</xdr:rowOff>
    </xdr:from>
    <xdr:ext cx="405111" cy="259045"/>
    <xdr:sp macro="" textlink="">
      <xdr:nvSpPr>
        <xdr:cNvPr id="562" name="n_3main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42834</xdr:rowOff>
    </xdr:from>
    <xdr:ext cx="405111" cy="259045"/>
    <xdr:sp macro="" textlink="">
      <xdr:nvSpPr>
        <xdr:cNvPr id="563" name="n_4main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44" y="947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E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E00-00004C020000}"/>
            </a:ext>
          </a:extLst>
        </xdr:cNvPr>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a:extLst>
            <a:ext uri="{FF2B5EF4-FFF2-40B4-BE49-F238E27FC236}">
              <a16:creationId xmlns:a16="http://schemas.microsoft.com/office/drawing/2014/main" id="{00000000-0008-0000-0E00-00004E020000}"/>
            </a:ext>
          </a:extLst>
        </xdr:cNvPr>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48480</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E00-000050020000}"/>
            </a:ext>
          </a:extLst>
        </xdr:cNvPr>
        <xdr:cNvSpPr txBox="1"/>
      </xdr:nvSpPr>
      <xdr:spPr>
        <a:xfrm>
          <a:off x="22199600" y="10849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65100</xdr:rowOff>
    </xdr:from>
    <xdr:to>
      <xdr:col>116</xdr:col>
      <xdr:colOff>114300</xdr:colOff>
      <xdr:row>63</xdr:row>
      <xdr:rowOff>166700</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22110700" y="1086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24477</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E00-00005C020000}"/>
            </a:ext>
          </a:extLst>
        </xdr:cNvPr>
        <xdr:cNvSpPr txBox="1"/>
      </xdr:nvSpPr>
      <xdr:spPr>
        <a:xfrm>
          <a:off x="22199600" y="1065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65786</xdr:rowOff>
    </xdr:from>
    <xdr:to>
      <xdr:col>112</xdr:col>
      <xdr:colOff>38100</xdr:colOff>
      <xdr:row>63</xdr:row>
      <xdr:rowOff>167386</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1272500" y="108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115900</xdr:rowOff>
    </xdr:from>
    <xdr:to>
      <xdr:col>116</xdr:col>
      <xdr:colOff>63500</xdr:colOff>
      <xdr:row>63</xdr:row>
      <xdr:rowOff>116586</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flipV="1">
          <a:off x="21323300" y="10917250"/>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66548</xdr:rowOff>
    </xdr:from>
    <xdr:to>
      <xdr:col>107</xdr:col>
      <xdr:colOff>101600</xdr:colOff>
      <xdr:row>63</xdr:row>
      <xdr:rowOff>168148</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0383500" y="1086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116586</xdr:rowOff>
    </xdr:from>
    <xdr:to>
      <xdr:col>111</xdr:col>
      <xdr:colOff>177800</xdr:colOff>
      <xdr:row>63</xdr:row>
      <xdr:rowOff>117348</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0434300" y="1091793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67081</xdr:rowOff>
    </xdr:from>
    <xdr:to>
      <xdr:col>102</xdr:col>
      <xdr:colOff>165100</xdr:colOff>
      <xdr:row>63</xdr:row>
      <xdr:rowOff>168681</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9494500" y="1086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117348</xdr:rowOff>
    </xdr:from>
    <xdr:to>
      <xdr:col>107</xdr:col>
      <xdr:colOff>50800</xdr:colOff>
      <xdr:row>63</xdr:row>
      <xdr:rowOff>117881</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19545300" y="10918698"/>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71044</xdr:rowOff>
    </xdr:from>
    <xdr:to>
      <xdr:col>98</xdr:col>
      <xdr:colOff>38100</xdr:colOff>
      <xdr:row>64</xdr:row>
      <xdr:rowOff>1194</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8605500" y="1087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117881</xdr:rowOff>
    </xdr:from>
    <xdr:to>
      <xdr:col>102</xdr:col>
      <xdr:colOff>114300</xdr:colOff>
      <xdr:row>63</xdr:row>
      <xdr:rowOff>121844</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8656300" y="10919231"/>
          <a:ext cx="889000" cy="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163161</xdr:rowOff>
    </xdr:from>
    <xdr:ext cx="469744" cy="259045"/>
    <xdr:sp macro="" textlink="">
      <xdr:nvSpPr>
        <xdr:cNvPr id="613" name="n_1aveValue【学校施設】&#10;一人当たり面積">
          <a:extLst>
            <a:ext uri="{FF2B5EF4-FFF2-40B4-BE49-F238E27FC236}">
              <a16:creationId xmlns:a16="http://schemas.microsoft.com/office/drawing/2014/main" id="{00000000-0008-0000-0E00-000065020000}"/>
            </a:ext>
          </a:extLst>
        </xdr:cNvPr>
        <xdr:cNvSpPr txBox="1"/>
      </xdr:nvSpPr>
      <xdr:spPr>
        <a:xfrm>
          <a:off x="21075727" y="1096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166514</xdr:rowOff>
    </xdr:from>
    <xdr:ext cx="469744" cy="259045"/>
    <xdr:sp macro="" textlink="">
      <xdr:nvSpPr>
        <xdr:cNvPr id="614" name="n_2aveValue【学校施設】&#10;一人当たり面積">
          <a:extLst>
            <a:ext uri="{FF2B5EF4-FFF2-40B4-BE49-F238E27FC236}">
              <a16:creationId xmlns:a16="http://schemas.microsoft.com/office/drawing/2014/main" id="{00000000-0008-0000-0E00-000066020000}"/>
            </a:ext>
          </a:extLst>
        </xdr:cNvPr>
        <xdr:cNvSpPr txBox="1"/>
      </xdr:nvSpPr>
      <xdr:spPr>
        <a:xfrm>
          <a:off x="20199427" y="109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615" name="n_3aveValue【学校施設】&#10;一人当たり面積">
          <a:extLst>
            <a:ext uri="{FF2B5EF4-FFF2-40B4-BE49-F238E27FC236}">
              <a16:creationId xmlns:a16="http://schemas.microsoft.com/office/drawing/2014/main" id="{00000000-0008-0000-0E00-000067020000}"/>
            </a:ext>
          </a:extLst>
        </xdr:cNvPr>
        <xdr:cNvSpPr txBox="1"/>
      </xdr:nvSpPr>
      <xdr:spPr>
        <a:xfrm>
          <a:off x="19310427" y="109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170477</xdr:rowOff>
    </xdr:from>
    <xdr:ext cx="469744" cy="259045"/>
    <xdr:sp macro="" textlink="">
      <xdr:nvSpPr>
        <xdr:cNvPr id="616" name="n_4aveValue【学校施設】&#10;一人当たり面積">
          <a:extLst>
            <a:ext uri="{FF2B5EF4-FFF2-40B4-BE49-F238E27FC236}">
              <a16:creationId xmlns:a16="http://schemas.microsoft.com/office/drawing/2014/main" id="{00000000-0008-0000-0E00-000068020000}"/>
            </a:ext>
          </a:extLst>
        </xdr:cNvPr>
        <xdr:cNvSpPr txBox="1"/>
      </xdr:nvSpPr>
      <xdr:spPr>
        <a:xfrm>
          <a:off x="18421427" y="109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12463</xdr:rowOff>
    </xdr:from>
    <xdr:ext cx="469744" cy="259045"/>
    <xdr:sp macro="" textlink="">
      <xdr:nvSpPr>
        <xdr:cNvPr id="617" name="n_1mainValue【学校施設】&#10;一人当たり面積">
          <a:extLst>
            <a:ext uri="{FF2B5EF4-FFF2-40B4-BE49-F238E27FC236}">
              <a16:creationId xmlns:a16="http://schemas.microsoft.com/office/drawing/2014/main" id="{00000000-0008-0000-0E00-000069020000}"/>
            </a:ext>
          </a:extLst>
        </xdr:cNvPr>
        <xdr:cNvSpPr txBox="1"/>
      </xdr:nvSpPr>
      <xdr:spPr>
        <a:xfrm>
          <a:off x="21075727" y="1064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13225</xdr:rowOff>
    </xdr:from>
    <xdr:ext cx="469744" cy="259045"/>
    <xdr:sp macro="" textlink="">
      <xdr:nvSpPr>
        <xdr:cNvPr id="618" name="n_2mainValue【学校施設】&#10;一人当たり面積">
          <a:extLst>
            <a:ext uri="{FF2B5EF4-FFF2-40B4-BE49-F238E27FC236}">
              <a16:creationId xmlns:a16="http://schemas.microsoft.com/office/drawing/2014/main" id="{00000000-0008-0000-0E00-00006A020000}"/>
            </a:ext>
          </a:extLst>
        </xdr:cNvPr>
        <xdr:cNvSpPr txBox="1"/>
      </xdr:nvSpPr>
      <xdr:spPr>
        <a:xfrm>
          <a:off x="20199427" y="1064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13758</xdr:rowOff>
    </xdr:from>
    <xdr:ext cx="469744" cy="259045"/>
    <xdr:sp macro="" textlink="">
      <xdr:nvSpPr>
        <xdr:cNvPr id="619" name="n_3mainValue【学校施設】&#10;一人当たり面積">
          <a:extLst>
            <a:ext uri="{FF2B5EF4-FFF2-40B4-BE49-F238E27FC236}">
              <a16:creationId xmlns:a16="http://schemas.microsoft.com/office/drawing/2014/main" id="{00000000-0008-0000-0E00-00006B020000}"/>
            </a:ext>
          </a:extLst>
        </xdr:cNvPr>
        <xdr:cNvSpPr txBox="1"/>
      </xdr:nvSpPr>
      <xdr:spPr>
        <a:xfrm>
          <a:off x="19310427" y="1064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17721</xdr:rowOff>
    </xdr:from>
    <xdr:ext cx="469744" cy="259045"/>
    <xdr:sp macro="" textlink="">
      <xdr:nvSpPr>
        <xdr:cNvPr id="620" name="n_4mainValue【学校施設】&#10;一人当たり面積">
          <a:extLst>
            <a:ext uri="{FF2B5EF4-FFF2-40B4-BE49-F238E27FC236}">
              <a16:creationId xmlns:a16="http://schemas.microsoft.com/office/drawing/2014/main" id="{00000000-0008-0000-0E00-00006C020000}"/>
            </a:ext>
          </a:extLst>
        </xdr:cNvPr>
        <xdr:cNvSpPr txBox="1"/>
      </xdr:nvSpPr>
      <xdr:spPr>
        <a:xfrm>
          <a:off x="18421427" y="1064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a:extLst>
            <a:ext uri="{FF2B5EF4-FFF2-40B4-BE49-F238E27FC236}">
              <a16:creationId xmlns:a16="http://schemas.microsoft.com/office/drawing/2014/main" id="{00000000-0008-0000-0E00-000084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a:extLst>
            <a:ext uri="{FF2B5EF4-FFF2-40B4-BE49-F238E27FC236}">
              <a16:creationId xmlns:a16="http://schemas.microsoft.com/office/drawing/2014/main" id="{00000000-0008-0000-0E00-000086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a:extLst>
            <a:ext uri="{FF2B5EF4-FFF2-40B4-BE49-F238E27FC236}">
              <a16:creationId xmlns:a16="http://schemas.microsoft.com/office/drawing/2014/main" id="{00000000-0008-0000-0E00-000088020000}"/>
            </a:ext>
          </a:extLst>
        </xdr:cNvPr>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650" name="【児童館】&#10;有形固定資産減価償却率平均値テキスト">
          <a:extLst>
            <a:ext uri="{FF2B5EF4-FFF2-40B4-BE49-F238E27FC236}">
              <a16:creationId xmlns:a16="http://schemas.microsoft.com/office/drawing/2014/main" id="{00000000-0008-0000-0E00-00008A020000}"/>
            </a:ext>
          </a:extLst>
        </xdr:cNvPr>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a:extLst>
            <a:ext uri="{FF2B5EF4-FFF2-40B4-BE49-F238E27FC236}">
              <a16:creationId xmlns:a16="http://schemas.microsoft.com/office/drawing/2014/main" id="{00000000-0008-0000-0E00-00008B020000}"/>
            </a:ext>
          </a:extLst>
        </xdr:cNvPr>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13970</xdr:rowOff>
    </xdr:from>
    <xdr:to>
      <xdr:col>85</xdr:col>
      <xdr:colOff>177800</xdr:colOff>
      <xdr:row>85</xdr:row>
      <xdr:rowOff>115570</xdr:rowOff>
    </xdr:to>
    <xdr:sp macro="" textlink="">
      <xdr:nvSpPr>
        <xdr:cNvPr id="661" name="楕円 660">
          <a:extLst>
            <a:ext uri="{FF2B5EF4-FFF2-40B4-BE49-F238E27FC236}">
              <a16:creationId xmlns:a16="http://schemas.microsoft.com/office/drawing/2014/main" id="{00000000-0008-0000-0E00-000095020000}"/>
            </a:ext>
          </a:extLst>
        </xdr:cNvPr>
        <xdr:cNvSpPr/>
      </xdr:nvSpPr>
      <xdr:spPr>
        <a:xfrm>
          <a:off x="16268700" y="1458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163847</xdr:rowOff>
    </xdr:from>
    <xdr:ext cx="405111" cy="259045"/>
    <xdr:sp macro="" textlink="">
      <xdr:nvSpPr>
        <xdr:cNvPr id="662" name="【児童館】&#10;有形固定資産減価償却率該当値テキスト">
          <a:extLst>
            <a:ext uri="{FF2B5EF4-FFF2-40B4-BE49-F238E27FC236}">
              <a16:creationId xmlns:a16="http://schemas.microsoft.com/office/drawing/2014/main" id="{00000000-0008-0000-0E00-000096020000}"/>
            </a:ext>
          </a:extLst>
        </xdr:cNvPr>
        <xdr:cNvSpPr txBox="1"/>
      </xdr:nvSpPr>
      <xdr:spPr>
        <a:xfrm>
          <a:off x="16357600"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162561</xdr:rowOff>
    </xdr:from>
    <xdr:to>
      <xdr:col>81</xdr:col>
      <xdr:colOff>101600</xdr:colOff>
      <xdr:row>85</xdr:row>
      <xdr:rowOff>92711</xdr:rowOff>
    </xdr:to>
    <xdr:sp macro="" textlink="">
      <xdr:nvSpPr>
        <xdr:cNvPr id="663" name="楕円 662">
          <a:extLst>
            <a:ext uri="{FF2B5EF4-FFF2-40B4-BE49-F238E27FC236}">
              <a16:creationId xmlns:a16="http://schemas.microsoft.com/office/drawing/2014/main" id="{00000000-0008-0000-0E00-000097020000}"/>
            </a:ext>
          </a:extLst>
        </xdr:cNvPr>
        <xdr:cNvSpPr/>
      </xdr:nvSpPr>
      <xdr:spPr>
        <a:xfrm>
          <a:off x="15430500" y="1456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41911</xdr:rowOff>
    </xdr:from>
    <xdr:to>
      <xdr:col>85</xdr:col>
      <xdr:colOff>127000</xdr:colOff>
      <xdr:row>85</xdr:row>
      <xdr:rowOff>64770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5481300" y="146151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133986</xdr:rowOff>
    </xdr:from>
    <xdr:to>
      <xdr:col>76</xdr:col>
      <xdr:colOff>165100</xdr:colOff>
      <xdr:row>85</xdr:row>
      <xdr:rowOff>64136</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4541500" y="145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13336</xdr:rowOff>
    </xdr:from>
    <xdr:to>
      <xdr:col>81</xdr:col>
      <xdr:colOff>50800</xdr:colOff>
      <xdr:row>85</xdr:row>
      <xdr:rowOff>41911</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4592300" y="145865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71120</xdr:rowOff>
    </xdr:from>
    <xdr:to>
      <xdr:col>72</xdr:col>
      <xdr:colOff>38100</xdr:colOff>
      <xdr:row>85</xdr:row>
      <xdr:rowOff>1270</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3652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121920</xdr:rowOff>
    </xdr:from>
    <xdr:to>
      <xdr:col>76</xdr:col>
      <xdr:colOff>114300</xdr:colOff>
      <xdr:row>85</xdr:row>
      <xdr:rowOff>13336</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3703300" y="14523720"/>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78739</xdr:rowOff>
    </xdr:from>
    <xdr:to>
      <xdr:col>67</xdr:col>
      <xdr:colOff>101600</xdr:colOff>
      <xdr:row>85</xdr:row>
      <xdr:rowOff>8889</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2763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121920</xdr:rowOff>
    </xdr:from>
    <xdr:to>
      <xdr:col>71</xdr:col>
      <xdr:colOff>177800</xdr:colOff>
      <xdr:row>84</xdr:row>
      <xdr:rowOff>129539</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flipV="1">
          <a:off x="12814300" y="14523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671" name="n_1aveValue【児童館】&#10;有形固定資産減価償却率">
          <a:extLst>
            <a:ext uri="{FF2B5EF4-FFF2-40B4-BE49-F238E27FC236}">
              <a16:creationId xmlns:a16="http://schemas.microsoft.com/office/drawing/2014/main" id="{00000000-0008-0000-0E00-00009F020000}"/>
            </a:ext>
          </a:extLst>
        </xdr:cNvPr>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72" name="n_2aveValue【児童館】&#10;有形固定資産減価償却率">
          <a:extLst>
            <a:ext uri="{FF2B5EF4-FFF2-40B4-BE49-F238E27FC236}">
              <a16:creationId xmlns:a16="http://schemas.microsoft.com/office/drawing/2014/main" id="{00000000-0008-0000-0E00-0000A0020000}"/>
            </a:ext>
          </a:extLst>
        </xdr:cNvPr>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673" name="n_3aveValue【児童館】&#10;有形固定資産減価償却率">
          <a:extLst>
            <a:ext uri="{FF2B5EF4-FFF2-40B4-BE49-F238E27FC236}">
              <a16:creationId xmlns:a16="http://schemas.microsoft.com/office/drawing/2014/main" id="{00000000-0008-0000-0E00-0000A1020000}"/>
            </a:ext>
          </a:extLst>
        </xdr:cNvPr>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674" name="n_4aveValue【児童館】&#10;有形固定資産減価償却率">
          <a:extLst>
            <a:ext uri="{FF2B5EF4-FFF2-40B4-BE49-F238E27FC236}">
              <a16:creationId xmlns:a16="http://schemas.microsoft.com/office/drawing/2014/main" id="{00000000-0008-0000-0E00-0000A2020000}"/>
            </a:ext>
          </a:extLst>
        </xdr:cNvPr>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83838</xdr:rowOff>
    </xdr:from>
    <xdr:ext cx="405111" cy="259045"/>
    <xdr:sp macro="" textlink="">
      <xdr:nvSpPr>
        <xdr:cNvPr id="675" name="n_1mainValue【児童館】&#10;有形固定資産減価償却率">
          <a:extLst>
            <a:ext uri="{FF2B5EF4-FFF2-40B4-BE49-F238E27FC236}">
              <a16:creationId xmlns:a16="http://schemas.microsoft.com/office/drawing/2014/main" id="{00000000-0008-0000-0E00-0000A3020000}"/>
            </a:ext>
          </a:extLst>
        </xdr:cNvPr>
        <xdr:cNvSpPr txBox="1"/>
      </xdr:nvSpPr>
      <xdr:spPr>
        <a:xfrm>
          <a:off x="15266044"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55263</xdr:rowOff>
    </xdr:from>
    <xdr:ext cx="405111" cy="259045"/>
    <xdr:sp macro="" textlink="">
      <xdr:nvSpPr>
        <xdr:cNvPr id="676" name="n_2mainValue【児童館】&#10;有形固定資産減価償却率">
          <a:extLst>
            <a:ext uri="{FF2B5EF4-FFF2-40B4-BE49-F238E27FC236}">
              <a16:creationId xmlns:a16="http://schemas.microsoft.com/office/drawing/2014/main" id="{00000000-0008-0000-0E00-0000A4020000}"/>
            </a:ext>
          </a:extLst>
        </xdr:cNvPr>
        <xdr:cNvSpPr txBox="1"/>
      </xdr:nvSpPr>
      <xdr:spPr>
        <a:xfrm>
          <a:off x="14389744" y="1462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163847</xdr:rowOff>
    </xdr:from>
    <xdr:ext cx="405111" cy="259045"/>
    <xdr:sp macro="" textlink="">
      <xdr:nvSpPr>
        <xdr:cNvPr id="677" name="n_3mainValue【児童館】&#10;有形固定資産減価償却率">
          <a:extLst>
            <a:ext uri="{FF2B5EF4-FFF2-40B4-BE49-F238E27FC236}">
              <a16:creationId xmlns:a16="http://schemas.microsoft.com/office/drawing/2014/main" id="{00000000-0008-0000-0E00-0000A5020000}"/>
            </a:ext>
          </a:extLst>
        </xdr:cNvPr>
        <xdr:cNvSpPr txBox="1"/>
      </xdr:nvSpPr>
      <xdr:spPr>
        <a:xfrm>
          <a:off x="135007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16</xdr:rowOff>
    </xdr:from>
    <xdr:ext cx="405111" cy="259045"/>
    <xdr:sp macro="" textlink="">
      <xdr:nvSpPr>
        <xdr:cNvPr id="678" name="n_4mainValue【児童館】&#10;有形固定資産減価償却率">
          <a:extLst>
            <a:ext uri="{FF2B5EF4-FFF2-40B4-BE49-F238E27FC236}">
              <a16:creationId xmlns:a16="http://schemas.microsoft.com/office/drawing/2014/main" id="{00000000-0008-0000-0E00-0000A6020000}"/>
            </a:ext>
          </a:extLst>
        </xdr:cNvPr>
        <xdr:cNvSpPr txBox="1"/>
      </xdr:nvSpPr>
      <xdr:spPr>
        <a:xfrm>
          <a:off x="126117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0000000-0008-0000-0E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a:extLst>
            <a:ext uri="{FF2B5EF4-FFF2-40B4-BE49-F238E27FC236}">
              <a16:creationId xmlns:a16="http://schemas.microsoft.com/office/drawing/2014/main" id="{00000000-0008-0000-0E00-0000BF020000}"/>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a:extLst>
            <a:ext uri="{FF2B5EF4-FFF2-40B4-BE49-F238E27FC236}">
              <a16:creationId xmlns:a16="http://schemas.microsoft.com/office/drawing/2014/main" id="{00000000-0008-0000-0E00-0000C1020000}"/>
            </a:ext>
          </a:extLst>
        </xdr:cNvPr>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80027</xdr:rowOff>
    </xdr:from>
    <xdr:ext cx="469744" cy="259045"/>
    <xdr:sp macro="" textlink="">
      <xdr:nvSpPr>
        <xdr:cNvPr id="707" name="【児童館】&#10;一人当たり面積平均値テキスト">
          <a:extLst>
            <a:ext uri="{FF2B5EF4-FFF2-40B4-BE49-F238E27FC236}">
              <a16:creationId xmlns:a16="http://schemas.microsoft.com/office/drawing/2014/main" id="{00000000-0008-0000-0E00-0000C3020000}"/>
            </a:ext>
          </a:extLst>
        </xdr:cNvPr>
        <xdr:cNvSpPr txBox="1"/>
      </xdr:nvSpPr>
      <xdr:spPr>
        <a:xfrm>
          <a:off x="22199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120650</xdr:rowOff>
    </xdr:from>
    <xdr:to>
      <xdr:col>116</xdr:col>
      <xdr:colOff>114300</xdr:colOff>
      <xdr:row>80</xdr:row>
      <xdr:rowOff>50800</xdr:rowOff>
    </xdr:to>
    <xdr:sp macro="" textlink="">
      <xdr:nvSpPr>
        <xdr:cNvPr id="718" name="楕円 717">
          <a:extLst>
            <a:ext uri="{FF2B5EF4-FFF2-40B4-BE49-F238E27FC236}">
              <a16:creationId xmlns:a16="http://schemas.microsoft.com/office/drawing/2014/main" id="{00000000-0008-0000-0E00-0000CE020000}"/>
            </a:ext>
          </a:extLst>
        </xdr:cNvPr>
        <xdr:cNvSpPr/>
      </xdr:nvSpPr>
      <xdr:spPr>
        <a:xfrm>
          <a:off x="22110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143527</xdr:rowOff>
    </xdr:from>
    <xdr:ext cx="469744" cy="259045"/>
    <xdr:sp macro="" textlink="">
      <xdr:nvSpPr>
        <xdr:cNvPr id="719" name="【児童館】&#10;一人当たり面積該当値テキスト">
          <a:extLst>
            <a:ext uri="{FF2B5EF4-FFF2-40B4-BE49-F238E27FC236}">
              <a16:creationId xmlns:a16="http://schemas.microsoft.com/office/drawing/2014/main" id="{00000000-0008-0000-0E00-0000CF020000}"/>
            </a:ext>
          </a:extLst>
        </xdr:cNvPr>
        <xdr:cNvSpPr txBox="1"/>
      </xdr:nvSpPr>
      <xdr:spPr>
        <a:xfrm>
          <a:off x="22199600"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139700</xdr:rowOff>
    </xdr:from>
    <xdr:to>
      <xdr:col>112</xdr:col>
      <xdr:colOff>38100</xdr:colOff>
      <xdr:row>80</xdr:row>
      <xdr:rowOff>69850</xdr:rowOff>
    </xdr:to>
    <xdr:sp macro="" textlink="">
      <xdr:nvSpPr>
        <xdr:cNvPr id="720" name="楕円 719">
          <a:extLst>
            <a:ext uri="{FF2B5EF4-FFF2-40B4-BE49-F238E27FC236}">
              <a16:creationId xmlns:a16="http://schemas.microsoft.com/office/drawing/2014/main" id="{00000000-0008-0000-0E00-0000D0020000}"/>
            </a:ext>
          </a:extLst>
        </xdr:cNvPr>
        <xdr:cNvSpPr/>
      </xdr:nvSpPr>
      <xdr:spPr>
        <a:xfrm>
          <a:off x="21272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0</xdr:rowOff>
    </xdr:from>
    <xdr:to>
      <xdr:col>116</xdr:col>
      <xdr:colOff>63500</xdr:colOff>
      <xdr:row>80</xdr:row>
      <xdr:rowOff>19050</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flipV="1">
          <a:off x="21323300" y="13716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139700</xdr:rowOff>
    </xdr:from>
    <xdr:to>
      <xdr:col>107</xdr:col>
      <xdr:colOff>101600</xdr:colOff>
      <xdr:row>80</xdr:row>
      <xdr:rowOff>69850</xdr:rowOff>
    </xdr:to>
    <xdr:sp macro="" textlink="">
      <xdr:nvSpPr>
        <xdr:cNvPr id="722" name="楕円 721">
          <a:extLst>
            <a:ext uri="{FF2B5EF4-FFF2-40B4-BE49-F238E27FC236}">
              <a16:creationId xmlns:a16="http://schemas.microsoft.com/office/drawing/2014/main" id="{00000000-0008-0000-0E00-0000D2020000}"/>
            </a:ext>
          </a:extLst>
        </xdr:cNvPr>
        <xdr:cNvSpPr/>
      </xdr:nvSpPr>
      <xdr:spPr>
        <a:xfrm>
          <a:off x="20383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19050</xdr:rowOff>
    </xdr:from>
    <xdr:to>
      <xdr:col>111</xdr:col>
      <xdr:colOff>177800</xdr:colOff>
      <xdr:row>80</xdr:row>
      <xdr:rowOff>19050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20434300" y="13735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139700</xdr:rowOff>
    </xdr:from>
    <xdr:to>
      <xdr:col>102</xdr:col>
      <xdr:colOff>165100</xdr:colOff>
      <xdr:row>80</xdr:row>
      <xdr:rowOff>69850</xdr:rowOff>
    </xdr:to>
    <xdr:sp macro="" textlink="">
      <xdr:nvSpPr>
        <xdr:cNvPr id="724" name="楕円 723">
          <a:extLst>
            <a:ext uri="{FF2B5EF4-FFF2-40B4-BE49-F238E27FC236}">
              <a16:creationId xmlns:a16="http://schemas.microsoft.com/office/drawing/2014/main" id="{00000000-0008-0000-0E00-0000D4020000}"/>
            </a:ext>
          </a:extLst>
        </xdr:cNvPr>
        <xdr:cNvSpPr/>
      </xdr:nvSpPr>
      <xdr:spPr>
        <a:xfrm>
          <a:off x="19494500" y="1368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19050</xdr:rowOff>
    </xdr:from>
    <xdr:to>
      <xdr:col>107</xdr:col>
      <xdr:colOff>50800</xdr:colOff>
      <xdr:row>80</xdr:row>
      <xdr:rowOff>19050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9545300" y="13735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158750</xdr:rowOff>
    </xdr:from>
    <xdr:to>
      <xdr:col>98</xdr:col>
      <xdr:colOff>38100</xdr:colOff>
      <xdr:row>80</xdr:row>
      <xdr:rowOff>88900</xdr:rowOff>
    </xdr:to>
    <xdr:sp macro="" textlink="">
      <xdr:nvSpPr>
        <xdr:cNvPr id="726" name="楕円 725">
          <a:extLst>
            <a:ext uri="{FF2B5EF4-FFF2-40B4-BE49-F238E27FC236}">
              <a16:creationId xmlns:a16="http://schemas.microsoft.com/office/drawing/2014/main" id="{00000000-0008-0000-0E00-0000D6020000}"/>
            </a:ext>
          </a:extLst>
        </xdr:cNvPr>
        <xdr:cNvSpPr/>
      </xdr:nvSpPr>
      <xdr:spPr>
        <a:xfrm>
          <a:off x="18605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19050</xdr:rowOff>
    </xdr:from>
    <xdr:to>
      <xdr:col>102</xdr:col>
      <xdr:colOff>114300</xdr:colOff>
      <xdr:row>80</xdr:row>
      <xdr:rowOff>38100</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flipV="1">
          <a:off x="18656300" y="13735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8" name="n_1aveValue【児童館】&#10;一人当たり面積">
          <a:extLst>
            <a:ext uri="{FF2B5EF4-FFF2-40B4-BE49-F238E27FC236}">
              <a16:creationId xmlns:a16="http://schemas.microsoft.com/office/drawing/2014/main" id="{00000000-0008-0000-0E00-0000D8020000}"/>
            </a:ext>
          </a:extLst>
        </xdr:cNvPr>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29" name="n_2aveValue【児童館】&#10;一人当たり面積">
          <a:extLst>
            <a:ext uri="{FF2B5EF4-FFF2-40B4-BE49-F238E27FC236}">
              <a16:creationId xmlns:a16="http://schemas.microsoft.com/office/drawing/2014/main" id="{00000000-0008-0000-0E00-0000D9020000}"/>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30" name="n_3aveValue【児童館】&#10;一人当たり面積">
          <a:extLst>
            <a:ext uri="{FF2B5EF4-FFF2-40B4-BE49-F238E27FC236}">
              <a16:creationId xmlns:a16="http://schemas.microsoft.com/office/drawing/2014/main" id="{00000000-0008-0000-0E00-0000DA020000}"/>
            </a:ext>
          </a:extLst>
        </xdr:cNvPr>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31" name="n_4aveValue【児童館】&#10;一人当たり面積">
          <a:extLst>
            <a:ext uri="{FF2B5EF4-FFF2-40B4-BE49-F238E27FC236}">
              <a16:creationId xmlns:a16="http://schemas.microsoft.com/office/drawing/2014/main" id="{00000000-0008-0000-0E00-0000DB020000}"/>
            </a:ext>
          </a:extLst>
        </xdr:cNvPr>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86377</xdr:rowOff>
    </xdr:from>
    <xdr:ext cx="469744" cy="259045"/>
    <xdr:sp macro="" textlink="">
      <xdr:nvSpPr>
        <xdr:cNvPr id="732" name="n_1mainValue【児童館】&#10;一人当たり面積">
          <a:extLst>
            <a:ext uri="{FF2B5EF4-FFF2-40B4-BE49-F238E27FC236}">
              <a16:creationId xmlns:a16="http://schemas.microsoft.com/office/drawing/2014/main" id="{00000000-0008-0000-0E00-0000DC020000}"/>
            </a:ext>
          </a:extLst>
        </xdr:cNvPr>
        <xdr:cNvSpPr txBox="1"/>
      </xdr:nvSpPr>
      <xdr:spPr>
        <a:xfrm>
          <a:off x="21075727"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86377</xdr:rowOff>
    </xdr:from>
    <xdr:ext cx="469744" cy="259045"/>
    <xdr:sp macro="" textlink="">
      <xdr:nvSpPr>
        <xdr:cNvPr id="733" name="n_2mainValue【児童館】&#10;一人当たり面積">
          <a:extLst>
            <a:ext uri="{FF2B5EF4-FFF2-40B4-BE49-F238E27FC236}">
              <a16:creationId xmlns:a16="http://schemas.microsoft.com/office/drawing/2014/main" id="{00000000-0008-0000-0E00-0000DD020000}"/>
            </a:ext>
          </a:extLst>
        </xdr:cNvPr>
        <xdr:cNvSpPr txBox="1"/>
      </xdr:nvSpPr>
      <xdr:spPr>
        <a:xfrm>
          <a:off x="20199427"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86377</xdr:rowOff>
    </xdr:from>
    <xdr:ext cx="469744" cy="259045"/>
    <xdr:sp macro="" textlink="">
      <xdr:nvSpPr>
        <xdr:cNvPr id="734" name="n_3mainValue【児童館】&#10;一人当たり面積">
          <a:extLst>
            <a:ext uri="{FF2B5EF4-FFF2-40B4-BE49-F238E27FC236}">
              <a16:creationId xmlns:a16="http://schemas.microsoft.com/office/drawing/2014/main" id="{00000000-0008-0000-0E00-0000DE020000}"/>
            </a:ext>
          </a:extLst>
        </xdr:cNvPr>
        <xdr:cNvSpPr txBox="1"/>
      </xdr:nvSpPr>
      <xdr:spPr>
        <a:xfrm>
          <a:off x="19310427" y="134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105427</xdr:rowOff>
    </xdr:from>
    <xdr:ext cx="469744" cy="259045"/>
    <xdr:sp macro="" textlink="">
      <xdr:nvSpPr>
        <xdr:cNvPr id="735" name="n_4mainValue【児童館】&#10;一人当たり面積">
          <a:extLst>
            <a:ext uri="{FF2B5EF4-FFF2-40B4-BE49-F238E27FC236}">
              <a16:creationId xmlns:a16="http://schemas.microsoft.com/office/drawing/2014/main" id="{00000000-0008-0000-0E00-0000DF020000}"/>
            </a:ext>
          </a:extLst>
        </xdr:cNvPr>
        <xdr:cNvSpPr txBox="1"/>
      </xdr:nvSpPr>
      <xdr:spPr>
        <a:xfrm>
          <a:off x="18421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00000000-0008-0000-0E00-0000F3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E00-0000F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00000000-0008-0000-0E00-0000F6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00000000-0008-0000-0E00-0000F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1" name="【公民館】&#10;有形固定資産減価償却率最小値テキスト">
          <a:extLst>
            <a:ext uri="{FF2B5EF4-FFF2-40B4-BE49-F238E27FC236}">
              <a16:creationId xmlns:a16="http://schemas.microsoft.com/office/drawing/2014/main" id="{00000000-0008-0000-0E00-0000F9020000}"/>
            </a:ext>
          </a:extLst>
        </xdr:cNvPr>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3" name="【公民館】&#10;有形固定資産減価償却率最大値テキスト">
          <a:extLst>
            <a:ext uri="{FF2B5EF4-FFF2-40B4-BE49-F238E27FC236}">
              <a16:creationId xmlns:a16="http://schemas.microsoft.com/office/drawing/2014/main" id="{00000000-0008-0000-0E00-0000FB020000}"/>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765" name="【公民館】&#10;有形固定資産減価償却率平均値テキスト">
          <a:extLst>
            <a:ext uri="{FF2B5EF4-FFF2-40B4-BE49-F238E27FC236}">
              <a16:creationId xmlns:a16="http://schemas.microsoft.com/office/drawing/2014/main" id="{00000000-0008-0000-0E00-0000FD020000}"/>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168275</xdr:rowOff>
    </xdr:from>
    <xdr:to>
      <xdr:col>85</xdr:col>
      <xdr:colOff>177800</xdr:colOff>
      <xdr:row>107</xdr:row>
      <xdr:rowOff>98425</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62687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146702</xdr:rowOff>
    </xdr:from>
    <xdr:ext cx="405111" cy="259045"/>
    <xdr:sp macro="" textlink="">
      <xdr:nvSpPr>
        <xdr:cNvPr id="777" name="【公民館】&#10;有形固定資産減価償却率該当値テキスト">
          <a:extLst>
            <a:ext uri="{FF2B5EF4-FFF2-40B4-BE49-F238E27FC236}">
              <a16:creationId xmlns:a16="http://schemas.microsoft.com/office/drawing/2014/main" id="{00000000-0008-0000-0E00-000009030000}"/>
            </a:ext>
          </a:extLst>
        </xdr:cNvPr>
        <xdr:cNvSpPr txBox="1"/>
      </xdr:nvSpPr>
      <xdr:spPr>
        <a:xfrm>
          <a:off x="16357600" y="183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4445</xdr:rowOff>
    </xdr:from>
    <xdr:to>
      <xdr:col>81</xdr:col>
      <xdr:colOff>101600</xdr:colOff>
      <xdr:row>107</xdr:row>
      <xdr:rowOff>106045</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5430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47625</xdr:rowOff>
    </xdr:from>
    <xdr:to>
      <xdr:col>85</xdr:col>
      <xdr:colOff>127000</xdr:colOff>
      <xdr:row>107</xdr:row>
      <xdr:rowOff>55245</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flipV="1">
          <a:off x="15481300" y="1839277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158750</xdr:rowOff>
    </xdr:from>
    <xdr:to>
      <xdr:col>76</xdr:col>
      <xdr:colOff>165100</xdr:colOff>
      <xdr:row>107</xdr:row>
      <xdr:rowOff>88900</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45415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38100</xdr:rowOff>
    </xdr:from>
    <xdr:to>
      <xdr:col>81</xdr:col>
      <xdr:colOff>50800</xdr:colOff>
      <xdr:row>107</xdr:row>
      <xdr:rowOff>55245</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4592300" y="183832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130175</xdr:rowOff>
    </xdr:from>
    <xdr:to>
      <xdr:col>72</xdr:col>
      <xdr:colOff>38100</xdr:colOff>
      <xdr:row>107</xdr:row>
      <xdr:rowOff>60325</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3652500" y="18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9525</xdr:rowOff>
    </xdr:from>
    <xdr:to>
      <xdr:col>76</xdr:col>
      <xdr:colOff>114300</xdr:colOff>
      <xdr:row>107</xdr:row>
      <xdr:rowOff>38100</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3703300" y="183546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109220</xdr:rowOff>
    </xdr:from>
    <xdr:to>
      <xdr:col>67</xdr:col>
      <xdr:colOff>101600</xdr:colOff>
      <xdr:row>107</xdr:row>
      <xdr:rowOff>39370</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2763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160020</xdr:rowOff>
    </xdr:from>
    <xdr:to>
      <xdr:col>71</xdr:col>
      <xdr:colOff>177800</xdr:colOff>
      <xdr:row>107</xdr:row>
      <xdr:rowOff>9525</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2814300" y="183337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786" name="n_1aveValue【公民館】&#10;有形固定資産減価償却率">
          <a:extLst>
            <a:ext uri="{FF2B5EF4-FFF2-40B4-BE49-F238E27FC236}">
              <a16:creationId xmlns:a16="http://schemas.microsoft.com/office/drawing/2014/main" id="{00000000-0008-0000-0E00-000012030000}"/>
            </a:ext>
          </a:extLst>
        </xdr:cNvPr>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787" name="n_2aveValue【公民館】&#10;有形固定資産減価償却率">
          <a:extLst>
            <a:ext uri="{FF2B5EF4-FFF2-40B4-BE49-F238E27FC236}">
              <a16:creationId xmlns:a16="http://schemas.microsoft.com/office/drawing/2014/main" id="{00000000-0008-0000-0E00-000013030000}"/>
            </a:ext>
          </a:extLst>
        </xdr:cNvPr>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88" name="n_3aveValue【公民館】&#10;有形固定資産減価償却率">
          <a:extLst>
            <a:ext uri="{FF2B5EF4-FFF2-40B4-BE49-F238E27FC236}">
              <a16:creationId xmlns:a16="http://schemas.microsoft.com/office/drawing/2014/main" id="{00000000-0008-0000-0E00-000014030000}"/>
            </a:ext>
          </a:extLst>
        </xdr:cNvPr>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89" name="n_4aveValue【公民館】&#10;有形固定資産減価償却率">
          <a:extLst>
            <a:ext uri="{FF2B5EF4-FFF2-40B4-BE49-F238E27FC236}">
              <a16:creationId xmlns:a16="http://schemas.microsoft.com/office/drawing/2014/main" id="{00000000-0008-0000-0E00-000015030000}"/>
            </a:ext>
          </a:extLst>
        </xdr:cNvPr>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97172</xdr:rowOff>
    </xdr:from>
    <xdr:ext cx="405111" cy="259045"/>
    <xdr:sp macro="" textlink="">
      <xdr:nvSpPr>
        <xdr:cNvPr id="790" name="n_1mainValue【公民館】&#10;有形固定資産減価償却率">
          <a:extLst>
            <a:ext uri="{FF2B5EF4-FFF2-40B4-BE49-F238E27FC236}">
              <a16:creationId xmlns:a16="http://schemas.microsoft.com/office/drawing/2014/main" id="{00000000-0008-0000-0E00-000016030000}"/>
            </a:ext>
          </a:extLst>
        </xdr:cNvPr>
        <xdr:cNvSpPr txBox="1"/>
      </xdr:nvSpPr>
      <xdr:spPr>
        <a:xfrm>
          <a:off x="15266044" y="184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80027</xdr:rowOff>
    </xdr:from>
    <xdr:ext cx="405111" cy="259045"/>
    <xdr:sp macro="" textlink="">
      <xdr:nvSpPr>
        <xdr:cNvPr id="791" name="n_2mainValue【公民館】&#10;有形固定資産減価償却率">
          <a:extLst>
            <a:ext uri="{FF2B5EF4-FFF2-40B4-BE49-F238E27FC236}">
              <a16:creationId xmlns:a16="http://schemas.microsoft.com/office/drawing/2014/main" id="{00000000-0008-0000-0E00-000017030000}"/>
            </a:ext>
          </a:extLst>
        </xdr:cNvPr>
        <xdr:cNvSpPr txBox="1"/>
      </xdr:nvSpPr>
      <xdr:spPr>
        <a:xfrm>
          <a:off x="14389744" y="184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51452</xdr:rowOff>
    </xdr:from>
    <xdr:ext cx="405111" cy="259045"/>
    <xdr:sp macro="" textlink="">
      <xdr:nvSpPr>
        <xdr:cNvPr id="792" name="n_3mainValue【公民館】&#10;有形固定資産減価償却率">
          <a:extLst>
            <a:ext uri="{FF2B5EF4-FFF2-40B4-BE49-F238E27FC236}">
              <a16:creationId xmlns:a16="http://schemas.microsoft.com/office/drawing/2014/main" id="{00000000-0008-0000-0E00-000018030000}"/>
            </a:ext>
          </a:extLst>
        </xdr:cNvPr>
        <xdr:cNvSpPr txBox="1"/>
      </xdr:nvSpPr>
      <xdr:spPr>
        <a:xfrm>
          <a:off x="13500744" y="183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30497</xdr:rowOff>
    </xdr:from>
    <xdr:ext cx="405111" cy="259045"/>
    <xdr:sp macro="" textlink="">
      <xdr:nvSpPr>
        <xdr:cNvPr id="793" name="n_4mainValue【公民館】&#10;有形固定資産減価償却率">
          <a:extLst>
            <a:ext uri="{FF2B5EF4-FFF2-40B4-BE49-F238E27FC236}">
              <a16:creationId xmlns:a16="http://schemas.microsoft.com/office/drawing/2014/main" id="{00000000-0008-0000-0E00-000019030000}"/>
            </a:ext>
          </a:extLst>
        </xdr:cNvPr>
        <xdr:cNvSpPr txBox="1"/>
      </xdr:nvSpPr>
      <xdr:spPr>
        <a:xfrm>
          <a:off x="12611744"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0000000-0008-0000-0E00-00002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a:extLst>
            <a:ext uri="{FF2B5EF4-FFF2-40B4-BE49-F238E27FC236}">
              <a16:creationId xmlns:a16="http://schemas.microsoft.com/office/drawing/2014/main" id="{00000000-0008-0000-0E00-00002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6" name="【公民館】&#10;一人当たり面積最小値テキスト">
          <a:extLst>
            <a:ext uri="{FF2B5EF4-FFF2-40B4-BE49-F238E27FC236}">
              <a16:creationId xmlns:a16="http://schemas.microsoft.com/office/drawing/2014/main" id="{00000000-0008-0000-0E00-000030030000}"/>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8" name="【公民館】&#10;一人当たり面積最大値テキスト">
          <a:extLst>
            <a:ext uri="{FF2B5EF4-FFF2-40B4-BE49-F238E27FC236}">
              <a16:creationId xmlns:a16="http://schemas.microsoft.com/office/drawing/2014/main" id="{00000000-0008-0000-0E00-000032030000}"/>
            </a:ext>
          </a:extLst>
        </xdr:cNvPr>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820" name="【公民館】&#10;一人当たり面積平均値テキスト">
          <a:extLst>
            <a:ext uri="{FF2B5EF4-FFF2-40B4-BE49-F238E27FC236}">
              <a16:creationId xmlns:a16="http://schemas.microsoft.com/office/drawing/2014/main" id="{00000000-0008-0000-0E00-000034030000}"/>
            </a:ext>
          </a:extLst>
        </xdr:cNvPr>
        <xdr:cNvSpPr txBox="1"/>
      </xdr:nvSpPr>
      <xdr:spPr>
        <a:xfrm>
          <a:off x="22199600" y="1819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22110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59707</xdr:rowOff>
    </xdr:from>
    <xdr:ext cx="469744" cy="259045"/>
    <xdr:sp macro="" textlink="">
      <xdr:nvSpPr>
        <xdr:cNvPr id="832" name="【公民館】&#10;一人当たり面積該当値テキスト">
          <a:extLst>
            <a:ext uri="{FF2B5EF4-FFF2-40B4-BE49-F238E27FC236}">
              <a16:creationId xmlns:a16="http://schemas.microsoft.com/office/drawing/2014/main" id="{00000000-0008-0000-0E00-000040030000}"/>
            </a:ext>
          </a:extLst>
        </xdr:cNvPr>
        <xdr:cNvSpPr txBox="1"/>
      </xdr:nvSpPr>
      <xdr:spPr>
        <a:xfrm>
          <a:off x="22199600"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36830</xdr:rowOff>
    </xdr:from>
    <xdr:to>
      <xdr:col>112</xdr:col>
      <xdr:colOff>38100</xdr:colOff>
      <xdr:row>106</xdr:row>
      <xdr:rowOff>138430</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2127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87630</xdr:rowOff>
    </xdr:from>
    <xdr:to>
      <xdr:col>116</xdr:col>
      <xdr:colOff>63500</xdr:colOff>
      <xdr:row>106</xdr:row>
      <xdr:rowOff>87630</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a:off x="21323300" y="18261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39115</xdr:rowOff>
    </xdr:from>
    <xdr:to>
      <xdr:col>107</xdr:col>
      <xdr:colOff>101600</xdr:colOff>
      <xdr:row>106</xdr:row>
      <xdr:rowOff>140715</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20383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87630</xdr:rowOff>
    </xdr:from>
    <xdr:to>
      <xdr:col>111</xdr:col>
      <xdr:colOff>177800</xdr:colOff>
      <xdr:row>106</xdr:row>
      <xdr:rowOff>89915</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flipV="1">
          <a:off x="20434300" y="1826133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41402</xdr:rowOff>
    </xdr:from>
    <xdr:to>
      <xdr:col>102</xdr:col>
      <xdr:colOff>165100</xdr:colOff>
      <xdr:row>106</xdr:row>
      <xdr:rowOff>143002</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19494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89915</xdr:rowOff>
    </xdr:from>
    <xdr:to>
      <xdr:col>107</xdr:col>
      <xdr:colOff>50800</xdr:colOff>
      <xdr:row>106</xdr:row>
      <xdr:rowOff>92202</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flipV="1">
          <a:off x="19545300" y="182636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43687</xdr:rowOff>
    </xdr:from>
    <xdr:to>
      <xdr:col>98</xdr:col>
      <xdr:colOff>38100</xdr:colOff>
      <xdr:row>106</xdr:row>
      <xdr:rowOff>145287</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18605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92202</xdr:rowOff>
    </xdr:from>
    <xdr:to>
      <xdr:col>102</xdr:col>
      <xdr:colOff>114300</xdr:colOff>
      <xdr:row>106</xdr:row>
      <xdr:rowOff>94487</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flipV="1">
          <a:off x="18656300" y="182659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841" name="n_1aveValue【公民館】&#10;一人当たり面積">
          <a:extLst>
            <a:ext uri="{FF2B5EF4-FFF2-40B4-BE49-F238E27FC236}">
              <a16:creationId xmlns:a16="http://schemas.microsoft.com/office/drawing/2014/main" id="{00000000-0008-0000-0E00-000049030000}"/>
            </a:ext>
          </a:extLst>
        </xdr:cNvPr>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842" name="n_2aveValue【公民館】&#10;一人当たり面積">
          <a:extLst>
            <a:ext uri="{FF2B5EF4-FFF2-40B4-BE49-F238E27FC236}">
              <a16:creationId xmlns:a16="http://schemas.microsoft.com/office/drawing/2014/main" id="{00000000-0008-0000-0E00-00004A030000}"/>
            </a:ext>
          </a:extLst>
        </xdr:cNvPr>
        <xdr:cNvSpPr txBox="1"/>
      </xdr:nvSpPr>
      <xdr:spPr>
        <a:xfrm>
          <a:off x="20199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843" name="n_3aveValue【公民館】&#10;一人当たり面積">
          <a:extLst>
            <a:ext uri="{FF2B5EF4-FFF2-40B4-BE49-F238E27FC236}">
              <a16:creationId xmlns:a16="http://schemas.microsoft.com/office/drawing/2014/main" id="{00000000-0008-0000-0E00-00004B030000}"/>
            </a:ext>
          </a:extLst>
        </xdr:cNvPr>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844" name="n_4aveValue【公民館】&#10;一人当たり面積">
          <a:extLst>
            <a:ext uri="{FF2B5EF4-FFF2-40B4-BE49-F238E27FC236}">
              <a16:creationId xmlns:a16="http://schemas.microsoft.com/office/drawing/2014/main" id="{00000000-0008-0000-0E00-00004C030000}"/>
            </a:ext>
          </a:extLst>
        </xdr:cNvPr>
        <xdr:cNvSpPr txBox="1"/>
      </xdr:nvSpPr>
      <xdr:spPr>
        <a:xfrm>
          <a:off x="18421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154957</xdr:rowOff>
    </xdr:from>
    <xdr:ext cx="469744" cy="259045"/>
    <xdr:sp macro="" textlink="">
      <xdr:nvSpPr>
        <xdr:cNvPr id="845" name="n_1mainValue【公民館】&#10;一人当たり面積">
          <a:extLst>
            <a:ext uri="{FF2B5EF4-FFF2-40B4-BE49-F238E27FC236}">
              <a16:creationId xmlns:a16="http://schemas.microsoft.com/office/drawing/2014/main" id="{00000000-0008-0000-0E00-00004D030000}"/>
            </a:ext>
          </a:extLst>
        </xdr:cNvPr>
        <xdr:cNvSpPr txBox="1"/>
      </xdr:nvSpPr>
      <xdr:spPr>
        <a:xfrm>
          <a:off x="210757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157242</xdr:rowOff>
    </xdr:from>
    <xdr:ext cx="469744" cy="259045"/>
    <xdr:sp macro="" textlink="">
      <xdr:nvSpPr>
        <xdr:cNvPr id="846" name="n_2mainValue【公民館】&#10;一人当たり面積">
          <a:extLst>
            <a:ext uri="{FF2B5EF4-FFF2-40B4-BE49-F238E27FC236}">
              <a16:creationId xmlns:a16="http://schemas.microsoft.com/office/drawing/2014/main" id="{00000000-0008-0000-0E00-00004E030000}"/>
            </a:ext>
          </a:extLst>
        </xdr:cNvPr>
        <xdr:cNvSpPr txBox="1"/>
      </xdr:nvSpPr>
      <xdr:spPr>
        <a:xfrm>
          <a:off x="20199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159529</xdr:rowOff>
    </xdr:from>
    <xdr:ext cx="469744" cy="259045"/>
    <xdr:sp macro="" textlink="">
      <xdr:nvSpPr>
        <xdr:cNvPr id="847" name="n_3mainValue【公民館】&#10;一人当たり面積">
          <a:extLst>
            <a:ext uri="{FF2B5EF4-FFF2-40B4-BE49-F238E27FC236}">
              <a16:creationId xmlns:a16="http://schemas.microsoft.com/office/drawing/2014/main" id="{00000000-0008-0000-0E00-00004F030000}"/>
            </a:ext>
          </a:extLst>
        </xdr:cNvPr>
        <xdr:cNvSpPr txBox="1"/>
      </xdr:nvSpPr>
      <xdr:spPr>
        <a:xfrm>
          <a:off x="19310427" y="1799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161814</xdr:rowOff>
    </xdr:from>
    <xdr:ext cx="469744" cy="259045"/>
    <xdr:sp macro="" textlink="">
      <xdr:nvSpPr>
        <xdr:cNvPr id="848" name="n_4mainValue【公民館】&#10;一人当たり面積">
          <a:extLst>
            <a:ext uri="{FF2B5EF4-FFF2-40B4-BE49-F238E27FC236}">
              <a16:creationId xmlns:a16="http://schemas.microsoft.com/office/drawing/2014/main" id="{00000000-0008-0000-0E00-000050030000}"/>
            </a:ext>
          </a:extLst>
        </xdr:cNvPr>
        <xdr:cNvSpPr txBox="1"/>
      </xdr:nvSpPr>
      <xdr:spPr>
        <a:xfrm>
          <a:off x="18421427" y="1799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00000000-0008-0000-0E00-00005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00000000-0008-0000-0E00-00005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類似団体と比較して特に有形固定資産減価償却率が高くなっている施設は、公民館と児童館、認定こども園・幼稚園・保育所であり、特に低くなっている施設は、学校施設である。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公民館は、昭和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年代から昭和</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年代にかけて整備された施設が多数あり、老朽化が進んでいるため有形固定資産減価償却率が高い。公民館施設は令和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した個別施設計画に基づく改築工事や維持補修工事を予定しており、集会所施設は地元譲渡を基本とした修繕を行う。児童館は主に平成初期に建設されたものが多く、老朽化が進んでいる。学校施設は平成</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年の</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市</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町の合併以降、合併特例債を活用して施設の建設・改築をしたため、有形固定資産減価償却率が低い。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認定こども園・幼稚園・保育所について、保育所は令和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園を統合し、</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園を新しく建設する。旧園舎は解体するため今後、有形固定資産減価償却率の改善と一人当たり面積の数値の減少が見込まれる。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60,097
59,279
119.79
35,975,734
34,444,642
1,351,274
16,294,813
31,963,083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2194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43361</xdr:rowOff>
    </xdr:from>
    <xdr:to>
      <xdr:col>24</xdr:col>
      <xdr:colOff>114300</xdr:colOff>
      <xdr:row>36</xdr:row>
      <xdr:rowOff>144961</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21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66238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06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27033</xdr:rowOff>
    </xdr:from>
    <xdr:to>
      <xdr:col>20</xdr:col>
      <xdr:colOff>38100</xdr:colOff>
      <xdr:row>36</xdr:row>
      <xdr:rowOff>128633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19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77833</xdr:rowOff>
    </xdr:from>
    <xdr:to>
      <xdr:col>24</xdr:col>
      <xdr:colOff>63500</xdr:colOff>
      <xdr:row>36</xdr:row>
      <xdr:rowOff>94161</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25003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10704</xdr:rowOff>
    </xdr:from>
    <xdr:to>
      <xdr:col>15</xdr:col>
      <xdr:colOff>101600</xdr:colOff>
      <xdr:row>36</xdr:row>
      <xdr:rowOff>112304</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18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61504</xdr:rowOff>
    </xdr:from>
    <xdr:to>
      <xdr:col>19</xdr:col>
      <xdr:colOff>177800</xdr:colOff>
      <xdr:row>36</xdr:row>
      <xdr:rowOff>77833</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23370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165826</xdr:rowOff>
    </xdr:from>
    <xdr:to>
      <xdr:col>10</xdr:col>
      <xdr:colOff>165100</xdr:colOff>
      <xdr:row>36</xdr:row>
      <xdr:rowOff>95976</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16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45176</xdr:rowOff>
    </xdr:from>
    <xdr:to>
      <xdr:col>15</xdr:col>
      <xdr:colOff>50800</xdr:colOff>
      <xdr:row>36</xdr:row>
      <xdr:rowOff>61504</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21737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149497</xdr:rowOff>
    </xdr:from>
    <xdr:to>
      <xdr:col>6</xdr:col>
      <xdr:colOff>38100</xdr:colOff>
      <xdr:row>36</xdr:row>
      <xdr:rowOff>79647</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15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28847</xdr:rowOff>
    </xdr:from>
    <xdr:to>
      <xdr:col>10</xdr:col>
      <xdr:colOff>114300</xdr:colOff>
      <xdr:row>36</xdr:row>
      <xdr:rowOff>45176</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20104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108330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80571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51180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28320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145160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597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128831</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59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112503</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5941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96174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592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139700</xdr:rowOff>
    </xdr:from>
    <xdr:to>
      <xdr:col>41</xdr:col>
      <xdr:colOff>101600</xdr:colOff>
      <xdr:row>41</xdr:row>
      <xdr:rowOff>69850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19050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19050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60977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60977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22678</xdr:rowOff>
    </xdr:from>
    <xdr:to>
      <xdr:col>24</xdr:col>
      <xdr:colOff>114300</xdr:colOff>
      <xdr:row>63</xdr:row>
      <xdr:rowOff>124278</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1105</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1451</xdr:rowOff>
    </xdr:from>
    <xdr:to>
      <xdr:col>20</xdr:col>
      <xdr:colOff>38100</xdr:colOff>
      <xdr:row>63</xdr:row>
      <xdr:rowOff>103051</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52251</xdr:rowOff>
    </xdr:from>
    <xdr:to>
      <xdr:col>24</xdr:col>
      <xdr:colOff>63500</xdr:colOff>
      <xdr:row>63</xdr:row>
      <xdr:rowOff>73478</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3797300" y="10853601"/>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145143</xdr:rowOff>
    </xdr:from>
    <xdr:to>
      <xdr:col>15</xdr:col>
      <xdr:colOff>101600</xdr:colOff>
      <xdr:row>63</xdr:row>
      <xdr:rowOff>75293</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24493</xdr:rowOff>
    </xdr:from>
    <xdr:to>
      <xdr:col>19</xdr:col>
      <xdr:colOff>177800</xdr:colOff>
      <xdr:row>63</xdr:row>
      <xdr:rowOff>52251</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82584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110853</xdr:rowOff>
    </xdr:from>
    <xdr:to>
      <xdr:col>10</xdr:col>
      <xdr:colOff>165100</xdr:colOff>
      <xdr:row>63</xdr:row>
      <xdr:rowOff>41003</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161653</xdr:rowOff>
    </xdr:from>
    <xdr:to>
      <xdr:col>15</xdr:col>
      <xdr:colOff>50800</xdr:colOff>
      <xdr:row>63</xdr:row>
      <xdr:rowOff>24493</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079155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78196</xdr:rowOff>
    </xdr:from>
    <xdr:to>
      <xdr:col>6</xdr:col>
      <xdr:colOff>38100</xdr:colOff>
      <xdr:row>63</xdr:row>
      <xdr:rowOff>8346</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70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128996</xdr:rowOff>
    </xdr:from>
    <xdr:to>
      <xdr:col>10</xdr:col>
      <xdr:colOff>114300</xdr:colOff>
      <xdr:row>62</xdr:row>
      <xdr:rowOff>161653</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7588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94178</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89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66420</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32130</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83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170923</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80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113030</xdr:rowOff>
    </xdr:from>
    <xdr:to>
      <xdr:col>55</xdr:col>
      <xdr:colOff>50800</xdr:colOff>
      <xdr:row>60</xdr:row>
      <xdr:rowOff>43180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135907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116840</xdr:rowOff>
    </xdr:from>
    <xdr:to>
      <xdr:col>50</xdr:col>
      <xdr:colOff>165100</xdr:colOff>
      <xdr:row>60</xdr:row>
      <xdr:rowOff>46990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163830</xdr:rowOff>
    </xdr:from>
    <xdr:to>
      <xdr:col>55</xdr:col>
      <xdr:colOff>0</xdr:colOff>
      <xdr:row>59</xdr:row>
      <xdr:rowOff>167640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9639300" y="102793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120650</xdr:rowOff>
    </xdr:from>
    <xdr:to>
      <xdr:col>46</xdr:col>
      <xdr:colOff>38100</xdr:colOff>
      <xdr:row>60</xdr:row>
      <xdr:rowOff>50800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167640</xdr:rowOff>
    </xdr:from>
    <xdr:to>
      <xdr:col>50</xdr:col>
      <xdr:colOff>114300</xdr:colOff>
      <xdr:row>60</xdr:row>
      <xdr:rowOff>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750300" y="102831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124460</xdr:rowOff>
    </xdr:from>
    <xdr:to>
      <xdr:col>41</xdr:col>
      <xdr:colOff>101600</xdr:colOff>
      <xdr:row>60</xdr:row>
      <xdr:rowOff>54610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0</xdr:rowOff>
    </xdr:from>
    <xdr:to>
      <xdr:col>45</xdr:col>
      <xdr:colOff>177800</xdr:colOff>
      <xdr:row>60</xdr:row>
      <xdr:rowOff>3810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7861300" y="102870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128270</xdr:rowOff>
    </xdr:from>
    <xdr:to>
      <xdr:col>36</xdr:col>
      <xdr:colOff>165100</xdr:colOff>
      <xdr:row>60</xdr:row>
      <xdr:rowOff>58420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3810</xdr:rowOff>
    </xdr:from>
    <xdr:to>
      <xdr:col>41</xdr:col>
      <xdr:colOff>50800</xdr:colOff>
      <xdr:row>60</xdr:row>
      <xdr:rowOff>7620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6972300" y="102908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104792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22877</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24782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135272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63517</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00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67327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71137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74947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0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125747</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109220</xdr:rowOff>
    </xdr:from>
    <xdr:to>
      <xdr:col>20</xdr:col>
      <xdr:colOff>38100</xdr:colOff>
      <xdr:row>83</xdr:row>
      <xdr:rowOff>39370</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160020</xdr:rowOff>
    </xdr:from>
    <xdr:to>
      <xdr:col>24</xdr:col>
      <xdr:colOff>63500</xdr:colOff>
      <xdr:row>83</xdr:row>
      <xdr:rowOff>26670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797300" y="14218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69214</xdr:rowOff>
    </xdr:from>
    <xdr:to>
      <xdr:col>15</xdr:col>
      <xdr:colOff>101600</xdr:colOff>
      <xdr:row>82</xdr:row>
      <xdr:rowOff>170814</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120014</xdr:rowOff>
    </xdr:from>
    <xdr:to>
      <xdr:col>19</xdr:col>
      <xdr:colOff>177800</xdr:colOff>
      <xdr:row>82</xdr:row>
      <xdr:rowOff>160020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908300" y="141789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29211</xdr:rowOff>
    </xdr:from>
    <xdr:to>
      <xdr:col>10</xdr:col>
      <xdr:colOff>165100</xdr:colOff>
      <xdr:row>82</xdr:row>
      <xdr:rowOff>130811</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80011</xdr:rowOff>
    </xdr:from>
    <xdr:to>
      <xdr:col>15</xdr:col>
      <xdr:colOff>50800</xdr:colOff>
      <xdr:row>82</xdr:row>
      <xdr:rowOff>120014</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019300" y="141389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162561</xdr:rowOff>
    </xdr:from>
    <xdr:to>
      <xdr:col>6</xdr:col>
      <xdr:colOff>38100</xdr:colOff>
      <xdr:row>82</xdr:row>
      <xdr:rowOff>92711</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41911</xdr:rowOff>
    </xdr:from>
    <xdr:to>
      <xdr:col>10</xdr:col>
      <xdr:colOff>114300</xdr:colOff>
      <xdr:row>82</xdr:row>
      <xdr:rowOff>80011</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130300" y="141008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30497</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161941</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121938</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83838</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F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F00-000059010000}"/>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F00-00005B010000}"/>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118890</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F00-00005D010000}"/>
            </a:ext>
          </a:extLst>
        </xdr:cNvPr>
        <xdr:cNvSpPr txBox="1"/>
      </xdr:nvSpPr>
      <xdr:spPr>
        <a:xfrm>
          <a:off x="10515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108458</xdr:rowOff>
    </xdr:from>
    <xdr:to>
      <xdr:col>55</xdr:col>
      <xdr:colOff>50800</xdr:colOff>
      <xdr:row>84</xdr:row>
      <xdr:rowOff>38608</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104267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131335</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F00-000069010000}"/>
            </a:ext>
          </a:extLst>
        </xdr:cNvPr>
        <xdr:cNvSpPr txBox="1"/>
      </xdr:nvSpPr>
      <xdr:spPr>
        <a:xfrm>
          <a:off x="10515600"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113030</xdr:rowOff>
    </xdr:from>
    <xdr:to>
      <xdr:col>50</xdr:col>
      <xdr:colOff>165100</xdr:colOff>
      <xdr:row>84</xdr:row>
      <xdr:rowOff>43180</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9588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159258</xdr:rowOff>
    </xdr:from>
    <xdr:to>
      <xdr:col>55</xdr:col>
      <xdr:colOff>0</xdr:colOff>
      <xdr:row>83</xdr:row>
      <xdr:rowOff>163830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9639300" y="143896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113030</xdr:rowOff>
    </xdr:from>
    <xdr:to>
      <xdr:col>46</xdr:col>
      <xdr:colOff>38100</xdr:colOff>
      <xdr:row>84</xdr:row>
      <xdr:rowOff>43180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8699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163830</xdr:rowOff>
    </xdr:from>
    <xdr:to>
      <xdr:col>50</xdr:col>
      <xdr:colOff>114300</xdr:colOff>
      <xdr:row>83</xdr:row>
      <xdr:rowOff>163830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8750300" y="1439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117602</xdr:rowOff>
    </xdr:from>
    <xdr:to>
      <xdr:col>41</xdr:col>
      <xdr:colOff>101600</xdr:colOff>
      <xdr:row>84</xdr:row>
      <xdr:rowOff>47752</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7810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163830</xdr:rowOff>
    </xdr:from>
    <xdr:to>
      <xdr:col>45</xdr:col>
      <xdr:colOff>177800</xdr:colOff>
      <xdr:row>83</xdr:row>
      <xdr:rowOff>168402</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flipV="1">
          <a:off x="7861300" y="14394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921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168402</xdr:rowOff>
    </xdr:from>
    <xdr:to>
      <xdr:col>41</xdr:col>
      <xdr:colOff>50800</xdr:colOff>
      <xdr:row>83</xdr:row>
      <xdr:rowOff>168402</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6972300" y="143987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a:extLst>
            <a:ext uri="{FF2B5EF4-FFF2-40B4-BE49-F238E27FC236}">
              <a16:creationId xmlns:a16="http://schemas.microsoft.com/office/drawing/2014/main" id="{00000000-0008-0000-0F00-000072010000}"/>
            </a:ext>
          </a:extLst>
        </xdr:cNvPr>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a:extLst>
            <a:ext uri="{FF2B5EF4-FFF2-40B4-BE49-F238E27FC236}">
              <a16:creationId xmlns:a16="http://schemas.microsoft.com/office/drawing/2014/main" id="{00000000-0008-0000-0F00-000073010000}"/>
            </a:ext>
          </a:extLst>
        </xdr:cNvPr>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38879</xdr:rowOff>
    </xdr:from>
    <xdr:ext cx="469744" cy="259045"/>
    <xdr:sp macro="" textlink="">
      <xdr:nvSpPr>
        <xdr:cNvPr id="372" name="n_3aveValue【福祉施設】&#10;一人当たり面積">
          <a:extLst>
            <a:ext uri="{FF2B5EF4-FFF2-40B4-BE49-F238E27FC236}">
              <a16:creationId xmlns:a16="http://schemas.microsoft.com/office/drawing/2014/main" id="{00000000-0008-0000-0F00-000074010000}"/>
            </a:ext>
          </a:extLst>
        </xdr:cNvPr>
        <xdr:cNvSpPr txBox="1"/>
      </xdr:nvSpPr>
      <xdr:spPr>
        <a:xfrm>
          <a:off x="7626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73" name="n_4aveValue【福祉施設】&#10;一人当たり面積">
          <a:extLst>
            <a:ext uri="{FF2B5EF4-FFF2-40B4-BE49-F238E27FC236}">
              <a16:creationId xmlns:a16="http://schemas.microsoft.com/office/drawing/2014/main" id="{00000000-0008-0000-0F00-000075010000}"/>
            </a:ext>
          </a:extLst>
        </xdr:cNvPr>
        <xdr:cNvSpPr txBox="1"/>
      </xdr:nvSpPr>
      <xdr:spPr>
        <a:xfrm>
          <a:off x="6737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34307</xdr:rowOff>
    </xdr:from>
    <xdr:ext cx="469744" cy="259045"/>
    <xdr:sp macro="" textlink="">
      <xdr:nvSpPr>
        <xdr:cNvPr id="374" name="n_1mainValue【福祉施設】&#10;一人当たり面積">
          <a:extLst>
            <a:ext uri="{FF2B5EF4-FFF2-40B4-BE49-F238E27FC236}">
              <a16:creationId xmlns:a16="http://schemas.microsoft.com/office/drawing/2014/main" id="{00000000-0008-0000-0F00-000076010000}"/>
            </a:ext>
          </a:extLst>
        </xdr:cNvPr>
        <xdr:cNvSpPr txBox="1"/>
      </xdr:nvSpPr>
      <xdr:spPr>
        <a:xfrm>
          <a:off x="9391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34307</xdr:rowOff>
    </xdr:from>
    <xdr:ext cx="469744" cy="259045"/>
    <xdr:sp macro="" textlink="">
      <xdr:nvSpPr>
        <xdr:cNvPr id="375" name="n_2mainValue【福祉施設】&#10;一人当たり面積">
          <a:extLst>
            <a:ext uri="{FF2B5EF4-FFF2-40B4-BE49-F238E27FC236}">
              <a16:creationId xmlns:a16="http://schemas.microsoft.com/office/drawing/2014/main" id="{00000000-0008-0000-0F00-000077010000}"/>
            </a:ext>
          </a:extLst>
        </xdr:cNvPr>
        <xdr:cNvSpPr txBox="1"/>
      </xdr:nvSpPr>
      <xdr:spPr>
        <a:xfrm>
          <a:off x="8515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6" name="n_3mainValue【福祉施設】&#10;一人当たり面積">
          <a:extLst>
            <a:ext uri="{FF2B5EF4-FFF2-40B4-BE49-F238E27FC236}">
              <a16:creationId xmlns:a16="http://schemas.microsoft.com/office/drawing/2014/main" id="{00000000-0008-0000-0F00-000078010000}"/>
            </a:ext>
          </a:extLst>
        </xdr:cNvPr>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64279</xdr:rowOff>
    </xdr:from>
    <xdr:ext cx="469744" cy="259045"/>
    <xdr:sp macro="" textlink="">
      <xdr:nvSpPr>
        <xdr:cNvPr id="377" name="n_4mainValue【福祉施設】&#10;一人当たり面積">
          <a:extLst>
            <a:ext uri="{FF2B5EF4-FFF2-40B4-BE49-F238E27FC236}">
              <a16:creationId xmlns:a16="http://schemas.microsoft.com/office/drawing/2014/main" id="{00000000-0008-0000-0F00-000079010000}"/>
            </a:ext>
          </a:extLst>
        </xdr:cNvPr>
        <xdr:cNvSpPr txBox="1"/>
      </xdr:nvSpPr>
      <xdr:spPr>
        <a:xfrm>
          <a:off x="6737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a16="http://schemas.microsoft.com/office/drawing/2014/main" id="{00000000-0008-0000-0F00-00009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a:extLst>
            <a:ext uri="{FF2B5EF4-FFF2-40B4-BE49-F238E27FC236}">
              <a16:creationId xmlns:a16="http://schemas.microsoft.com/office/drawing/2014/main" id="{00000000-0008-0000-0F00-000094010000}"/>
            </a:ext>
          </a:extLst>
        </xdr:cNvPr>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a:extLst>
            <a:ext uri="{FF2B5EF4-FFF2-40B4-BE49-F238E27FC236}">
              <a16:creationId xmlns:a16="http://schemas.microsoft.com/office/drawing/2014/main" id="{00000000-0008-0000-0F00-000096010000}"/>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408" name="【市民会館】&#10;有形固定資産減価償却率平均値テキスト">
          <a:extLst>
            <a:ext uri="{FF2B5EF4-FFF2-40B4-BE49-F238E27FC236}">
              <a16:creationId xmlns:a16="http://schemas.microsoft.com/office/drawing/2014/main" id="{00000000-0008-0000-0F00-000098010000}"/>
            </a:ext>
          </a:extLst>
        </xdr:cNvPr>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107043</xdr:rowOff>
    </xdr:from>
    <xdr:to>
      <xdr:col>24</xdr:col>
      <xdr:colOff>114300</xdr:colOff>
      <xdr:row>103</xdr:row>
      <xdr:rowOff>37193</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45847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129920</xdr:rowOff>
    </xdr:from>
    <xdr:ext cx="405111" cy="259045"/>
    <xdr:sp macro="" textlink="">
      <xdr:nvSpPr>
        <xdr:cNvPr id="420" name="【市民会館】&#10;有形固定資産減価償却率該当値テキスト">
          <a:extLst>
            <a:ext uri="{FF2B5EF4-FFF2-40B4-BE49-F238E27FC236}">
              <a16:creationId xmlns:a16="http://schemas.microsoft.com/office/drawing/2014/main" id="{00000000-0008-0000-0F00-0000A4010000}"/>
            </a:ext>
          </a:extLst>
        </xdr:cNvPr>
        <xdr:cNvSpPr txBox="1"/>
      </xdr:nvSpPr>
      <xdr:spPr>
        <a:xfrm>
          <a:off x="4673600" y="1744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93980</xdr:rowOff>
    </xdr:from>
    <xdr:to>
      <xdr:col>20</xdr:col>
      <xdr:colOff>38100</xdr:colOff>
      <xdr:row>103</xdr:row>
      <xdr:rowOff>24130</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3746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144780</xdr:rowOff>
    </xdr:from>
    <xdr:to>
      <xdr:col>24</xdr:col>
      <xdr:colOff>63500</xdr:colOff>
      <xdr:row>102</xdr:row>
      <xdr:rowOff>157843</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3797300" y="1763268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77651</xdr:rowOff>
    </xdr:from>
    <xdr:to>
      <xdr:col>15</xdr:col>
      <xdr:colOff>101600</xdr:colOff>
      <xdr:row>103</xdr:row>
      <xdr:rowOff>7801</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2857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128451</xdr:rowOff>
    </xdr:from>
    <xdr:to>
      <xdr:col>19</xdr:col>
      <xdr:colOff>177800</xdr:colOff>
      <xdr:row>102</xdr:row>
      <xdr:rowOff>144780</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2908300" y="1761635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59689</xdr:rowOff>
    </xdr:from>
    <xdr:to>
      <xdr:col>10</xdr:col>
      <xdr:colOff>165100</xdr:colOff>
      <xdr:row>102</xdr:row>
      <xdr:rowOff>161289</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19685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110489</xdr:rowOff>
    </xdr:from>
    <xdr:to>
      <xdr:col>15</xdr:col>
      <xdr:colOff>50800</xdr:colOff>
      <xdr:row>102</xdr:row>
      <xdr:rowOff>128451</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2019300" y="1759838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43362</xdr:rowOff>
    </xdr:from>
    <xdr:to>
      <xdr:col>6</xdr:col>
      <xdr:colOff>38100</xdr:colOff>
      <xdr:row>102</xdr:row>
      <xdr:rowOff>144962</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1079500" y="1753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94162</xdr:rowOff>
    </xdr:from>
    <xdr:to>
      <xdr:col>10</xdr:col>
      <xdr:colOff>114300</xdr:colOff>
      <xdr:row>102</xdr:row>
      <xdr:rowOff>110489</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130300" y="17582062"/>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9" name="n_1aveValue【市民会館】&#10;有形固定資産減価償却率">
          <a:extLst>
            <a:ext uri="{FF2B5EF4-FFF2-40B4-BE49-F238E27FC236}">
              <a16:creationId xmlns:a16="http://schemas.microsoft.com/office/drawing/2014/main" id="{00000000-0008-0000-0F00-0000AD010000}"/>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30" name="n_2aveValue【市民会館】&#10;有形固定資産減価償却率">
          <a:extLst>
            <a:ext uri="{FF2B5EF4-FFF2-40B4-BE49-F238E27FC236}">
              <a16:creationId xmlns:a16="http://schemas.microsoft.com/office/drawing/2014/main" id="{00000000-0008-0000-0F00-0000AE010000}"/>
            </a:ext>
          </a:extLst>
        </xdr:cNvPr>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31" name="n_3aveValue【市民会館】&#10;有形固定資産減価償却率">
          <a:extLst>
            <a:ext uri="{FF2B5EF4-FFF2-40B4-BE49-F238E27FC236}">
              <a16:creationId xmlns:a16="http://schemas.microsoft.com/office/drawing/2014/main" id="{00000000-0008-0000-0F00-0000AF010000}"/>
            </a:ext>
          </a:extLst>
        </xdr:cNvPr>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32" name="n_4aveValue【市民会館】&#10;有形固定資産減価償却率">
          <a:extLst>
            <a:ext uri="{FF2B5EF4-FFF2-40B4-BE49-F238E27FC236}">
              <a16:creationId xmlns:a16="http://schemas.microsoft.com/office/drawing/2014/main" id="{00000000-0008-0000-0F00-0000B0010000}"/>
            </a:ext>
          </a:extLst>
        </xdr:cNvPr>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40657</xdr:rowOff>
    </xdr:from>
    <xdr:ext cx="405111" cy="259045"/>
    <xdr:sp macro="" textlink="">
      <xdr:nvSpPr>
        <xdr:cNvPr id="433" name="n_1mainValue【市民会館】&#10;有形固定資産減価償却率">
          <a:extLst>
            <a:ext uri="{FF2B5EF4-FFF2-40B4-BE49-F238E27FC236}">
              <a16:creationId xmlns:a16="http://schemas.microsoft.com/office/drawing/2014/main" id="{00000000-0008-0000-0F00-0000B1010000}"/>
            </a:ext>
          </a:extLst>
        </xdr:cNvPr>
        <xdr:cNvSpPr txBox="1"/>
      </xdr:nvSpPr>
      <xdr:spPr>
        <a:xfrm>
          <a:off x="35820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24328</xdr:rowOff>
    </xdr:from>
    <xdr:ext cx="405111" cy="259045"/>
    <xdr:sp macro="" textlink="">
      <xdr:nvSpPr>
        <xdr:cNvPr id="434" name="n_2mainValue【市民会館】&#10;有形固定資産減価償却率">
          <a:extLst>
            <a:ext uri="{FF2B5EF4-FFF2-40B4-BE49-F238E27FC236}">
              <a16:creationId xmlns:a16="http://schemas.microsoft.com/office/drawing/2014/main" id="{00000000-0008-0000-0F00-0000B2010000}"/>
            </a:ext>
          </a:extLst>
        </xdr:cNvPr>
        <xdr:cNvSpPr txBox="1"/>
      </xdr:nvSpPr>
      <xdr:spPr>
        <a:xfrm>
          <a:off x="27057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6366</xdr:rowOff>
    </xdr:from>
    <xdr:ext cx="405111" cy="259045"/>
    <xdr:sp macro="" textlink="">
      <xdr:nvSpPr>
        <xdr:cNvPr id="435" name="n_3mainValue【市民会館】&#10;有形固定資産減価償却率">
          <a:extLst>
            <a:ext uri="{FF2B5EF4-FFF2-40B4-BE49-F238E27FC236}">
              <a16:creationId xmlns:a16="http://schemas.microsoft.com/office/drawing/2014/main" id="{00000000-0008-0000-0F00-0000B3010000}"/>
            </a:ext>
          </a:extLst>
        </xdr:cNvPr>
        <xdr:cNvSpPr txBox="1"/>
      </xdr:nvSpPr>
      <xdr:spPr>
        <a:xfrm>
          <a:off x="1816744" y="1732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161489</xdr:rowOff>
    </xdr:from>
    <xdr:ext cx="405111" cy="259045"/>
    <xdr:sp macro="" textlink="">
      <xdr:nvSpPr>
        <xdr:cNvPr id="436" name="n_4mainValue【市民会館】&#10;有形固定資産減価償却率">
          <a:extLst>
            <a:ext uri="{FF2B5EF4-FFF2-40B4-BE49-F238E27FC236}">
              <a16:creationId xmlns:a16="http://schemas.microsoft.com/office/drawing/2014/main" id="{00000000-0008-0000-0F00-0000B4010000}"/>
            </a:ext>
          </a:extLst>
        </xdr:cNvPr>
        <xdr:cNvSpPr txBox="1"/>
      </xdr:nvSpPr>
      <xdr:spPr>
        <a:xfrm>
          <a:off x="927744" y="1730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F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F00-0000CF010000}"/>
            </a:ext>
          </a:extLst>
        </xdr:cNvPr>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F00-0000D1010000}"/>
            </a:ext>
          </a:extLst>
        </xdr:cNvPr>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F00-0000D3010000}"/>
            </a:ext>
          </a:extLst>
        </xdr:cNvPr>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147864</xdr:rowOff>
    </xdr:from>
    <xdr:to>
      <xdr:col>55</xdr:col>
      <xdr:colOff>50800</xdr:colOff>
      <xdr:row>104</xdr:row>
      <xdr:rowOff>78014</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10426700" y="17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170741</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F00-0000DF010000}"/>
            </a:ext>
          </a:extLst>
        </xdr:cNvPr>
        <xdr:cNvSpPr txBox="1"/>
      </xdr:nvSpPr>
      <xdr:spPr>
        <a:xfrm>
          <a:off x="10515600" y="1765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151130</xdr:rowOff>
    </xdr:from>
    <xdr:to>
      <xdr:col>50</xdr:col>
      <xdr:colOff>165100</xdr:colOff>
      <xdr:row>104</xdr:row>
      <xdr:rowOff>81280</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9588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27214</xdr:rowOff>
    </xdr:from>
    <xdr:to>
      <xdr:col>55</xdr:col>
      <xdr:colOff>0</xdr:colOff>
      <xdr:row>104</xdr:row>
      <xdr:rowOff>30480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9639300" y="1785801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157662</xdr:rowOff>
    </xdr:from>
    <xdr:to>
      <xdr:col>46</xdr:col>
      <xdr:colOff>38100</xdr:colOff>
      <xdr:row>104</xdr:row>
      <xdr:rowOff>87812</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8699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30480</xdr:rowOff>
    </xdr:from>
    <xdr:to>
      <xdr:col>50</xdr:col>
      <xdr:colOff>114300</xdr:colOff>
      <xdr:row>104</xdr:row>
      <xdr:rowOff>37012</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flipV="1">
          <a:off x="8750300" y="178612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160927</xdr:rowOff>
    </xdr:from>
    <xdr:to>
      <xdr:col>41</xdr:col>
      <xdr:colOff>101600</xdr:colOff>
      <xdr:row>104</xdr:row>
      <xdr:rowOff>91077</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7810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37012</xdr:rowOff>
    </xdr:from>
    <xdr:to>
      <xdr:col>45</xdr:col>
      <xdr:colOff>177800</xdr:colOff>
      <xdr:row>104</xdr:row>
      <xdr:rowOff>40277</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7861300" y="1786781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164193</xdr:rowOff>
    </xdr:from>
    <xdr:to>
      <xdr:col>36</xdr:col>
      <xdr:colOff>165100</xdr:colOff>
      <xdr:row>104</xdr:row>
      <xdr:rowOff>94343</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6921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40277</xdr:rowOff>
    </xdr:from>
    <xdr:to>
      <xdr:col>41</xdr:col>
      <xdr:colOff>50800</xdr:colOff>
      <xdr:row>104</xdr:row>
      <xdr:rowOff>43543</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flipV="1">
          <a:off x="6972300" y="178710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488" name="n_1aveValue【市民会館】&#10;一人当たり面積">
          <a:extLst>
            <a:ext uri="{FF2B5EF4-FFF2-40B4-BE49-F238E27FC236}">
              <a16:creationId xmlns:a16="http://schemas.microsoft.com/office/drawing/2014/main" id="{00000000-0008-0000-0F00-0000E8010000}"/>
            </a:ext>
          </a:extLst>
        </xdr:cNvPr>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89" name="n_2aveValue【市民会館】&#10;一人当たり面積">
          <a:extLst>
            <a:ext uri="{FF2B5EF4-FFF2-40B4-BE49-F238E27FC236}">
              <a16:creationId xmlns:a16="http://schemas.microsoft.com/office/drawing/2014/main" id="{00000000-0008-0000-0F00-0000E9010000}"/>
            </a:ext>
          </a:extLst>
        </xdr:cNvPr>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490" name="n_3aveValue【市民会館】&#10;一人当たり面積">
          <a:extLst>
            <a:ext uri="{FF2B5EF4-FFF2-40B4-BE49-F238E27FC236}">
              <a16:creationId xmlns:a16="http://schemas.microsoft.com/office/drawing/2014/main" id="{00000000-0008-0000-0F00-0000EA010000}"/>
            </a:ext>
          </a:extLst>
        </xdr:cNvPr>
        <xdr:cNvSpPr txBox="1"/>
      </xdr:nvSpPr>
      <xdr:spPr>
        <a:xfrm>
          <a:off x="7626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1" name="n_4aveValue【市民会館】&#10;一人当たり面積">
          <a:extLst>
            <a:ext uri="{FF2B5EF4-FFF2-40B4-BE49-F238E27FC236}">
              <a16:creationId xmlns:a16="http://schemas.microsoft.com/office/drawing/2014/main" id="{00000000-0008-0000-0F00-0000EB010000}"/>
            </a:ext>
          </a:extLst>
        </xdr:cNvPr>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97807</xdr:rowOff>
    </xdr:from>
    <xdr:ext cx="469744" cy="259045"/>
    <xdr:sp macro="" textlink="">
      <xdr:nvSpPr>
        <xdr:cNvPr id="492" name="n_1mainValue【市民会館】&#10;一人当たり面積">
          <a:extLst>
            <a:ext uri="{FF2B5EF4-FFF2-40B4-BE49-F238E27FC236}">
              <a16:creationId xmlns:a16="http://schemas.microsoft.com/office/drawing/2014/main" id="{00000000-0008-0000-0F00-0000EC010000}"/>
            </a:ext>
          </a:extLst>
        </xdr:cNvPr>
        <xdr:cNvSpPr txBox="1"/>
      </xdr:nvSpPr>
      <xdr:spPr>
        <a:xfrm>
          <a:off x="9391727" y="1758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104339</xdr:rowOff>
    </xdr:from>
    <xdr:ext cx="469744" cy="259045"/>
    <xdr:sp macro="" textlink="">
      <xdr:nvSpPr>
        <xdr:cNvPr id="493" name="n_2mainValue【市民会館】&#10;一人当たり面積">
          <a:extLst>
            <a:ext uri="{FF2B5EF4-FFF2-40B4-BE49-F238E27FC236}">
              <a16:creationId xmlns:a16="http://schemas.microsoft.com/office/drawing/2014/main" id="{00000000-0008-0000-0F00-0000ED010000}"/>
            </a:ext>
          </a:extLst>
        </xdr:cNvPr>
        <xdr:cNvSpPr txBox="1"/>
      </xdr:nvSpPr>
      <xdr:spPr>
        <a:xfrm>
          <a:off x="8515427" y="1759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107604</xdr:rowOff>
    </xdr:from>
    <xdr:ext cx="469744" cy="259045"/>
    <xdr:sp macro="" textlink="">
      <xdr:nvSpPr>
        <xdr:cNvPr id="494" name="n_3mainValue【市民会館】&#10;一人当たり面積">
          <a:extLst>
            <a:ext uri="{FF2B5EF4-FFF2-40B4-BE49-F238E27FC236}">
              <a16:creationId xmlns:a16="http://schemas.microsoft.com/office/drawing/2014/main" id="{00000000-0008-0000-0F00-0000EE010000}"/>
            </a:ext>
          </a:extLst>
        </xdr:cNvPr>
        <xdr:cNvSpPr txBox="1"/>
      </xdr:nvSpPr>
      <xdr:spPr>
        <a:xfrm>
          <a:off x="7626427" y="1759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110870</xdr:rowOff>
    </xdr:from>
    <xdr:ext cx="469744" cy="259045"/>
    <xdr:sp macro="" textlink="">
      <xdr:nvSpPr>
        <xdr:cNvPr id="495" name="n_4mainValue【市民会館】&#10;一人当たり面積">
          <a:extLst>
            <a:ext uri="{FF2B5EF4-FFF2-40B4-BE49-F238E27FC236}">
              <a16:creationId xmlns:a16="http://schemas.microsoft.com/office/drawing/2014/main" id="{00000000-0008-0000-0F00-0000EF010000}"/>
            </a:ext>
          </a:extLst>
        </xdr:cNvPr>
        <xdr:cNvSpPr txBox="1"/>
      </xdr:nvSpPr>
      <xdr:spPr>
        <a:xfrm>
          <a:off x="6737427" y="1759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F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00000000-0008-0000-0F00-00000A02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000000-0008-0000-0F00-00000C020000}"/>
            </a:ext>
          </a:extLst>
        </xdr:cNvPr>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F00-00000E020000}"/>
            </a:ext>
          </a:extLst>
        </xdr:cNvPr>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43361</xdr:rowOff>
    </xdr:from>
    <xdr:to>
      <xdr:col>85</xdr:col>
      <xdr:colOff>177800</xdr:colOff>
      <xdr:row>37</xdr:row>
      <xdr:rowOff>144961</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62687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66238</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F00-00001A020000}"/>
            </a:ext>
          </a:extLst>
        </xdr:cNvPr>
        <xdr:cNvSpPr txBox="1"/>
      </xdr:nvSpPr>
      <xdr:spPr>
        <a:xfrm>
          <a:off x="16357600" y="623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27033</xdr:rowOff>
    </xdr:from>
    <xdr:to>
      <xdr:col>81</xdr:col>
      <xdr:colOff>101600</xdr:colOff>
      <xdr:row>37</xdr:row>
      <xdr:rowOff>128633</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5430500" y="637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77833</xdr:rowOff>
    </xdr:from>
    <xdr:to>
      <xdr:col>85</xdr:col>
      <xdr:colOff>127000</xdr:colOff>
      <xdr:row>37</xdr:row>
      <xdr:rowOff>94161</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5481300" y="6421483"/>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134801</xdr:rowOff>
    </xdr:from>
    <xdr:to>
      <xdr:col>76</xdr:col>
      <xdr:colOff>165100</xdr:colOff>
      <xdr:row>37</xdr:row>
      <xdr:rowOff>64951</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4541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14151</xdr:rowOff>
    </xdr:from>
    <xdr:to>
      <xdr:col>81</xdr:col>
      <xdr:colOff>50800</xdr:colOff>
      <xdr:row>37</xdr:row>
      <xdr:rowOff>77833</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4592300" y="6357801"/>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116840</xdr:rowOff>
    </xdr:from>
    <xdr:to>
      <xdr:col>72</xdr:col>
      <xdr:colOff>38100</xdr:colOff>
      <xdr:row>40</xdr:row>
      <xdr:rowOff>46990</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3652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14151</xdr:rowOff>
    </xdr:from>
    <xdr:to>
      <xdr:col>76</xdr:col>
      <xdr:colOff>114300</xdr:colOff>
      <xdr:row>39</xdr:row>
      <xdr:rowOff>167640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13703300" y="6357801"/>
          <a:ext cx="889000" cy="49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133169</xdr:rowOff>
    </xdr:from>
    <xdr:to>
      <xdr:col>67</xdr:col>
      <xdr:colOff>101600</xdr:colOff>
      <xdr:row>40</xdr:row>
      <xdr:rowOff>63319</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2763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167640</xdr:rowOff>
    </xdr:from>
    <xdr:to>
      <xdr:col>71</xdr:col>
      <xdr:colOff>177800</xdr:colOff>
      <xdr:row>40</xdr:row>
      <xdr:rowOff>12519</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flipV="1">
          <a:off x="12814300" y="685419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145160</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5266044" y="614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81478</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4389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38117</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3500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54446</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2611744"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F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F00-000041020000}"/>
            </a:ext>
          </a:extLst>
        </xdr:cNvPr>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F00-000043020000}"/>
            </a:ext>
          </a:extLst>
        </xdr:cNvPr>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28324</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F00-000045020000}"/>
            </a:ext>
          </a:extLst>
        </xdr:cNvPr>
        <xdr:cNvSpPr txBox="1"/>
      </xdr:nvSpPr>
      <xdr:spPr>
        <a:xfrm>
          <a:off x="22199600" y="6886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96897</xdr:rowOff>
    </xdr:from>
    <xdr:to>
      <xdr:col>116</xdr:col>
      <xdr:colOff>114300</xdr:colOff>
      <xdr:row>40</xdr:row>
      <xdr:rowOff>27047</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678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119774</xdr:rowOff>
    </xdr:from>
    <xdr:ext cx="599010"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F00-000051020000}"/>
            </a:ext>
          </a:extLst>
        </xdr:cNvPr>
        <xdr:cNvSpPr txBox="1"/>
      </xdr:nvSpPr>
      <xdr:spPr>
        <a:xfrm>
          <a:off x="22199600" y="66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112917</xdr:rowOff>
    </xdr:from>
    <xdr:to>
      <xdr:col>112</xdr:col>
      <xdr:colOff>38100</xdr:colOff>
      <xdr:row>40</xdr:row>
      <xdr:rowOff>43067</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679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147697</xdr:rowOff>
    </xdr:from>
    <xdr:to>
      <xdr:col>116</xdr:col>
      <xdr:colOff>63500</xdr:colOff>
      <xdr:row>39</xdr:row>
      <xdr:rowOff>163717</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21323300" y="6834247"/>
          <a:ext cx="838200" cy="1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124537</xdr:rowOff>
    </xdr:from>
    <xdr:to>
      <xdr:col>107</xdr:col>
      <xdr:colOff>101600</xdr:colOff>
      <xdr:row>40</xdr:row>
      <xdr:rowOff>54687</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0383500" y="681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163717</xdr:rowOff>
    </xdr:from>
    <xdr:to>
      <xdr:col>111</xdr:col>
      <xdr:colOff>177800</xdr:colOff>
      <xdr:row>40</xdr:row>
      <xdr:rowOff>3887</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0434300" y="6850267"/>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80883</xdr:rowOff>
    </xdr:from>
    <xdr:to>
      <xdr:col>102</xdr:col>
      <xdr:colOff>165100</xdr:colOff>
      <xdr:row>41</xdr:row>
      <xdr:rowOff>11033</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9494500" y="693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3887</xdr:rowOff>
    </xdr:from>
    <xdr:to>
      <xdr:col>107</xdr:col>
      <xdr:colOff>50800</xdr:colOff>
      <xdr:row>40</xdr:row>
      <xdr:rowOff>131683</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9545300" y="6861887"/>
          <a:ext cx="889000" cy="12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87606</xdr:rowOff>
    </xdr:from>
    <xdr:to>
      <xdr:col>98</xdr:col>
      <xdr:colOff>38100</xdr:colOff>
      <xdr:row>41</xdr:row>
      <xdr:rowOff>17756</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8605500" y="69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131683</xdr:rowOff>
    </xdr:from>
    <xdr:to>
      <xdr:col>102</xdr:col>
      <xdr:colOff>114300</xdr:colOff>
      <xdr:row>40</xdr:row>
      <xdr:rowOff>138406</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8656300" y="6989683"/>
          <a:ext cx="889000" cy="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136013</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1043411" y="699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130757</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0167111" y="69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59594</xdr:rowOff>
    </xdr:from>
    <xdr:ext cx="599010"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1011095" y="657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71214</xdr:rowOff>
    </xdr:from>
    <xdr:ext cx="599010"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20134795" y="658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2160</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9278111" y="703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8883</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8389111" y="7038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00000000-0008-0000-0F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00000000-0008-0000-0F00-00007C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00000000-0008-0000-0F00-00007E020000}"/>
            </a:ext>
          </a:extLst>
        </xdr:cNvPr>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00000000-0008-0000-0F00-000080020000}"/>
            </a:ext>
          </a:extLst>
        </xdr:cNvPr>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78196</xdr:rowOff>
    </xdr:from>
    <xdr:to>
      <xdr:col>85</xdr:col>
      <xdr:colOff>177800</xdr:colOff>
      <xdr:row>62</xdr:row>
      <xdr:rowOff>8346</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62687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56623</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00000000-0008-0000-0F00-00008C020000}"/>
            </a:ext>
          </a:extLst>
        </xdr:cNvPr>
        <xdr:cNvSpPr txBox="1"/>
      </xdr:nvSpPr>
      <xdr:spPr>
        <a:xfrm>
          <a:off x="16357600"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45538</xdr:rowOff>
    </xdr:from>
    <xdr:to>
      <xdr:col>81</xdr:col>
      <xdr:colOff>101600</xdr:colOff>
      <xdr:row>61</xdr:row>
      <xdr:rowOff>147138</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54305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96338</xdr:rowOff>
    </xdr:from>
    <xdr:to>
      <xdr:col>85</xdr:col>
      <xdr:colOff>127000</xdr:colOff>
      <xdr:row>61</xdr:row>
      <xdr:rowOff>128996</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5481300" y="1055478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12881</xdr:rowOff>
    </xdr:from>
    <xdr:to>
      <xdr:col>76</xdr:col>
      <xdr:colOff>165100</xdr:colOff>
      <xdr:row>61</xdr:row>
      <xdr:rowOff>114481</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4541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63681</xdr:rowOff>
    </xdr:from>
    <xdr:to>
      <xdr:col>81</xdr:col>
      <xdr:colOff>50800</xdr:colOff>
      <xdr:row>61</xdr:row>
      <xdr:rowOff>96338</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4592300" y="105221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151674</xdr:rowOff>
    </xdr:from>
    <xdr:to>
      <xdr:col>72</xdr:col>
      <xdr:colOff>38100</xdr:colOff>
      <xdr:row>61</xdr:row>
      <xdr:rowOff>81824</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3652500" y="1043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31024</xdr:rowOff>
    </xdr:from>
    <xdr:to>
      <xdr:col>76</xdr:col>
      <xdr:colOff>114300</xdr:colOff>
      <xdr:row>61</xdr:row>
      <xdr:rowOff>63681</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3703300" y="104894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119017</xdr:rowOff>
    </xdr:from>
    <xdr:to>
      <xdr:col>67</xdr:col>
      <xdr:colOff>101600</xdr:colOff>
      <xdr:row>61</xdr:row>
      <xdr:rowOff>49167</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2763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169817</xdr:rowOff>
    </xdr:from>
    <xdr:to>
      <xdr:col>71</xdr:col>
      <xdr:colOff>177800</xdr:colOff>
      <xdr:row>61</xdr:row>
      <xdr:rowOff>31024</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814300" y="104568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138265</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5266044" y="1059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105608</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4389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72951</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35007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40294</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2611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00000000-0008-0000-0F00-0000B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00000000-0008-0000-0F00-0000B5020000}"/>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00000000-0008-0000-0F00-0000B7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00000000-0008-0000-0F00-0000B9020000}"/>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00000000-0008-0000-0F00-0000C5020000}"/>
            </a:ext>
          </a:extLst>
        </xdr:cNvPr>
        <xdr:cNvSpPr txBox="1"/>
      </xdr:nvSpPr>
      <xdr:spPr>
        <a:xfrm>
          <a:off x="22199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21323300" y="1062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20434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9545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120650</xdr:rowOff>
    </xdr:from>
    <xdr:to>
      <xdr:col>98</xdr:col>
      <xdr:colOff>38100</xdr:colOff>
      <xdr:row>62</xdr:row>
      <xdr:rowOff>50800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8605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0</xdr:rowOff>
    </xdr:from>
    <xdr:to>
      <xdr:col>102</xdr:col>
      <xdr:colOff>114300</xdr:colOff>
      <xdr:row>62</xdr:row>
      <xdr:rowOff>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8656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8" name="n_1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19" name="n_2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20" name="n_3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21" name="n_4aveValue【保健センター・保健所】&#10;一人当たり面積">
          <a:extLst>
            <a:ext uri="{FF2B5EF4-FFF2-40B4-BE49-F238E27FC236}">
              <a16:creationId xmlns:a16="http://schemas.microsoft.com/office/drawing/2014/main" id="{00000000-0008-0000-0F00-0000D1020000}"/>
            </a:ext>
          </a:extLst>
        </xdr:cNvPr>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41927</xdr:rowOff>
    </xdr:from>
    <xdr:ext cx="469744" cy="259045"/>
    <xdr:sp macro="" textlink="">
      <xdr:nvSpPr>
        <xdr:cNvPr id="722" name="n_1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723" name="n_2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724" name="n_3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41927</xdr:rowOff>
    </xdr:from>
    <xdr:ext cx="469744" cy="259045"/>
    <xdr:sp macro="" textlink="">
      <xdr:nvSpPr>
        <xdr:cNvPr id="725" name="n_4mainValue【保健センター・保健所】&#10;一人当たり面積">
          <a:extLst>
            <a:ext uri="{FF2B5EF4-FFF2-40B4-BE49-F238E27FC236}">
              <a16:creationId xmlns:a16="http://schemas.microsoft.com/office/drawing/2014/main" id="{00000000-0008-0000-0F00-0000D5020000}"/>
            </a:ext>
          </a:extLst>
        </xdr:cNvPr>
        <xdr:cNvSpPr txBox="1"/>
      </xdr:nvSpPr>
      <xdr:spPr>
        <a:xfrm>
          <a:off x="18421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a:extLst>
            <a:ext uri="{FF2B5EF4-FFF2-40B4-BE49-F238E27FC236}">
              <a16:creationId xmlns:a16="http://schemas.microsoft.com/office/drawing/2014/main" id="{00000000-0008-0000-0F00-0000E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a:extLst>
            <a:ext uri="{FF2B5EF4-FFF2-40B4-BE49-F238E27FC236}">
              <a16:creationId xmlns:a16="http://schemas.microsoft.com/office/drawing/2014/main" id="{00000000-0008-0000-0F00-0000F0020000}"/>
            </a:ext>
          </a:extLst>
        </xdr:cNvPr>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a:extLst>
            <a:ext uri="{FF2B5EF4-FFF2-40B4-BE49-F238E27FC236}">
              <a16:creationId xmlns:a16="http://schemas.microsoft.com/office/drawing/2014/main" id="{00000000-0008-0000-0F00-0000F2020000}"/>
            </a:ext>
          </a:extLst>
        </xdr:cNvPr>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756" name="【消防施設】&#10;有形固定資産減価償却率平均値テキスト">
          <a:extLst>
            <a:ext uri="{FF2B5EF4-FFF2-40B4-BE49-F238E27FC236}">
              <a16:creationId xmlns:a16="http://schemas.microsoft.com/office/drawing/2014/main" id="{00000000-0008-0000-0F00-0000F4020000}"/>
            </a:ext>
          </a:extLst>
        </xdr:cNvPr>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62687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33038</xdr:rowOff>
    </xdr:from>
    <xdr:ext cx="405111" cy="259045"/>
    <xdr:sp macro="" textlink="">
      <xdr:nvSpPr>
        <xdr:cNvPr id="768" name="【消防施設】&#10;有形固定資産減価償却率該当値テキスト">
          <a:extLst>
            <a:ext uri="{FF2B5EF4-FFF2-40B4-BE49-F238E27FC236}">
              <a16:creationId xmlns:a16="http://schemas.microsoft.com/office/drawing/2014/main" id="{00000000-0008-0000-0F00-000000030000}"/>
            </a:ext>
          </a:extLst>
        </xdr:cNvPr>
        <xdr:cNvSpPr txBox="1"/>
      </xdr:nvSpPr>
      <xdr:spPr>
        <a:xfrm>
          <a:off x="16357600" y="1392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78739</xdr:rowOff>
    </xdr:from>
    <xdr:to>
      <xdr:col>81</xdr:col>
      <xdr:colOff>101600</xdr:colOff>
      <xdr:row>83</xdr:row>
      <xdr:rowOff>8889</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5430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60961</xdr:rowOff>
    </xdr:from>
    <xdr:to>
      <xdr:col>85</xdr:col>
      <xdr:colOff>127000</xdr:colOff>
      <xdr:row>82</xdr:row>
      <xdr:rowOff>129539</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flipV="1">
          <a:off x="15481300" y="141198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52614</xdr:rowOff>
    </xdr:from>
    <xdr:to>
      <xdr:col>76</xdr:col>
      <xdr:colOff>165100</xdr:colOff>
      <xdr:row>82</xdr:row>
      <xdr:rowOff>154214</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4541500" y="1411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103414</xdr:rowOff>
    </xdr:from>
    <xdr:to>
      <xdr:col>81</xdr:col>
      <xdr:colOff>50800</xdr:colOff>
      <xdr:row>82</xdr:row>
      <xdr:rowOff>129539</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4592300" y="1416231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26488</xdr:rowOff>
    </xdr:from>
    <xdr:to>
      <xdr:col>72</xdr:col>
      <xdr:colOff>38100</xdr:colOff>
      <xdr:row>82</xdr:row>
      <xdr:rowOff>128088</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13652500" y="1408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77288</xdr:rowOff>
    </xdr:from>
    <xdr:to>
      <xdr:col>76</xdr:col>
      <xdr:colOff>114300</xdr:colOff>
      <xdr:row>82</xdr:row>
      <xdr:rowOff>103414</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3703300" y="1413618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165281</xdr:rowOff>
    </xdr:from>
    <xdr:to>
      <xdr:col>67</xdr:col>
      <xdr:colOff>101600</xdr:colOff>
      <xdr:row>82</xdr:row>
      <xdr:rowOff>95431</xdr:rowOff>
    </xdr:to>
    <xdr:sp macro="" textlink="">
      <xdr:nvSpPr>
        <xdr:cNvPr id="775" name="楕円 774">
          <a:extLst>
            <a:ext uri="{FF2B5EF4-FFF2-40B4-BE49-F238E27FC236}">
              <a16:creationId xmlns:a16="http://schemas.microsoft.com/office/drawing/2014/main" id="{00000000-0008-0000-0F00-000007030000}"/>
            </a:ext>
          </a:extLst>
        </xdr:cNvPr>
        <xdr:cNvSpPr/>
      </xdr:nvSpPr>
      <xdr:spPr>
        <a:xfrm>
          <a:off x="12763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44631</xdr:rowOff>
    </xdr:from>
    <xdr:to>
      <xdr:col>71</xdr:col>
      <xdr:colOff>177800</xdr:colOff>
      <xdr:row>82</xdr:row>
      <xdr:rowOff>77288</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2814300" y="141035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73496</xdr:rowOff>
    </xdr:from>
    <xdr:ext cx="405111" cy="259045"/>
    <xdr:sp macro="" textlink="">
      <xdr:nvSpPr>
        <xdr:cNvPr id="777" name="n_1aveValue【消防施設】&#10;有形固定資産減価償却率">
          <a:extLst>
            <a:ext uri="{FF2B5EF4-FFF2-40B4-BE49-F238E27FC236}">
              <a16:creationId xmlns:a16="http://schemas.microsoft.com/office/drawing/2014/main" id="{00000000-0008-0000-0F00-000009030000}"/>
            </a:ext>
          </a:extLst>
        </xdr:cNvPr>
        <xdr:cNvSpPr txBox="1"/>
      </xdr:nvSpPr>
      <xdr:spPr>
        <a:xfrm>
          <a:off x="152660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778" name="n_2aveValue【消防施設】&#10;有形固定資産減価償却率">
          <a:extLst>
            <a:ext uri="{FF2B5EF4-FFF2-40B4-BE49-F238E27FC236}">
              <a16:creationId xmlns:a16="http://schemas.microsoft.com/office/drawing/2014/main" id="{00000000-0008-0000-0F00-00000A030000}"/>
            </a:ext>
          </a:extLst>
        </xdr:cNvPr>
        <xdr:cNvSpPr txBox="1"/>
      </xdr:nvSpPr>
      <xdr:spPr>
        <a:xfrm>
          <a:off x="14389744" y="1429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79" name="n_3aveValue【消防施設】&#10;有形固定資産減価償却率">
          <a:extLst>
            <a:ext uri="{FF2B5EF4-FFF2-40B4-BE49-F238E27FC236}">
              <a16:creationId xmlns:a16="http://schemas.microsoft.com/office/drawing/2014/main" id="{00000000-0008-0000-0F00-00000B030000}"/>
            </a:ext>
          </a:extLst>
        </xdr:cNvPr>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91457</xdr:rowOff>
    </xdr:from>
    <xdr:ext cx="405111" cy="259045"/>
    <xdr:sp macro="" textlink="">
      <xdr:nvSpPr>
        <xdr:cNvPr id="780" name="n_4aveValue【消防施設】&#10;有形固定資産減価償却率">
          <a:extLst>
            <a:ext uri="{FF2B5EF4-FFF2-40B4-BE49-F238E27FC236}">
              <a16:creationId xmlns:a16="http://schemas.microsoft.com/office/drawing/2014/main" id="{00000000-0008-0000-0F00-00000C030000}"/>
            </a:ext>
          </a:extLst>
        </xdr:cNvPr>
        <xdr:cNvSpPr txBox="1"/>
      </xdr:nvSpPr>
      <xdr:spPr>
        <a:xfrm>
          <a:off x="12611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25416</xdr:rowOff>
    </xdr:from>
    <xdr:ext cx="405111" cy="259045"/>
    <xdr:sp macro="" textlink="">
      <xdr:nvSpPr>
        <xdr:cNvPr id="781" name="n_1mainValue【消防施設】&#10;有形固定資産減価償却率">
          <a:extLst>
            <a:ext uri="{FF2B5EF4-FFF2-40B4-BE49-F238E27FC236}">
              <a16:creationId xmlns:a16="http://schemas.microsoft.com/office/drawing/2014/main" id="{00000000-0008-0000-0F00-00000D030000}"/>
            </a:ext>
          </a:extLst>
        </xdr:cNvPr>
        <xdr:cNvSpPr txBox="1"/>
      </xdr:nvSpPr>
      <xdr:spPr>
        <a:xfrm>
          <a:off x="152660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170741</xdr:rowOff>
    </xdr:from>
    <xdr:ext cx="405111" cy="259045"/>
    <xdr:sp macro="" textlink="">
      <xdr:nvSpPr>
        <xdr:cNvPr id="782" name="n_2mainValue【消防施設】&#10;有形固定資産減価償却率">
          <a:extLst>
            <a:ext uri="{FF2B5EF4-FFF2-40B4-BE49-F238E27FC236}">
              <a16:creationId xmlns:a16="http://schemas.microsoft.com/office/drawing/2014/main" id="{00000000-0008-0000-0F00-00000E030000}"/>
            </a:ext>
          </a:extLst>
        </xdr:cNvPr>
        <xdr:cNvSpPr txBox="1"/>
      </xdr:nvSpPr>
      <xdr:spPr>
        <a:xfrm>
          <a:off x="14389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144615</xdr:rowOff>
    </xdr:from>
    <xdr:ext cx="405111" cy="259045"/>
    <xdr:sp macro="" textlink="">
      <xdr:nvSpPr>
        <xdr:cNvPr id="783" name="n_3mainValue【消防施設】&#10;有形固定資産減価償却率">
          <a:extLst>
            <a:ext uri="{FF2B5EF4-FFF2-40B4-BE49-F238E27FC236}">
              <a16:creationId xmlns:a16="http://schemas.microsoft.com/office/drawing/2014/main" id="{00000000-0008-0000-0F00-00000F030000}"/>
            </a:ext>
          </a:extLst>
        </xdr:cNvPr>
        <xdr:cNvSpPr txBox="1"/>
      </xdr:nvSpPr>
      <xdr:spPr>
        <a:xfrm>
          <a:off x="13500744" y="1386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111958</xdr:rowOff>
    </xdr:from>
    <xdr:ext cx="405111" cy="259045"/>
    <xdr:sp macro="" textlink="">
      <xdr:nvSpPr>
        <xdr:cNvPr id="784" name="n_4mainValue【消防施設】&#10;有形固定資産減価償却率">
          <a:extLst>
            <a:ext uri="{FF2B5EF4-FFF2-40B4-BE49-F238E27FC236}">
              <a16:creationId xmlns:a16="http://schemas.microsoft.com/office/drawing/2014/main" id="{00000000-0008-0000-0F00-000010030000}"/>
            </a:ext>
          </a:extLst>
        </xdr:cNvPr>
        <xdr:cNvSpPr txBox="1"/>
      </xdr:nvSpPr>
      <xdr:spPr>
        <a:xfrm>
          <a:off x="12611744"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00000000-0008-0000-0F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a:extLst>
            <a:ext uri="{FF2B5EF4-FFF2-40B4-BE49-F238E27FC236}">
              <a16:creationId xmlns:a16="http://schemas.microsoft.com/office/drawing/2014/main" id="{00000000-0008-0000-0F00-00002703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a:extLst>
            <a:ext uri="{FF2B5EF4-FFF2-40B4-BE49-F238E27FC236}">
              <a16:creationId xmlns:a16="http://schemas.microsoft.com/office/drawing/2014/main" id="{00000000-0008-0000-0F00-000029030000}"/>
            </a:ext>
          </a:extLst>
        </xdr:cNvPr>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11" name="【消防施設】&#10;一人当たり面積平均値テキスト">
          <a:extLst>
            <a:ext uri="{FF2B5EF4-FFF2-40B4-BE49-F238E27FC236}">
              <a16:creationId xmlns:a16="http://schemas.microsoft.com/office/drawing/2014/main" id="{00000000-0008-0000-0F00-00002B030000}"/>
            </a:ext>
          </a:extLst>
        </xdr:cNvPr>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221107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25164</xdr:rowOff>
    </xdr:from>
    <xdr:ext cx="469744" cy="259045"/>
    <xdr:sp macro="" textlink="">
      <xdr:nvSpPr>
        <xdr:cNvPr id="823" name="【消防施設】&#10;一人当たり面積該当値テキスト">
          <a:extLst>
            <a:ext uri="{FF2B5EF4-FFF2-40B4-BE49-F238E27FC236}">
              <a16:creationId xmlns:a16="http://schemas.microsoft.com/office/drawing/2014/main" id="{00000000-0008-0000-0F00-000037030000}"/>
            </a:ext>
          </a:extLst>
        </xdr:cNvPr>
        <xdr:cNvSpPr txBox="1"/>
      </xdr:nvSpPr>
      <xdr:spPr>
        <a:xfrm>
          <a:off x="22199600" y="1442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46737</xdr:rowOff>
    </xdr:from>
    <xdr:to>
      <xdr:col>112</xdr:col>
      <xdr:colOff>38100</xdr:colOff>
      <xdr:row>84</xdr:row>
      <xdr:rowOff>148337</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21272500" y="14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97537</xdr:rowOff>
    </xdr:from>
    <xdr:to>
      <xdr:col>116</xdr:col>
      <xdr:colOff>63500</xdr:colOff>
      <xdr:row>84</xdr:row>
      <xdr:rowOff>97537</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21323300" y="144993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26163</xdr:rowOff>
    </xdr:from>
    <xdr:to>
      <xdr:col>107</xdr:col>
      <xdr:colOff>101600</xdr:colOff>
      <xdr:row>77</xdr:row>
      <xdr:rowOff>127763</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20383500" y="1322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76963</xdr:rowOff>
    </xdr:from>
    <xdr:to>
      <xdr:col>111</xdr:col>
      <xdr:colOff>177800</xdr:colOff>
      <xdr:row>84</xdr:row>
      <xdr:rowOff>97537</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20434300" y="13278613"/>
          <a:ext cx="889000" cy="122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30735</xdr:rowOff>
    </xdr:from>
    <xdr:to>
      <xdr:col>102</xdr:col>
      <xdr:colOff>165100</xdr:colOff>
      <xdr:row>77</xdr:row>
      <xdr:rowOff>132335</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19494500" y="132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76963</xdr:rowOff>
    </xdr:from>
    <xdr:to>
      <xdr:col>107</xdr:col>
      <xdr:colOff>50800</xdr:colOff>
      <xdr:row>77</xdr:row>
      <xdr:rowOff>81535</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flipV="1">
          <a:off x="19545300" y="132786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39878</xdr:rowOff>
    </xdr:from>
    <xdr:to>
      <xdr:col>98</xdr:col>
      <xdr:colOff>38100</xdr:colOff>
      <xdr:row>77</xdr:row>
      <xdr:rowOff>141478</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18605500" y="1324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81535</xdr:rowOff>
    </xdr:from>
    <xdr:to>
      <xdr:col>102</xdr:col>
      <xdr:colOff>114300</xdr:colOff>
      <xdr:row>77</xdr:row>
      <xdr:rowOff>90678</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flipV="1">
          <a:off x="18656300" y="132831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832" name="n_1aveValue【消防施設】&#10;一人当たり面積">
          <a:extLst>
            <a:ext uri="{FF2B5EF4-FFF2-40B4-BE49-F238E27FC236}">
              <a16:creationId xmlns:a16="http://schemas.microsoft.com/office/drawing/2014/main" id="{00000000-0008-0000-0F00-000040030000}"/>
            </a:ext>
          </a:extLst>
        </xdr:cNvPr>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833" name="n_2aveValue【消防施設】&#10;一人当たり面積">
          <a:extLst>
            <a:ext uri="{FF2B5EF4-FFF2-40B4-BE49-F238E27FC236}">
              <a16:creationId xmlns:a16="http://schemas.microsoft.com/office/drawing/2014/main" id="{00000000-0008-0000-0F00-000041030000}"/>
            </a:ext>
          </a:extLst>
        </xdr:cNvPr>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834" name="n_3aveValue【消防施設】&#10;一人当たり面積">
          <a:extLst>
            <a:ext uri="{FF2B5EF4-FFF2-40B4-BE49-F238E27FC236}">
              <a16:creationId xmlns:a16="http://schemas.microsoft.com/office/drawing/2014/main" id="{00000000-0008-0000-0F00-000042030000}"/>
            </a:ext>
          </a:extLst>
        </xdr:cNvPr>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835" name="n_4aveValue【消防施設】&#10;一人当たり面積">
          <a:extLst>
            <a:ext uri="{FF2B5EF4-FFF2-40B4-BE49-F238E27FC236}">
              <a16:creationId xmlns:a16="http://schemas.microsoft.com/office/drawing/2014/main" id="{00000000-0008-0000-0F00-000043030000}"/>
            </a:ext>
          </a:extLst>
        </xdr:cNvPr>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139464</xdr:rowOff>
    </xdr:from>
    <xdr:ext cx="469744" cy="259045"/>
    <xdr:sp macro="" textlink="">
      <xdr:nvSpPr>
        <xdr:cNvPr id="836" name="n_1mainValue【消防施設】&#10;一人当たり面積">
          <a:extLst>
            <a:ext uri="{FF2B5EF4-FFF2-40B4-BE49-F238E27FC236}">
              <a16:creationId xmlns:a16="http://schemas.microsoft.com/office/drawing/2014/main" id="{00000000-0008-0000-0F00-000044030000}"/>
            </a:ext>
          </a:extLst>
        </xdr:cNvPr>
        <xdr:cNvSpPr txBox="1"/>
      </xdr:nvSpPr>
      <xdr:spPr>
        <a:xfrm>
          <a:off x="210757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75</xdr:row>
      <xdr:rowOff>144290</xdr:rowOff>
    </xdr:from>
    <xdr:ext cx="469744" cy="259045"/>
    <xdr:sp macro="" textlink="">
      <xdr:nvSpPr>
        <xdr:cNvPr id="837" name="n_2mainValue【消防施設】&#10;一人当たり面積">
          <a:extLst>
            <a:ext uri="{FF2B5EF4-FFF2-40B4-BE49-F238E27FC236}">
              <a16:creationId xmlns:a16="http://schemas.microsoft.com/office/drawing/2014/main" id="{00000000-0008-0000-0F00-000045030000}"/>
            </a:ext>
          </a:extLst>
        </xdr:cNvPr>
        <xdr:cNvSpPr txBox="1"/>
      </xdr:nvSpPr>
      <xdr:spPr>
        <a:xfrm>
          <a:off x="20199427" y="13003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75</xdr:row>
      <xdr:rowOff>148862</xdr:rowOff>
    </xdr:from>
    <xdr:ext cx="469744" cy="259045"/>
    <xdr:sp macro="" textlink="">
      <xdr:nvSpPr>
        <xdr:cNvPr id="838" name="n_3mainValue【消防施設】&#10;一人当たり面積">
          <a:extLst>
            <a:ext uri="{FF2B5EF4-FFF2-40B4-BE49-F238E27FC236}">
              <a16:creationId xmlns:a16="http://schemas.microsoft.com/office/drawing/2014/main" id="{00000000-0008-0000-0F00-000046030000}"/>
            </a:ext>
          </a:extLst>
        </xdr:cNvPr>
        <xdr:cNvSpPr txBox="1"/>
      </xdr:nvSpPr>
      <xdr:spPr>
        <a:xfrm>
          <a:off x="19310427" y="130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75</xdr:row>
      <xdr:rowOff>158005</xdr:rowOff>
    </xdr:from>
    <xdr:ext cx="469744" cy="259045"/>
    <xdr:sp macro="" textlink="">
      <xdr:nvSpPr>
        <xdr:cNvPr id="839" name="n_4mainValue【消防施設】&#10;一人当たり面積">
          <a:extLst>
            <a:ext uri="{FF2B5EF4-FFF2-40B4-BE49-F238E27FC236}">
              <a16:creationId xmlns:a16="http://schemas.microsoft.com/office/drawing/2014/main" id="{00000000-0008-0000-0F00-000047030000}"/>
            </a:ext>
          </a:extLst>
        </xdr:cNvPr>
        <xdr:cNvSpPr txBox="1"/>
      </xdr:nvSpPr>
      <xdr:spPr>
        <a:xfrm>
          <a:off x="18421427" y="130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F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00000000-0008-0000-0F00-000062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a:extLst>
            <a:ext uri="{FF2B5EF4-FFF2-40B4-BE49-F238E27FC236}">
              <a16:creationId xmlns:a16="http://schemas.microsoft.com/office/drawing/2014/main" id="{00000000-0008-0000-0F00-00006403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F00-000066030000}"/>
            </a:ext>
          </a:extLst>
        </xdr:cNvPr>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a:extLst>
            <a:ext uri="{FF2B5EF4-FFF2-40B4-BE49-F238E27FC236}">
              <a16:creationId xmlns:a16="http://schemas.microsoft.com/office/drawing/2014/main" id="{00000000-0008-0000-0F00-00006B030000}"/>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95613</xdr:rowOff>
    </xdr:from>
    <xdr:to>
      <xdr:col>85</xdr:col>
      <xdr:colOff>177800</xdr:colOff>
      <xdr:row>101</xdr:row>
      <xdr:rowOff>25763</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6268700" y="1724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118490</xdr:rowOff>
    </xdr:from>
    <xdr:ext cx="405111" cy="259045"/>
    <xdr:sp macro="" textlink="">
      <xdr:nvSpPr>
        <xdr:cNvPr id="882" name="【庁舎】&#10;有形固定資産減価償却率該当値テキスト">
          <a:extLst>
            <a:ext uri="{FF2B5EF4-FFF2-40B4-BE49-F238E27FC236}">
              <a16:creationId xmlns:a16="http://schemas.microsoft.com/office/drawing/2014/main" id="{00000000-0008-0000-0F00-000072030000}"/>
            </a:ext>
          </a:extLst>
        </xdr:cNvPr>
        <xdr:cNvSpPr txBox="1"/>
      </xdr:nvSpPr>
      <xdr:spPr>
        <a:xfrm>
          <a:off x="16357600" y="1709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149498</xdr:rowOff>
    </xdr:from>
    <xdr:to>
      <xdr:col>81</xdr:col>
      <xdr:colOff>101600</xdr:colOff>
      <xdr:row>101</xdr:row>
      <xdr:rowOff>79648</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5430500" y="1729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146413</xdr:rowOff>
    </xdr:from>
    <xdr:to>
      <xdr:col>85</xdr:col>
      <xdr:colOff>127000</xdr:colOff>
      <xdr:row>101</xdr:row>
      <xdr:rowOff>28848</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flipV="1">
          <a:off x="15481300" y="17291413"/>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58057</xdr:rowOff>
    </xdr:from>
    <xdr:to>
      <xdr:col>76</xdr:col>
      <xdr:colOff>165100</xdr:colOff>
      <xdr:row>107</xdr:row>
      <xdr:rowOff>159657</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4541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28848</xdr:rowOff>
    </xdr:from>
    <xdr:to>
      <xdr:col>81</xdr:col>
      <xdr:colOff>50800</xdr:colOff>
      <xdr:row>107</xdr:row>
      <xdr:rowOff>108857</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flipV="1">
          <a:off x="14592300" y="17345298"/>
          <a:ext cx="889000" cy="110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28666</xdr:rowOff>
    </xdr:from>
    <xdr:to>
      <xdr:col>72</xdr:col>
      <xdr:colOff>38100</xdr:colOff>
      <xdr:row>107</xdr:row>
      <xdr:rowOff>130266</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3652500" y="1837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79466</xdr:rowOff>
    </xdr:from>
    <xdr:to>
      <xdr:col>76</xdr:col>
      <xdr:colOff>114300</xdr:colOff>
      <xdr:row>107</xdr:row>
      <xdr:rowOff>108857</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3703300" y="1842461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170724</xdr:rowOff>
    </xdr:from>
    <xdr:to>
      <xdr:col>67</xdr:col>
      <xdr:colOff>101600</xdr:colOff>
      <xdr:row>107</xdr:row>
      <xdr:rowOff>100874</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12763500" y="183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50074</xdr:rowOff>
    </xdr:from>
    <xdr:to>
      <xdr:col>71</xdr:col>
      <xdr:colOff>177800</xdr:colOff>
      <xdr:row>107</xdr:row>
      <xdr:rowOff>79466</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a:off x="12814300" y="183952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91" name="n_1aveValue【庁舎】&#10;有形固定資産減価償却率">
          <a:extLst>
            <a:ext uri="{FF2B5EF4-FFF2-40B4-BE49-F238E27FC236}">
              <a16:creationId xmlns:a16="http://schemas.microsoft.com/office/drawing/2014/main" id="{00000000-0008-0000-0F00-00007B030000}"/>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92" name="n_2aveValue【庁舎】&#10;有形固定資産減価償却率">
          <a:extLst>
            <a:ext uri="{FF2B5EF4-FFF2-40B4-BE49-F238E27FC236}">
              <a16:creationId xmlns:a16="http://schemas.microsoft.com/office/drawing/2014/main" id="{00000000-0008-0000-0F00-00007C030000}"/>
            </a:ext>
          </a:extLst>
        </xdr:cNvPr>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93" name="n_3aveValue【庁舎】&#10;有形固定資産減価償却率">
          <a:extLst>
            <a:ext uri="{FF2B5EF4-FFF2-40B4-BE49-F238E27FC236}">
              <a16:creationId xmlns:a16="http://schemas.microsoft.com/office/drawing/2014/main" id="{00000000-0008-0000-0F00-00007D030000}"/>
            </a:ext>
          </a:extLst>
        </xdr:cNvPr>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4" name="n_4aveValue【庁舎】&#10;有形固定資産減価償却率">
          <a:extLst>
            <a:ext uri="{FF2B5EF4-FFF2-40B4-BE49-F238E27FC236}">
              <a16:creationId xmlns:a16="http://schemas.microsoft.com/office/drawing/2014/main" id="{00000000-0008-0000-0F00-00007E030000}"/>
            </a:ext>
          </a:extLst>
        </xdr:cNvPr>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96175</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F00-00007F030000}"/>
            </a:ext>
          </a:extLst>
        </xdr:cNvPr>
        <xdr:cNvSpPr txBox="1"/>
      </xdr:nvSpPr>
      <xdr:spPr>
        <a:xfrm>
          <a:off x="15266044" y="1706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150784</xdr:rowOff>
    </xdr:from>
    <xdr:ext cx="405111" cy="259045"/>
    <xdr:sp macro="" textlink="">
      <xdr:nvSpPr>
        <xdr:cNvPr id="896" name="n_2mainValue【庁舎】&#10;有形固定資産減価償却率">
          <a:extLst>
            <a:ext uri="{FF2B5EF4-FFF2-40B4-BE49-F238E27FC236}">
              <a16:creationId xmlns:a16="http://schemas.microsoft.com/office/drawing/2014/main" id="{00000000-0008-0000-0F00-000080030000}"/>
            </a:ext>
          </a:extLst>
        </xdr:cNvPr>
        <xdr:cNvSpPr txBox="1"/>
      </xdr:nvSpPr>
      <xdr:spPr>
        <a:xfrm>
          <a:off x="143897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121393</xdr:rowOff>
    </xdr:from>
    <xdr:ext cx="405111" cy="259045"/>
    <xdr:sp macro="" textlink="">
      <xdr:nvSpPr>
        <xdr:cNvPr id="897" name="n_3mainValue【庁舎】&#10;有形固定資産減価償却率">
          <a:extLst>
            <a:ext uri="{FF2B5EF4-FFF2-40B4-BE49-F238E27FC236}">
              <a16:creationId xmlns:a16="http://schemas.microsoft.com/office/drawing/2014/main" id="{00000000-0008-0000-0F00-000081030000}"/>
            </a:ext>
          </a:extLst>
        </xdr:cNvPr>
        <xdr:cNvSpPr txBox="1"/>
      </xdr:nvSpPr>
      <xdr:spPr>
        <a:xfrm>
          <a:off x="13500744" y="184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92001</xdr:rowOff>
    </xdr:from>
    <xdr:ext cx="405111" cy="259045"/>
    <xdr:sp macro="" textlink="">
      <xdr:nvSpPr>
        <xdr:cNvPr id="898" name="n_4mainValue【庁舎】&#10;有形固定資産減価償却率">
          <a:extLst>
            <a:ext uri="{FF2B5EF4-FFF2-40B4-BE49-F238E27FC236}">
              <a16:creationId xmlns:a16="http://schemas.microsoft.com/office/drawing/2014/main" id="{00000000-0008-0000-0F00-000082030000}"/>
            </a:ext>
          </a:extLst>
        </xdr:cNvPr>
        <xdr:cNvSpPr txBox="1"/>
      </xdr:nvSpPr>
      <xdr:spPr>
        <a:xfrm>
          <a:off x="12611744" y="1843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00000000-0008-0000-0F00-00009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a:extLst>
            <a:ext uri="{FF2B5EF4-FFF2-40B4-BE49-F238E27FC236}">
              <a16:creationId xmlns:a16="http://schemas.microsoft.com/office/drawing/2014/main" id="{00000000-0008-0000-0F00-00009E030000}"/>
            </a:ext>
          </a:extLst>
        </xdr:cNvPr>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a:extLst>
            <a:ext uri="{FF2B5EF4-FFF2-40B4-BE49-F238E27FC236}">
              <a16:creationId xmlns:a16="http://schemas.microsoft.com/office/drawing/2014/main" id="{00000000-0008-0000-0F00-0000A0030000}"/>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a:extLst>
            <a:ext uri="{FF2B5EF4-FFF2-40B4-BE49-F238E27FC236}">
              <a16:creationId xmlns:a16="http://schemas.microsoft.com/office/drawing/2014/main" id="{00000000-0008-0000-0F00-0000A1030000}"/>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98533</xdr:rowOff>
    </xdr:from>
    <xdr:ext cx="469744" cy="259045"/>
    <xdr:sp macro="" textlink="">
      <xdr:nvSpPr>
        <xdr:cNvPr id="930" name="【庁舎】&#10;一人当たり面積平均値テキスト">
          <a:extLst>
            <a:ext uri="{FF2B5EF4-FFF2-40B4-BE49-F238E27FC236}">
              <a16:creationId xmlns:a16="http://schemas.microsoft.com/office/drawing/2014/main" id="{00000000-0008-0000-0F00-0000A2030000}"/>
            </a:ext>
          </a:extLst>
        </xdr:cNvPr>
        <xdr:cNvSpPr txBox="1"/>
      </xdr:nvSpPr>
      <xdr:spPr>
        <a:xfrm>
          <a:off x="221996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a:extLst>
            <a:ext uri="{FF2B5EF4-FFF2-40B4-BE49-F238E27FC236}">
              <a16:creationId xmlns:a16="http://schemas.microsoft.com/office/drawing/2014/main" id="{00000000-0008-0000-0F00-0000A6030000}"/>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a:extLst>
            <a:ext uri="{FF2B5EF4-FFF2-40B4-BE49-F238E27FC236}">
              <a16:creationId xmlns:a16="http://schemas.microsoft.com/office/drawing/2014/main" id="{00000000-0008-0000-0F00-0000A703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F00-0000A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F00-0000A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9071</xdr:rowOff>
    </xdr:from>
    <xdr:to>
      <xdr:col>116</xdr:col>
      <xdr:colOff>114300</xdr:colOff>
      <xdr:row>104</xdr:row>
      <xdr:rowOff>110671</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221107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31948</xdr:rowOff>
    </xdr:from>
    <xdr:ext cx="469744" cy="259045"/>
    <xdr:sp macro="" textlink="">
      <xdr:nvSpPr>
        <xdr:cNvPr id="942" name="【庁舎】&#10;一人当たり面積該当値テキスト">
          <a:extLst>
            <a:ext uri="{FF2B5EF4-FFF2-40B4-BE49-F238E27FC236}">
              <a16:creationId xmlns:a16="http://schemas.microsoft.com/office/drawing/2014/main" id="{00000000-0008-0000-0F00-0000AE030000}"/>
            </a:ext>
          </a:extLst>
        </xdr:cNvPr>
        <xdr:cNvSpPr txBox="1"/>
      </xdr:nvSpPr>
      <xdr:spPr>
        <a:xfrm>
          <a:off x="22199600" y="1769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25400</xdr:rowOff>
    </xdr:from>
    <xdr:to>
      <xdr:col>112</xdr:col>
      <xdr:colOff>38100</xdr:colOff>
      <xdr:row>102</xdr:row>
      <xdr:rowOff>127000</xdr:rowOff>
    </xdr:to>
    <xdr:sp macro="" textlink="">
      <xdr:nvSpPr>
        <xdr:cNvPr id="943" name="楕円 942">
          <a:extLst>
            <a:ext uri="{FF2B5EF4-FFF2-40B4-BE49-F238E27FC236}">
              <a16:creationId xmlns:a16="http://schemas.microsoft.com/office/drawing/2014/main" id="{00000000-0008-0000-0F00-0000AF030000}"/>
            </a:ext>
          </a:extLst>
        </xdr:cNvPr>
        <xdr:cNvSpPr/>
      </xdr:nvSpPr>
      <xdr:spPr>
        <a:xfrm>
          <a:off x="21272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76200</xdr:rowOff>
    </xdr:from>
    <xdr:to>
      <xdr:col>116</xdr:col>
      <xdr:colOff>63500</xdr:colOff>
      <xdr:row>104</xdr:row>
      <xdr:rowOff>59871</xdr:rowOff>
    </xdr:to>
    <xdr:cxnSp macro="">
      <xdr:nvCxnSpPr>
        <xdr:cNvPr id="944" name="直線コネクタ 943">
          <a:extLst>
            <a:ext uri="{FF2B5EF4-FFF2-40B4-BE49-F238E27FC236}">
              <a16:creationId xmlns:a16="http://schemas.microsoft.com/office/drawing/2014/main" id="{00000000-0008-0000-0F00-0000B0030000}"/>
            </a:ext>
          </a:extLst>
        </xdr:cNvPr>
        <xdr:cNvCxnSpPr/>
      </xdr:nvCxnSpPr>
      <xdr:spPr>
        <a:xfrm>
          <a:off x="21323300" y="17564100"/>
          <a:ext cx="8382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15602</xdr:rowOff>
    </xdr:from>
    <xdr:to>
      <xdr:col>107</xdr:col>
      <xdr:colOff>101600</xdr:colOff>
      <xdr:row>106</xdr:row>
      <xdr:rowOff>117202</xdr:rowOff>
    </xdr:to>
    <xdr:sp macro="" textlink="">
      <xdr:nvSpPr>
        <xdr:cNvPr id="945" name="楕円 944">
          <a:extLst>
            <a:ext uri="{FF2B5EF4-FFF2-40B4-BE49-F238E27FC236}">
              <a16:creationId xmlns:a16="http://schemas.microsoft.com/office/drawing/2014/main" id="{00000000-0008-0000-0F00-0000B1030000}"/>
            </a:ext>
          </a:extLst>
        </xdr:cNvPr>
        <xdr:cNvSpPr/>
      </xdr:nvSpPr>
      <xdr:spPr>
        <a:xfrm>
          <a:off x="20383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76200</xdr:rowOff>
    </xdr:from>
    <xdr:to>
      <xdr:col>111</xdr:col>
      <xdr:colOff>177800</xdr:colOff>
      <xdr:row>106</xdr:row>
      <xdr:rowOff>66402</xdr:rowOff>
    </xdr:to>
    <xdr:cxnSp macro="">
      <xdr:nvCxnSpPr>
        <xdr:cNvPr id="946" name="直線コネクタ 945">
          <a:extLst>
            <a:ext uri="{FF2B5EF4-FFF2-40B4-BE49-F238E27FC236}">
              <a16:creationId xmlns:a16="http://schemas.microsoft.com/office/drawing/2014/main" id="{00000000-0008-0000-0F00-0000B2030000}"/>
            </a:ext>
          </a:extLst>
        </xdr:cNvPr>
        <xdr:cNvCxnSpPr/>
      </xdr:nvCxnSpPr>
      <xdr:spPr>
        <a:xfrm flipV="1">
          <a:off x="20434300" y="17564100"/>
          <a:ext cx="889000" cy="67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18869</xdr:rowOff>
    </xdr:from>
    <xdr:to>
      <xdr:col>102</xdr:col>
      <xdr:colOff>165100</xdr:colOff>
      <xdr:row>106</xdr:row>
      <xdr:rowOff>120469</xdr:rowOff>
    </xdr:to>
    <xdr:sp macro="" textlink="">
      <xdr:nvSpPr>
        <xdr:cNvPr id="947" name="楕円 946">
          <a:extLst>
            <a:ext uri="{FF2B5EF4-FFF2-40B4-BE49-F238E27FC236}">
              <a16:creationId xmlns:a16="http://schemas.microsoft.com/office/drawing/2014/main" id="{00000000-0008-0000-0F00-0000B3030000}"/>
            </a:ext>
          </a:extLst>
        </xdr:cNvPr>
        <xdr:cNvSpPr/>
      </xdr:nvSpPr>
      <xdr:spPr>
        <a:xfrm>
          <a:off x="194945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66402</xdr:rowOff>
    </xdr:from>
    <xdr:to>
      <xdr:col>107</xdr:col>
      <xdr:colOff>50800</xdr:colOff>
      <xdr:row>106</xdr:row>
      <xdr:rowOff>69669</xdr:rowOff>
    </xdr:to>
    <xdr:cxnSp macro="">
      <xdr:nvCxnSpPr>
        <xdr:cNvPr id="948" name="直線コネクタ 947">
          <a:extLst>
            <a:ext uri="{FF2B5EF4-FFF2-40B4-BE49-F238E27FC236}">
              <a16:creationId xmlns:a16="http://schemas.microsoft.com/office/drawing/2014/main" id="{00000000-0008-0000-0F00-0000B4030000}"/>
            </a:ext>
          </a:extLst>
        </xdr:cNvPr>
        <xdr:cNvCxnSpPr/>
      </xdr:nvCxnSpPr>
      <xdr:spPr>
        <a:xfrm flipV="1">
          <a:off x="19545300" y="182401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949" name="楕円 948">
          <a:extLst>
            <a:ext uri="{FF2B5EF4-FFF2-40B4-BE49-F238E27FC236}">
              <a16:creationId xmlns:a16="http://schemas.microsoft.com/office/drawing/2014/main" id="{00000000-0008-0000-0F00-0000B5030000}"/>
            </a:ext>
          </a:extLst>
        </xdr:cNvPr>
        <xdr:cNvSpPr/>
      </xdr:nvSpPr>
      <xdr:spPr>
        <a:xfrm>
          <a:off x="18605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69669</xdr:rowOff>
    </xdr:from>
    <xdr:to>
      <xdr:col>102</xdr:col>
      <xdr:colOff>114300</xdr:colOff>
      <xdr:row>106</xdr:row>
      <xdr:rowOff>76200</xdr:rowOff>
    </xdr:to>
    <xdr:cxnSp macro="">
      <xdr:nvCxnSpPr>
        <xdr:cNvPr id="950" name="直線コネクタ 949">
          <a:extLst>
            <a:ext uri="{FF2B5EF4-FFF2-40B4-BE49-F238E27FC236}">
              <a16:creationId xmlns:a16="http://schemas.microsoft.com/office/drawing/2014/main" id="{00000000-0008-0000-0F00-0000B6030000}"/>
            </a:ext>
          </a:extLst>
        </xdr:cNvPr>
        <xdr:cNvCxnSpPr/>
      </xdr:nvCxnSpPr>
      <xdr:spPr>
        <a:xfrm flipV="1">
          <a:off x="18656300" y="182433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951" name="n_1aveValue【庁舎】&#10;一人当たり面積">
          <a:extLst>
            <a:ext uri="{FF2B5EF4-FFF2-40B4-BE49-F238E27FC236}">
              <a16:creationId xmlns:a16="http://schemas.microsoft.com/office/drawing/2014/main" id="{00000000-0008-0000-0F00-0000B7030000}"/>
            </a:ext>
          </a:extLst>
        </xdr:cNvPr>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952" name="n_2aveValue【庁舎】&#10;一人当たり面積">
          <a:extLst>
            <a:ext uri="{FF2B5EF4-FFF2-40B4-BE49-F238E27FC236}">
              <a16:creationId xmlns:a16="http://schemas.microsoft.com/office/drawing/2014/main" id="{00000000-0008-0000-0F00-0000B8030000}"/>
            </a:ext>
          </a:extLst>
        </xdr:cNvPr>
        <xdr:cNvSpPr txBox="1"/>
      </xdr:nvSpPr>
      <xdr:spPr>
        <a:xfrm>
          <a:off x="20199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53" name="n_3aveValue【庁舎】&#10;一人当たり面積">
          <a:extLst>
            <a:ext uri="{FF2B5EF4-FFF2-40B4-BE49-F238E27FC236}">
              <a16:creationId xmlns:a16="http://schemas.microsoft.com/office/drawing/2014/main" id="{00000000-0008-0000-0F00-0000B9030000}"/>
            </a:ext>
          </a:extLst>
        </xdr:cNvPr>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54" name="n_4aveValue【庁舎】&#10;一人当たり面積">
          <a:extLst>
            <a:ext uri="{FF2B5EF4-FFF2-40B4-BE49-F238E27FC236}">
              <a16:creationId xmlns:a16="http://schemas.microsoft.com/office/drawing/2014/main" id="{00000000-0008-0000-0F00-0000BA030000}"/>
            </a:ext>
          </a:extLst>
        </xdr:cNvPr>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143527</xdr:rowOff>
    </xdr:from>
    <xdr:ext cx="469744" cy="259045"/>
    <xdr:sp macro="" textlink="">
      <xdr:nvSpPr>
        <xdr:cNvPr id="955" name="n_1mainValue【庁舎】&#10;一人当たり面積">
          <a:extLst>
            <a:ext uri="{FF2B5EF4-FFF2-40B4-BE49-F238E27FC236}">
              <a16:creationId xmlns:a16="http://schemas.microsoft.com/office/drawing/2014/main" id="{00000000-0008-0000-0F00-0000BB030000}"/>
            </a:ext>
          </a:extLst>
        </xdr:cNvPr>
        <xdr:cNvSpPr txBox="1"/>
      </xdr:nvSpPr>
      <xdr:spPr>
        <a:xfrm>
          <a:off x="210757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956" name="n_2mainValue【庁舎】&#10;一人当たり面積">
          <a:extLst>
            <a:ext uri="{FF2B5EF4-FFF2-40B4-BE49-F238E27FC236}">
              <a16:creationId xmlns:a16="http://schemas.microsoft.com/office/drawing/2014/main" id="{00000000-0008-0000-0F00-0000BC030000}"/>
            </a:ext>
          </a:extLst>
        </xdr:cNvPr>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136996</xdr:rowOff>
    </xdr:from>
    <xdr:ext cx="469744" cy="259045"/>
    <xdr:sp macro="" textlink="">
      <xdr:nvSpPr>
        <xdr:cNvPr id="957" name="n_3mainValue【庁舎】&#10;一人当たり面積">
          <a:extLst>
            <a:ext uri="{FF2B5EF4-FFF2-40B4-BE49-F238E27FC236}">
              <a16:creationId xmlns:a16="http://schemas.microsoft.com/office/drawing/2014/main" id="{00000000-0008-0000-0F00-0000BD030000}"/>
            </a:ext>
          </a:extLst>
        </xdr:cNvPr>
        <xdr:cNvSpPr txBox="1"/>
      </xdr:nvSpPr>
      <xdr:spPr>
        <a:xfrm>
          <a:off x="193104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143527</xdr:rowOff>
    </xdr:from>
    <xdr:ext cx="469744" cy="259045"/>
    <xdr:sp macro="" textlink="">
      <xdr:nvSpPr>
        <xdr:cNvPr id="958" name="n_4mainValue【庁舎】&#10;一人当たり面積">
          <a:extLst>
            <a:ext uri="{FF2B5EF4-FFF2-40B4-BE49-F238E27FC236}">
              <a16:creationId xmlns:a16="http://schemas.microsoft.com/office/drawing/2014/main" id="{00000000-0008-0000-0F00-0000BE030000}"/>
            </a:ext>
          </a:extLst>
        </xdr:cNvPr>
        <xdr:cNvSpPr txBox="1"/>
      </xdr:nvSpPr>
      <xdr:spPr>
        <a:xfrm>
          <a:off x="18421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00000000-0008-0000-0F00-0000B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00000000-0008-0000-0F00-0000C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00000000-0008-0000-0F00-0000C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類似団体と比較して特に有形固定資産減価償却率が高くなっている施設は、体育館・プールであり、特に低くなっている施設は、庁舎である。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体育館・プールは、平成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年度に新設した体育館以外の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館は、昭和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年代にかけて整備されており、老朽化が進んでいる。庁舎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は令和元年度に市役所新庁舎を建設したため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、有形固定資産減価償却率は低い。庁舎については、旧庁舎を取り壊していないため、一人当たりの面積が一時的に上昇するが、後年度において取り壊しを予定しているため、数値の減少が見込まれる。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60,097
59,279
119.79
35,975,734
34,444,642
1,351,274
16,294,813
31,963,083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特例債償還費が減少傾向にあるが、幼児教育・保育の無償化に係る経費の増加と地域社会再生事業費の創設に伴い、臨時財政対策債振替前の基準財政需要額は過去最大となった。同じく基準財政収入額も、消費税率の引き上げによる地方消費税交付金の増加と法人事業税の創設により、過去最大の数値であった。市内主要企業の法人税割と償却資産が大きく減収したことにより、財政力指数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平均を下回っている。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108655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81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108655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108655</xdr:rowOff>
    </xdr:from>
    <xdr:to>
      <xdr:col>15</xdr:col>
      <xdr:colOff>82550</xdr:colOff>
      <xdr:row>43</xdr:row>
      <xdr:rowOff>122061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122061</xdr:rowOff>
    </xdr:from>
    <xdr:to>
      <xdr:col>11</xdr:col>
      <xdr:colOff>31750</xdr:colOff>
      <xdr:row>43</xdr:row>
      <xdr:rowOff>122061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57855</xdr:rowOff>
    </xdr:from>
    <xdr:to>
      <xdr:col>23</xdr:col>
      <xdr:colOff>184150</xdr:colOff>
      <xdr:row>43</xdr:row>
      <xdr:rowOff>159455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29932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02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71261</xdr:rowOff>
    </xdr:from>
    <xdr:to>
      <xdr:col>11</xdr:col>
      <xdr:colOff>82550</xdr:colOff>
      <xdr:row>44</xdr:row>
      <xdr:rowOff>1411</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157638</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71261</xdr:rowOff>
    </xdr:from>
    <xdr:to>
      <xdr:col>7</xdr:col>
      <xdr:colOff>31750</xdr:colOff>
      <xdr:row>44</xdr:row>
      <xdr:rowOff>1411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157638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合併特例債などの地方債の償還が一部終了し、公債費は減少した。しかし、会計年度任用職員制度の導入によって、報酬や期末手当が増加したことなどにより、前年度比で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増加した。経常経費は義務的経費以外に、一部事務組合への負担金や他会計への繰出金の割合が高く、令和元年度からは同年に竣工した市役所庁舎の総合管理費も嵩む。令和２年度は、類似団体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平均値を上回ったため、今後はより一層の行財政改革への取組を通じて経常経費の削減に努める。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72072</xdr:rowOff>
    </xdr:from>
    <xdr:to>
      <xdr:col>23</xdr:col>
      <xdr:colOff>133350</xdr:colOff>
      <xdr:row>63</xdr:row>
      <xdr:rowOff>114300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873422"/>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72072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843260"/>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63</xdr:row>
      <xdr:rowOff>66040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84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11747</xdr:rowOff>
    </xdr:from>
    <xdr:to>
      <xdr:col>11</xdr:col>
      <xdr:colOff>31750</xdr:colOff>
      <xdr:row>63</xdr:row>
      <xdr:rowOff>66040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81309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21272</xdr:rowOff>
    </xdr:from>
    <xdr:to>
      <xdr:col>19</xdr:col>
      <xdr:colOff>184150</xdr:colOff>
      <xdr:row>63</xdr:row>
      <xdr:rowOff>122872</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133049</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591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102887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15240</xdr:rowOff>
    </xdr:from>
    <xdr:to>
      <xdr:col>11</xdr:col>
      <xdr:colOff>82550</xdr:colOff>
      <xdr:row>63</xdr:row>
      <xdr:rowOff>116840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132397</xdr:rowOff>
    </xdr:from>
    <xdr:to>
      <xdr:col>7</xdr:col>
      <xdr:colOff>31750</xdr:colOff>
      <xdr:row>63</xdr:row>
      <xdr:rowOff>62547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72724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53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[131,281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年の合併以降、正規職員の採用抑制の成果により、類似団体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平均値を下回っている。令和２年度は会計年度任用職員制度によって、報酬や期末手当が増加したことにより、数値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悪化した。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公務員の定年延長や新型コロナウイルス対応による人員の増加が見込まれる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、適正な人員配置に努める。公共施設の管理については、公共施設等総合管理計画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に基づき施設の統廃合や地元譲渡を実施し、将来の財政負担の軽減を図る。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106941</xdr:rowOff>
    </xdr:from>
    <xdr:to>
      <xdr:col>23</xdr:col>
      <xdr:colOff>133350</xdr:colOff>
      <xdr:row>81</xdr:row>
      <xdr:rowOff>164821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3994391"/>
          <a:ext cx="838200" cy="5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142319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29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39979</xdr:rowOff>
    </xdr:from>
    <xdr:to>
      <xdr:col>19</xdr:col>
      <xdr:colOff>133350</xdr:colOff>
      <xdr:row>81</xdr:row>
      <xdr:rowOff>106941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27429"/>
          <a:ext cx="889000" cy="6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6208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65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22357</xdr:rowOff>
    </xdr:from>
    <xdr:to>
      <xdr:col>15</xdr:col>
      <xdr:colOff>82550</xdr:colOff>
      <xdr:row>81</xdr:row>
      <xdr:rowOff>39979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09807"/>
          <a:ext cx="889000" cy="1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149516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3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13436</xdr:rowOff>
    </xdr:from>
    <xdr:to>
      <xdr:col>11</xdr:col>
      <xdr:colOff>31750</xdr:colOff>
      <xdr:row>81</xdr:row>
      <xdr:rowOff>22357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00886"/>
          <a:ext cx="889000" cy="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147327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114021</xdr:rowOff>
    </xdr:from>
    <xdr:to>
      <xdr:col>23</xdr:col>
      <xdr:colOff>184150</xdr:colOff>
      <xdr:row>82</xdr:row>
      <xdr:rowOff>44171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0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130548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4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56141</xdr:rowOff>
    </xdr:from>
    <xdr:to>
      <xdr:col>19</xdr:col>
      <xdr:colOff>184150</xdr:colOff>
      <xdr:row>81</xdr:row>
      <xdr:rowOff>157741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4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167918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12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160629</xdr:rowOff>
    </xdr:from>
    <xdr:to>
      <xdr:col>15</xdr:col>
      <xdr:colOff>133350</xdr:colOff>
      <xdr:row>81</xdr:row>
      <xdr:rowOff>90779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7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100956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4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143007</xdr:rowOff>
    </xdr:from>
    <xdr:to>
      <xdr:col>11</xdr:col>
      <xdr:colOff>82550</xdr:colOff>
      <xdr:row>81</xdr:row>
      <xdr:rowOff>73157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5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83334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27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134086</xdr:rowOff>
    </xdr:from>
    <xdr:to>
      <xdr:col>7</xdr:col>
      <xdr:colOff>31750</xdr:colOff>
      <xdr:row>81</xdr:row>
      <xdr:rowOff>64236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74413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1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％低い水準で維持している。今後もより一層の給与の適正化に努める。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52916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2832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39511</xdr:rowOff>
    </xdr:from>
    <xdr:to>
      <xdr:col>77</xdr:col>
      <xdr:colOff>44450</xdr:colOff>
      <xdr:row>83</xdr:row>
      <xdr:rowOff>52916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2698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39511</xdr:rowOff>
    </xdr:from>
    <xdr:to>
      <xdr:col>72</xdr:col>
      <xdr:colOff>203200</xdr:colOff>
      <xdr:row>83</xdr:row>
      <xdr:rowOff>39511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26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26105</xdr:rowOff>
    </xdr:from>
    <xdr:to>
      <xdr:col>68</xdr:col>
      <xdr:colOff>152400</xdr:colOff>
      <xdr:row>83</xdr:row>
      <xdr:rowOff>39511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2564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2116</xdr:rowOff>
    </xdr:from>
    <xdr:to>
      <xdr:col>81</xdr:col>
      <xdr:colOff>95250</xdr:colOff>
      <xdr:row>83</xdr:row>
      <xdr:rowOff>103716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18643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160161</xdr:rowOff>
    </xdr:from>
    <xdr:to>
      <xdr:col>73</xdr:col>
      <xdr:colOff>44450</xdr:colOff>
      <xdr:row>83</xdr:row>
      <xdr:rowOff>90311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100488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160161</xdr:rowOff>
    </xdr:from>
    <xdr:to>
      <xdr:col>68</xdr:col>
      <xdr:colOff>203200</xdr:colOff>
      <xdr:row>83</xdr:row>
      <xdr:rowOff>90311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100488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146755</xdr:rowOff>
    </xdr:from>
    <xdr:to>
      <xdr:col>64</xdr:col>
      <xdr:colOff>152400</xdr:colOff>
      <xdr:row>83</xdr:row>
      <xdr:rowOff>76905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87082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年の合併以降、職員の採用抑制を図った成果により、類似団体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平均値を令和元年度まで下回っていたが、令和２年度では職員数の増加による数値の悪化とともに同平均値を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上回った。新型コロナウイルス対応などの業務量が増加しており、現状の定員削減は限界に達しているが、類似団体平均の水準まで職員数を削減するなど、より適切な定員管理に努める。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18309</xdr:rowOff>
    </xdr:from>
    <xdr:to>
      <xdr:col>81</xdr:col>
      <xdr:colOff>44450</xdr:colOff>
      <xdr:row>62</xdr:row>
      <xdr:rowOff>38418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648209"/>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12277</xdr:rowOff>
    </xdr:from>
    <xdr:to>
      <xdr:col>77</xdr:col>
      <xdr:colOff>44450</xdr:colOff>
      <xdr:row>62</xdr:row>
      <xdr:rowOff>18309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64217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163619</xdr:rowOff>
    </xdr:from>
    <xdr:to>
      <xdr:col>72</xdr:col>
      <xdr:colOff>203200</xdr:colOff>
      <xdr:row>62</xdr:row>
      <xdr:rowOff>12277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62206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163619</xdr:rowOff>
    </xdr:from>
    <xdr:to>
      <xdr:col>68</xdr:col>
      <xdr:colOff>152400</xdr:colOff>
      <xdr:row>61</xdr:row>
      <xdr:rowOff>163619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6220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159068</xdr:rowOff>
    </xdr:from>
    <xdr:to>
      <xdr:col>81</xdr:col>
      <xdr:colOff>95250</xdr:colOff>
      <xdr:row>62</xdr:row>
      <xdr:rowOff>89218</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131145</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58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138959</xdr:rowOff>
    </xdr:from>
    <xdr:to>
      <xdr:col>77</xdr:col>
      <xdr:colOff>95250</xdr:colOff>
      <xdr:row>62</xdr:row>
      <xdr:rowOff>69109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59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79286</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366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132927</xdr:rowOff>
    </xdr:from>
    <xdr:to>
      <xdr:col>73</xdr:col>
      <xdr:colOff>44450</xdr:colOff>
      <xdr:row>62</xdr:row>
      <xdr:rowOff>63077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73254</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112819</xdr:rowOff>
    </xdr:from>
    <xdr:to>
      <xdr:col>68</xdr:col>
      <xdr:colOff>203200</xdr:colOff>
      <xdr:row>62</xdr:row>
      <xdr:rowOff>42969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53146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112819</xdr:rowOff>
    </xdr:from>
    <xdr:to>
      <xdr:col>64</xdr:col>
      <xdr:colOff>152400</xdr:colOff>
      <xdr:row>62</xdr:row>
      <xdr:rowOff>42969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53146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消防組合や広域連合の一部事務組合の起こした地方債に充てたと認められる負担金が主な要因で、平成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年度から類似団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体の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平均値を上回っている。令和２年度は同負担金が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６千万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円増加したため、数値が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悪化した。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２年度の起債残高は、市役所庁舎建設や災害復旧にかかる起債により過去最高であり、それらの償還のピークが令和６、７年度になる。今後は、より一層の合理化の推進と執行事業の取捨選択を行い、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41</xdr:row>
      <xdr:rowOff>3810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698500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107696</xdr:rowOff>
    </xdr:from>
    <xdr:to>
      <xdr:col>77</xdr:col>
      <xdr:colOff>44450</xdr:colOff>
      <xdr:row>40</xdr:row>
      <xdr:rowOff>127000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69656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107696</xdr:rowOff>
    </xdr:from>
    <xdr:to>
      <xdr:col>72</xdr:col>
      <xdr:colOff>203200</xdr:colOff>
      <xdr:row>40</xdr:row>
      <xdr:rowOff>107696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69656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88392</xdr:rowOff>
    </xdr:from>
    <xdr:to>
      <xdr:col>68</xdr:col>
      <xdr:colOff>152400</xdr:colOff>
      <xdr:row>40</xdr:row>
      <xdr:rowOff>107696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3512800" y="694639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96537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95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56896</xdr:rowOff>
    </xdr:from>
    <xdr:to>
      <xdr:col>73</xdr:col>
      <xdr:colOff>44450</xdr:colOff>
      <xdr:row>40</xdr:row>
      <xdr:rowOff>158496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56896</xdr:rowOff>
    </xdr:from>
    <xdr:to>
      <xdr:col>68</xdr:col>
      <xdr:colOff>203200</xdr:colOff>
      <xdr:row>40</xdr:row>
      <xdr:rowOff>158496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消費税率引き上げに伴う地方消費税交付金の増加により、標準財政規模が大きくなったため、前年度比で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の改善があった。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値を上回っている要因は、市役所庁舎建設に係る基金の取崩及び地方債の借入、広域連合ごみ焼却施設建設に係る市負担金である。今回の改善が、地方債現在高の減によるものでないことに留意し、後世への負担を軽減するよう、財源の涵養などを図り、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7112</xdr:rowOff>
    </xdr:from>
    <xdr:to>
      <xdr:col>81</xdr:col>
      <xdr:colOff>44450</xdr:colOff>
      <xdr:row>16</xdr:row>
      <xdr:rowOff>23199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750312"/>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164888</xdr:rowOff>
    </xdr:from>
    <xdr:to>
      <xdr:col>77</xdr:col>
      <xdr:colOff>44450</xdr:colOff>
      <xdr:row>16</xdr:row>
      <xdr:rowOff>23199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736638"/>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2413</xdr:rowOff>
    </xdr:from>
    <xdr:to>
      <xdr:col>72</xdr:col>
      <xdr:colOff>203200</xdr:colOff>
      <xdr:row>15</xdr:row>
      <xdr:rowOff>164888</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401800" y="2574163"/>
          <a:ext cx="889000" cy="16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132038</xdr:rowOff>
    </xdr:from>
    <xdr:to>
      <xdr:col>68</xdr:col>
      <xdr:colOff>152400</xdr:colOff>
      <xdr:row>15</xdr:row>
      <xdr:rowOff>2413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532338"/>
          <a:ext cx="889000" cy="4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86250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6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100728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672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127762</xdr:rowOff>
    </xdr:from>
    <xdr:to>
      <xdr:col>81</xdr:col>
      <xdr:colOff>95250</xdr:colOff>
      <xdr:row>16</xdr:row>
      <xdr:rowOff>57912</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69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99839</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67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143849</xdr:rowOff>
    </xdr:from>
    <xdr:to>
      <xdr:col>77</xdr:col>
      <xdr:colOff>95250</xdr:colOff>
      <xdr:row>16</xdr:row>
      <xdr:rowOff>73999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71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58776</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801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114088</xdr:rowOff>
    </xdr:from>
    <xdr:to>
      <xdr:col>73</xdr:col>
      <xdr:colOff>44450</xdr:colOff>
      <xdr:row>16</xdr:row>
      <xdr:rowOff>44238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68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29015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77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123063</xdr:rowOff>
    </xdr:from>
    <xdr:to>
      <xdr:col>68</xdr:col>
      <xdr:colOff>203200</xdr:colOff>
      <xdr:row>15</xdr:row>
      <xdr:rowOff>53213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52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63390</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81238</xdr:rowOff>
    </xdr:from>
    <xdr:to>
      <xdr:col>64</xdr:col>
      <xdr:colOff>152400</xdr:colOff>
      <xdr:row>15</xdr:row>
      <xdr:rowOff>11388</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4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21565</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60,097
59,279
119.79
35,975,734
34,444,642
1,351,274
16,294,813
31,963,083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年度から会計年度任用職員制度が導入されたことで、これまでの臨時職員賃金（物件費）が、報酬等（人件費）に振り替わったため、数値が急増した。引き続き、正規</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数、会計年度任用職員</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数の適正化を図り、人件費の削減に努める。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60706</xdr:rowOff>
    </xdr:from>
    <xdr:to>
      <xdr:col>24</xdr:col>
      <xdr:colOff>25400</xdr:colOff>
      <xdr:row>35</xdr:row>
      <xdr:rowOff>92710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718556"/>
          <a:ext cx="838200" cy="3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123715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4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60706</xdr:rowOff>
    </xdr:from>
    <xdr:to>
      <xdr:col>19</xdr:col>
      <xdr:colOff>187325</xdr:colOff>
      <xdr:row>34</xdr:row>
      <xdr:rowOff>17272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71855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10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161290</xdr:rowOff>
    </xdr:from>
    <xdr:to>
      <xdr:col>15</xdr:col>
      <xdr:colOff>98425</xdr:colOff>
      <xdr:row>34</xdr:row>
      <xdr:rowOff>17272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8191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124714</xdr:rowOff>
    </xdr:from>
    <xdr:to>
      <xdr:col>11</xdr:col>
      <xdr:colOff>9525</xdr:colOff>
      <xdr:row>33</xdr:row>
      <xdr:rowOff>161290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7825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1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9906</xdr:rowOff>
    </xdr:from>
    <xdr:to>
      <xdr:col>20</xdr:col>
      <xdr:colOff>38100</xdr:colOff>
      <xdr:row>33</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66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121683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436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137922</xdr:rowOff>
    </xdr:from>
    <xdr:to>
      <xdr:col>15</xdr:col>
      <xdr:colOff>149225</xdr:colOff>
      <xdr:row>34</xdr:row>
      <xdr:rowOff>68072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78249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110490</xdr:rowOff>
    </xdr:from>
    <xdr:to>
      <xdr:col>11</xdr:col>
      <xdr:colOff>60325</xdr:colOff>
      <xdr:row>34</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50817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73914</xdr:rowOff>
    </xdr:from>
    <xdr:to>
      <xdr:col>6</xdr:col>
      <xdr:colOff>171450</xdr:colOff>
      <xdr:row>34</xdr:row>
      <xdr:rowOff>4064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14241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50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東日本台風災害による災害廃棄物処理事業費</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の減や、会計年度任用職員制度による賃金の減により、前年と比べ急減したが、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業務の多様化、複雑化に伴い民間</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へ外部委託することが増えており、比率は年々悪化</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する見込み</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引き続き「事務事業の縮小・廃止」等を進め、物件費の抑制に努める。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100330</xdr:rowOff>
    </xdr:from>
    <xdr:to>
      <xdr:col>82</xdr:col>
      <xdr:colOff>107950</xdr:colOff>
      <xdr:row>17</xdr:row>
      <xdr:rowOff>16510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7208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146050</xdr:rowOff>
    </xdr:from>
    <xdr:to>
      <xdr:col>78</xdr:col>
      <xdr:colOff>69850</xdr:colOff>
      <xdr:row>17</xdr:row>
      <xdr:rowOff>16510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71780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115570</xdr:rowOff>
    </xdr:from>
    <xdr:to>
      <xdr:col>73</xdr:col>
      <xdr:colOff>180975</xdr:colOff>
      <xdr:row>15</xdr:row>
      <xdr:rowOff>146050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87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100330</xdr:rowOff>
    </xdr:from>
    <xdr:to>
      <xdr:col>69</xdr:col>
      <xdr:colOff>92075</xdr:colOff>
      <xdr:row>15</xdr:row>
      <xdr:rowOff>115570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72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49530</xdr:rowOff>
    </xdr:from>
    <xdr:to>
      <xdr:col>82</xdr:col>
      <xdr:colOff>158750</xdr:colOff>
      <xdr:row>15</xdr:row>
      <xdr:rowOff>151130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66057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137160</xdr:rowOff>
    </xdr:from>
    <xdr:to>
      <xdr:col>78</xdr:col>
      <xdr:colOff>120650</xdr:colOff>
      <xdr:row>17</xdr:row>
      <xdr:rowOff>67310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77487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64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95250</xdr:rowOff>
    </xdr:from>
    <xdr:to>
      <xdr:col>74</xdr:col>
      <xdr:colOff>31750</xdr:colOff>
      <xdr:row>16</xdr:row>
      <xdr:rowOff>25400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35577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64770</xdr:rowOff>
    </xdr:from>
    <xdr:to>
      <xdr:col>69</xdr:col>
      <xdr:colOff>142875</xdr:colOff>
      <xdr:row>15</xdr:row>
      <xdr:rowOff>166370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161307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令和元年東日本台風災害による災害援護事業費</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分が減少したことで、経費が抑えられたが、依然として社会福祉費等は増加している。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と比較しての</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平均を</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今後も高齢化の進展に伴い、比率の上昇が予想されるため、資格審査の適正化や介護予防事業に重点をおき、扶助費の削減に努める。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91622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156700"/>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48078</xdr:rowOff>
    </xdr:from>
    <xdr:to>
      <xdr:col>19</xdr:col>
      <xdr:colOff>187325</xdr:colOff>
      <xdr:row>53</xdr:row>
      <xdr:rowOff>91622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134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15422</xdr:rowOff>
    </xdr:from>
    <xdr:to>
      <xdr:col>15</xdr:col>
      <xdr:colOff>98425</xdr:colOff>
      <xdr:row>53</xdr:row>
      <xdr:rowOff>48078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102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165100</xdr:rowOff>
    </xdr:from>
    <xdr:to>
      <xdr:col>11</xdr:col>
      <xdr:colOff>9525</xdr:colOff>
      <xdr:row>53</xdr:row>
      <xdr:rowOff>15422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0805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35577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40822</xdr:rowOff>
    </xdr:from>
    <xdr:to>
      <xdr:col>20</xdr:col>
      <xdr:colOff>38100</xdr:colOff>
      <xdr:row>53</xdr:row>
      <xdr:rowOff>142422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152599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8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168728</xdr:rowOff>
    </xdr:from>
    <xdr:to>
      <xdr:col>15</xdr:col>
      <xdr:colOff>149225</xdr:colOff>
      <xdr:row>53</xdr:row>
      <xdr:rowOff>98878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109055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885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136072</xdr:rowOff>
    </xdr:from>
    <xdr:to>
      <xdr:col>11</xdr:col>
      <xdr:colOff>60325</xdr:colOff>
      <xdr:row>53</xdr:row>
      <xdr:rowOff>66222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76399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882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114300</xdr:rowOff>
    </xdr:from>
    <xdr:to>
      <xdr:col>6</xdr:col>
      <xdr:colOff>171450</xdr:colOff>
      <xdr:row>53</xdr:row>
      <xdr:rowOff>44450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54627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上下水道事業会計が、法適用企業に移行して以降は繰出金の性質が補助費になったため、類似団体の平均を下回っている。介護保険事業特別会計への繰出金</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年々増加しているため、保険料の適正化を図ることにより、税収を主な財源とする普通会計の負担額を減らしていくよう努める。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136525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7282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117475</xdr:rowOff>
    </xdr:from>
    <xdr:to>
      <xdr:col>78</xdr:col>
      <xdr:colOff>69850</xdr:colOff>
      <xdr:row>56</xdr:row>
      <xdr:rowOff>127000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186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117475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690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117475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690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102252</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66675</xdr:rowOff>
    </xdr:from>
    <xdr:to>
      <xdr:col>74</xdr:col>
      <xdr:colOff>31750</xdr:colOff>
      <xdr:row>56</xdr:row>
      <xdr:rowOff>168275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7002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66675</xdr:rowOff>
    </xdr:from>
    <xdr:to>
      <xdr:col>65</xdr:col>
      <xdr:colOff>53975</xdr:colOff>
      <xdr:row>56</xdr:row>
      <xdr:rowOff>168275</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7002</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上下水道事業会計が、平成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法適用企業会計に移行したことにより繰出金の性質が補助費になったことや、ごみ処理業務や消防業務を一部事務組合で行っていることなど人件費・物件費等で支出する経費が全て補助費となっているため、類似団体の平均を上回って</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いる。上</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下水道事業会計への繰出金は繰出基準額であるが、今後は基準額を下回る減額ができるよう経営改善等を図る。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10414</xdr:rowOff>
    </xdr:from>
    <xdr:to>
      <xdr:col>82</xdr:col>
      <xdr:colOff>107950</xdr:colOff>
      <xdr:row>39</xdr:row>
      <xdr:rowOff>33274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6969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10414</xdr:rowOff>
    </xdr:from>
    <xdr:to>
      <xdr:col>78</xdr:col>
      <xdr:colOff>69850</xdr:colOff>
      <xdr:row>39</xdr:row>
      <xdr:rowOff>60706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6969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51562</xdr:rowOff>
    </xdr:from>
    <xdr:to>
      <xdr:col>73</xdr:col>
      <xdr:colOff>180975</xdr:colOff>
      <xdr:row>39</xdr:row>
      <xdr:rowOff>60706</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7381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1270</xdr:rowOff>
    </xdr:from>
    <xdr:to>
      <xdr:col>69</xdr:col>
      <xdr:colOff>92075</xdr:colOff>
      <xdr:row>39</xdr:row>
      <xdr:rowOff>51562</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6878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153924</xdr:rowOff>
    </xdr:from>
    <xdr:to>
      <xdr:col>82</xdr:col>
      <xdr:colOff>158750</xdr:colOff>
      <xdr:row>39</xdr:row>
      <xdr:rowOff>84074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126001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131064</xdr:rowOff>
    </xdr:from>
    <xdr:to>
      <xdr:col>78</xdr:col>
      <xdr:colOff>120650</xdr:colOff>
      <xdr:row>39</xdr:row>
      <xdr:rowOff>61214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45991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73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9906</xdr:rowOff>
    </xdr:from>
    <xdr:to>
      <xdr:col>74</xdr:col>
      <xdr:colOff>31750</xdr:colOff>
      <xdr:row>39</xdr:row>
      <xdr:rowOff>111506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96283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762</xdr:rowOff>
    </xdr:from>
    <xdr:to>
      <xdr:col>69</xdr:col>
      <xdr:colOff>142875</xdr:colOff>
      <xdr:row>39</xdr:row>
      <xdr:rowOff>102362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87139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121920</xdr:rowOff>
    </xdr:from>
    <xdr:to>
      <xdr:col>65</xdr:col>
      <xdr:colOff>53975</xdr:colOff>
      <xdr:row>39</xdr:row>
      <xdr:rowOff>52070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36847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大型ハード事業の実施に伴い、合併特例債等を発行したことにより、類似団体の平均を上回っている。平成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年度から比率は年々改善されているが、令和３年度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以降は、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市役所新庁舎</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や令和元年東日本台風災害</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に係る起債の元金償還が始まり、比率は悪化する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見込みである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施設の老朽化に伴う長寿命化等の事業が増えていくことから、</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千曲市公共施設等総合管理計画等に基づき、公共施設の総量縮減を図りながら起債に大きく頼ることのない財政運営を図る。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3556</xdr:rowOff>
    </xdr:from>
    <xdr:to>
      <xdr:col>24</xdr:col>
      <xdr:colOff>25400</xdr:colOff>
      <xdr:row>78</xdr:row>
      <xdr:rowOff>21844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3766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21844</xdr:rowOff>
    </xdr:from>
    <xdr:to>
      <xdr:col>19</xdr:col>
      <xdr:colOff>187325</xdr:colOff>
      <xdr:row>78</xdr:row>
      <xdr:rowOff>35561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3949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35561</xdr:rowOff>
    </xdr:from>
    <xdr:to>
      <xdr:col>15</xdr:col>
      <xdr:colOff>98425</xdr:colOff>
      <xdr:row>78</xdr:row>
      <xdr:rowOff>122428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408661"/>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122428</xdr:rowOff>
    </xdr:from>
    <xdr:to>
      <xdr:col>11</xdr:col>
      <xdr:colOff>9525</xdr:colOff>
      <xdr:row>78</xdr:row>
      <xdr:rowOff>154432</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4955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124206</xdr:rowOff>
    </xdr:from>
    <xdr:to>
      <xdr:col>24</xdr:col>
      <xdr:colOff>76200</xdr:colOff>
      <xdr:row>78</xdr:row>
      <xdr:rowOff>54356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96283</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142494</xdr:rowOff>
    </xdr:from>
    <xdr:to>
      <xdr:col>20</xdr:col>
      <xdr:colOff>38100</xdr:colOff>
      <xdr:row>78</xdr:row>
      <xdr:rowOff>72644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57421</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71628</xdr:rowOff>
    </xdr:from>
    <xdr:to>
      <xdr:col>11</xdr:col>
      <xdr:colOff>60325</xdr:colOff>
      <xdr:row>79</xdr:row>
      <xdr:rowOff>1778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158005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103632</xdr:rowOff>
    </xdr:from>
    <xdr:to>
      <xdr:col>6</xdr:col>
      <xdr:colOff>171450</xdr:colOff>
      <xdr:row>79</xdr:row>
      <xdr:rowOff>33782</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18559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公債費以外に係る経常収支比率は、平成２３年度以降類似団体の平均値を下回っている、今後も行政改革大綱・実施計画に基づき、財政の健全化を図る。</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xdr:rowOff>
    </xdr:from>
    <xdr:to>
      <xdr:col>82</xdr:col>
      <xdr:colOff>107950</xdr:colOff>
      <xdr:row>77</xdr:row>
      <xdr:rowOff>56135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207492"/>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77</xdr:row>
      <xdr:rowOff>5842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170915"/>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72137</xdr:rowOff>
    </xdr:from>
    <xdr:to>
      <xdr:col>73</xdr:col>
      <xdr:colOff>180975</xdr:colOff>
      <xdr:row>76</xdr:row>
      <xdr:rowOff>140715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023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170435</xdr:rowOff>
    </xdr:from>
    <xdr:to>
      <xdr:col>69</xdr:col>
      <xdr:colOff>92075</xdr:colOff>
      <xdr:row>76</xdr:row>
      <xdr:rowOff>72137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029185"/>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21862</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126492</xdr:rowOff>
    </xdr:from>
    <xdr:to>
      <xdr:col>78</xdr:col>
      <xdr:colOff>120650</xdr:colOff>
      <xdr:row>77</xdr:row>
      <xdr:rowOff>56642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21337</xdr:rowOff>
    </xdr:from>
    <xdr:to>
      <xdr:col>69</xdr:col>
      <xdr:colOff>142875</xdr:colOff>
      <xdr:row>76</xdr:row>
      <xdr:rowOff>122937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119634</xdr:rowOff>
    </xdr:from>
    <xdr:to>
      <xdr:col>65</xdr:col>
      <xdr:colOff>53975</xdr:colOff>
      <xdr:row>76</xdr:row>
      <xdr:rowOff>49783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59961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85422</xdr:rowOff>
    </xdr:from>
    <xdr:to>
      <xdr:col>29</xdr:col>
      <xdr:colOff>127000</xdr:colOff>
      <xdr:row>16</xdr:row>
      <xdr:rowOff>112740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76247"/>
          <a:ext cx="647700" cy="27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112740</xdr:rowOff>
    </xdr:from>
    <xdr:to>
      <xdr:col>26</xdr:col>
      <xdr:colOff>50800</xdr:colOff>
      <xdr:row>17</xdr:row>
      <xdr:rowOff>19193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03565"/>
          <a:ext cx="698500" cy="77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19193</xdr:rowOff>
    </xdr:from>
    <xdr:to>
      <xdr:col>22</xdr:col>
      <xdr:colOff>114300</xdr:colOff>
      <xdr:row>17</xdr:row>
      <xdr:rowOff>36632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81468"/>
          <a:ext cx="698500" cy="17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36632</xdr:rowOff>
    </xdr:from>
    <xdr:to>
      <xdr:col>18</xdr:col>
      <xdr:colOff>177800</xdr:colOff>
      <xdr:row>17</xdr:row>
      <xdr:rowOff>51508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98907"/>
          <a:ext cx="698500" cy="14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34622</xdr:rowOff>
    </xdr:from>
    <xdr:to>
      <xdr:col>29</xdr:col>
      <xdr:colOff>177800</xdr:colOff>
      <xdr:row>16</xdr:row>
      <xdr:rowOff>136222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25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51149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7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61940</xdr:rowOff>
    </xdr:from>
    <xdr:to>
      <xdr:col>26</xdr:col>
      <xdr:colOff>101600</xdr:colOff>
      <xdr:row>16</xdr:row>
      <xdr:rowOff>163540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52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2267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21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139843</xdr:rowOff>
    </xdr:from>
    <xdr:to>
      <xdr:col>22</xdr:col>
      <xdr:colOff>165100</xdr:colOff>
      <xdr:row>17</xdr:row>
      <xdr:rowOff>69993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30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80170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9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157282</xdr:rowOff>
    </xdr:from>
    <xdr:to>
      <xdr:col>19</xdr:col>
      <xdr:colOff>38100</xdr:colOff>
      <xdr:row>17</xdr:row>
      <xdr:rowOff>87432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48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97609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1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xdr:rowOff>
    </xdr:from>
    <xdr:to>
      <xdr:col>15</xdr:col>
      <xdr:colOff>101600</xdr:colOff>
      <xdr:row>17</xdr:row>
      <xdr:rowOff>102308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62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112485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3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184836</xdr:rowOff>
    </xdr:from>
    <xdr:to>
      <xdr:col>29</xdr:col>
      <xdr:colOff>127000</xdr:colOff>
      <xdr:row>35</xdr:row>
      <xdr:rowOff>324739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795186"/>
          <a:ext cx="647700" cy="139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324739</xdr:rowOff>
    </xdr:from>
    <xdr:to>
      <xdr:col>26</xdr:col>
      <xdr:colOff>50800</xdr:colOff>
      <xdr:row>36</xdr:row>
      <xdr:rowOff>57658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935089"/>
          <a:ext cx="698500" cy="75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9728</xdr:rowOff>
    </xdr:from>
    <xdr:to>
      <xdr:col>22</xdr:col>
      <xdr:colOff>114300</xdr:colOff>
      <xdr:row>36</xdr:row>
      <xdr:rowOff>57658</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962978"/>
          <a:ext cx="698500" cy="47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9728</xdr:rowOff>
    </xdr:from>
    <xdr:to>
      <xdr:col>18</xdr:col>
      <xdr:colOff>177800</xdr:colOff>
      <xdr:row>36</xdr:row>
      <xdr:rowOff>44628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962978"/>
          <a:ext cx="698500" cy="34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134036</xdr:rowOff>
    </xdr:from>
    <xdr:to>
      <xdr:col>29</xdr:col>
      <xdr:colOff>177800</xdr:colOff>
      <xdr:row>35</xdr:row>
      <xdr:rowOff>235636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443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322013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589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273939</xdr:rowOff>
    </xdr:from>
    <xdr:to>
      <xdr:col>26</xdr:col>
      <xdr:colOff>101600</xdr:colOff>
      <xdr:row>36</xdr:row>
      <xdr:rowOff>32639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84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42816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653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6858</xdr:rowOff>
    </xdr:from>
    <xdr:to>
      <xdr:col>22</xdr:col>
      <xdr:colOff>165100</xdr:colOff>
      <xdr:row>36</xdr:row>
      <xdr:rowOff>108458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960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118635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72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301828</xdr:rowOff>
    </xdr:from>
    <xdr:to>
      <xdr:col>19</xdr:col>
      <xdr:colOff>38100</xdr:colOff>
      <xdr:row>36</xdr:row>
      <xdr:rowOff>60528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12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70705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68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336728</xdr:rowOff>
    </xdr:from>
    <xdr:to>
      <xdr:col>15</xdr:col>
      <xdr:colOff>101600</xdr:colOff>
      <xdr:row>36</xdr:row>
      <xdr:rowOff>95428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947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105605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71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60,097
59,279
119.79
35,975,734
34,444,642
1,351,274
16,294,813
31,963,083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129661</xdr:rowOff>
    </xdr:from>
    <xdr:to>
      <xdr:col>24</xdr:col>
      <xdr:colOff>63500</xdr:colOff>
      <xdr:row>36</xdr:row>
      <xdr:rowOff>160045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30411"/>
          <a:ext cx="838200" cy="20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116421</xdr:rowOff>
    </xdr:from>
    <xdr:to>
      <xdr:col>19</xdr:col>
      <xdr:colOff>177800</xdr:colOff>
      <xdr:row>36</xdr:row>
      <xdr:rowOff>160045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88621"/>
          <a:ext cx="889000" cy="4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116421</xdr:rowOff>
    </xdr:from>
    <xdr:to>
      <xdr:col>15</xdr:col>
      <xdr:colOff>50800</xdr:colOff>
      <xdr:row>36</xdr:row>
      <xdr:rowOff>138004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88621"/>
          <a:ext cx="889000" cy="2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138004</xdr:rowOff>
    </xdr:from>
    <xdr:to>
      <xdr:col>10</xdr:col>
      <xdr:colOff>114300</xdr:colOff>
      <xdr:row>36</xdr:row>
      <xdr:rowOff>169228</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10204"/>
          <a:ext cx="889000" cy="3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78861</xdr:rowOff>
    </xdr:from>
    <xdr:to>
      <xdr:col>24</xdr:col>
      <xdr:colOff>114300</xdr:colOff>
      <xdr:row>36</xdr:row>
      <xdr:rowOff>9011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7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101738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3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109245</xdr:rowOff>
    </xdr:from>
    <xdr:to>
      <xdr:col>20</xdr:col>
      <xdr:colOff>38100</xdr:colOff>
      <xdr:row>37</xdr:row>
      <xdr:rowOff>39395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30522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7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65621</xdr:rowOff>
    </xdr:from>
    <xdr:to>
      <xdr:col>15</xdr:col>
      <xdr:colOff>101600</xdr:colOff>
      <xdr:row>36</xdr:row>
      <xdr:rowOff>167221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3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12298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1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87204</xdr:rowOff>
    </xdr:from>
    <xdr:to>
      <xdr:col>10</xdr:col>
      <xdr:colOff>165100</xdr:colOff>
      <xdr:row>37</xdr:row>
      <xdr:rowOff>17354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5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33881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3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118428</xdr:rowOff>
    </xdr:from>
    <xdr:to>
      <xdr:col>6</xdr:col>
      <xdr:colOff>38100</xdr:colOff>
      <xdr:row>37</xdr:row>
      <xdr:rowOff>48578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9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39705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8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45636</xdr:rowOff>
    </xdr:from>
    <xdr:to>
      <xdr:col>24</xdr:col>
      <xdr:colOff>63500</xdr:colOff>
      <xdr:row>58</xdr:row>
      <xdr:rowOff>64481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989736"/>
          <a:ext cx="838200" cy="1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45636</xdr:rowOff>
    </xdr:from>
    <xdr:to>
      <xdr:col>19</xdr:col>
      <xdr:colOff>177800</xdr:colOff>
      <xdr:row>58</xdr:row>
      <xdr:rowOff>106352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89736"/>
          <a:ext cx="889000" cy="6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106352</xdr:rowOff>
    </xdr:from>
    <xdr:to>
      <xdr:col>15</xdr:col>
      <xdr:colOff>50800</xdr:colOff>
      <xdr:row>58</xdr:row>
      <xdr:rowOff>118093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10050452"/>
          <a:ext cx="889000" cy="1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100015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7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114472</xdr:rowOff>
    </xdr:from>
    <xdr:to>
      <xdr:col>10</xdr:col>
      <xdr:colOff>114300</xdr:colOff>
      <xdr:row>58</xdr:row>
      <xdr:rowOff>118093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10058572"/>
          <a:ext cx="889000" cy="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13681</xdr:rowOff>
    </xdr:from>
    <xdr:to>
      <xdr:col>24</xdr:col>
      <xdr:colOff>114300</xdr:colOff>
      <xdr:row>58</xdr:row>
      <xdr:rowOff>115281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5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163558</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3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166286</xdr:rowOff>
    </xdr:from>
    <xdr:to>
      <xdr:col>20</xdr:col>
      <xdr:colOff>38100</xdr:colOff>
      <xdr:row>58</xdr:row>
      <xdr:rowOff>96436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3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87563</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100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55552</xdr:rowOff>
    </xdr:from>
    <xdr:to>
      <xdr:col>15</xdr:col>
      <xdr:colOff>101600</xdr:colOff>
      <xdr:row>58</xdr:row>
      <xdr:rowOff>157152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9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148279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1009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67293</xdr:rowOff>
    </xdr:from>
    <xdr:to>
      <xdr:col>10</xdr:col>
      <xdr:colOff>165100</xdr:colOff>
      <xdr:row>58</xdr:row>
      <xdr:rowOff>168893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1001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160020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10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63672</xdr:rowOff>
    </xdr:from>
    <xdr:to>
      <xdr:col>6</xdr:col>
      <xdr:colOff>38100</xdr:colOff>
      <xdr:row>58</xdr:row>
      <xdr:rowOff>165272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1000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156399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10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163703</xdr:rowOff>
    </xdr:from>
    <xdr:to>
      <xdr:col>24</xdr:col>
      <xdr:colOff>63500</xdr:colOff>
      <xdr:row>76</xdr:row>
      <xdr:rowOff>167703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193903"/>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163703</xdr:rowOff>
    </xdr:from>
    <xdr:to>
      <xdr:col>19</xdr:col>
      <xdr:colOff>177800</xdr:colOff>
      <xdr:row>77</xdr:row>
      <xdr:rowOff>8313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193903"/>
          <a:ext cx="889000" cy="1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8313</xdr:rowOff>
    </xdr:from>
    <xdr:to>
      <xdr:col>15</xdr:col>
      <xdr:colOff>50800</xdr:colOff>
      <xdr:row>77</xdr:row>
      <xdr:rowOff>23685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09963"/>
          <a:ext cx="889000" cy="1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17971</xdr:rowOff>
    </xdr:from>
    <xdr:to>
      <xdr:col>10</xdr:col>
      <xdr:colOff>114300</xdr:colOff>
      <xdr:row>77</xdr:row>
      <xdr:rowOff>23685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21962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116903</xdr:rowOff>
    </xdr:from>
    <xdr:to>
      <xdr:col>24</xdr:col>
      <xdr:colOff>114300</xdr:colOff>
      <xdr:row>77</xdr:row>
      <xdr:rowOff>47053</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4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95330</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2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112903</xdr:rowOff>
    </xdr:from>
    <xdr:to>
      <xdr:col>20</xdr:col>
      <xdr:colOff>38100</xdr:colOff>
      <xdr:row>77</xdr:row>
      <xdr:rowOff>43053</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14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34180</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23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128963</xdr:rowOff>
    </xdr:from>
    <xdr:to>
      <xdr:col>15</xdr:col>
      <xdr:colOff>101600</xdr:colOff>
      <xdr:row>77</xdr:row>
      <xdr:rowOff>59113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5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50240</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25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144335</xdr:rowOff>
    </xdr:from>
    <xdr:to>
      <xdr:col>10</xdr:col>
      <xdr:colOff>165100</xdr:colOff>
      <xdr:row>77</xdr:row>
      <xdr:rowOff>74485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17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65612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26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138621</xdr:rowOff>
    </xdr:from>
    <xdr:to>
      <xdr:col>6</xdr:col>
      <xdr:colOff>38100</xdr:colOff>
      <xdr:row>77</xdr:row>
      <xdr:rowOff>68771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6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59898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261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118414</xdr:rowOff>
    </xdr:from>
    <xdr:to>
      <xdr:col>24</xdr:col>
      <xdr:colOff>63500</xdr:colOff>
      <xdr:row>98</xdr:row>
      <xdr:rowOff>120244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920514"/>
          <a:ext cx="8382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118414</xdr:rowOff>
    </xdr:from>
    <xdr:to>
      <xdr:col>19</xdr:col>
      <xdr:colOff>177800</xdr:colOff>
      <xdr:row>99</xdr:row>
      <xdr:rowOff>13500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920514"/>
          <a:ext cx="889000" cy="6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162573</xdr:rowOff>
    </xdr:from>
    <xdr:to>
      <xdr:col>15</xdr:col>
      <xdr:colOff>50800</xdr:colOff>
      <xdr:row>99</xdr:row>
      <xdr:rowOff>13500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964673"/>
          <a:ext cx="889000" cy="2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162573</xdr:rowOff>
    </xdr:from>
    <xdr:to>
      <xdr:col>10</xdr:col>
      <xdr:colOff>114300</xdr:colOff>
      <xdr:row>99</xdr:row>
      <xdr:rowOff>6986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964673"/>
          <a:ext cx="889000" cy="1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69444</xdr:rowOff>
    </xdr:from>
    <xdr:to>
      <xdr:col>24</xdr:col>
      <xdr:colOff>114300</xdr:colOff>
      <xdr:row>98</xdr:row>
      <xdr:rowOff>171044</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87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47871</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84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67614</xdr:rowOff>
    </xdr:from>
    <xdr:to>
      <xdr:col>20</xdr:col>
      <xdr:colOff>38100</xdr:colOff>
      <xdr:row>98</xdr:row>
      <xdr:rowOff>169214</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86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160341</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96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134150</xdr:rowOff>
    </xdr:from>
    <xdr:to>
      <xdr:col>15</xdr:col>
      <xdr:colOff>101600</xdr:colOff>
      <xdr:row>99</xdr:row>
      <xdr:rowOff>64300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9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55427</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702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111773</xdr:rowOff>
    </xdr:from>
    <xdr:to>
      <xdr:col>10</xdr:col>
      <xdr:colOff>165100</xdr:colOff>
      <xdr:row>99</xdr:row>
      <xdr:rowOff>41923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91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33050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700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127636</xdr:rowOff>
    </xdr:from>
    <xdr:to>
      <xdr:col>6</xdr:col>
      <xdr:colOff>38100</xdr:colOff>
      <xdr:row>99</xdr:row>
      <xdr:rowOff>57786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92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48913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702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109383</xdr:rowOff>
    </xdr:from>
    <xdr:to>
      <xdr:col>55</xdr:col>
      <xdr:colOff>0</xdr:colOff>
      <xdr:row>36</xdr:row>
      <xdr:rowOff>149754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767233"/>
          <a:ext cx="838200" cy="55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149754</xdr:rowOff>
    </xdr:from>
    <xdr:to>
      <xdr:col>50</xdr:col>
      <xdr:colOff>114300</xdr:colOff>
      <xdr:row>36</xdr:row>
      <xdr:rowOff>168632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321954"/>
          <a:ext cx="889000" cy="1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168357</xdr:rowOff>
    </xdr:from>
    <xdr:to>
      <xdr:col>45</xdr:col>
      <xdr:colOff>177800</xdr:colOff>
      <xdr:row>36</xdr:row>
      <xdr:rowOff>168632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340557"/>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168357</xdr:rowOff>
    </xdr:from>
    <xdr:to>
      <xdr:col>41</xdr:col>
      <xdr:colOff>50800</xdr:colOff>
      <xdr:row>37</xdr:row>
      <xdr:rowOff>25025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340557"/>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58583</xdr:rowOff>
    </xdr:from>
    <xdr:to>
      <xdr:col>55</xdr:col>
      <xdr:colOff>50800</xdr:colOff>
      <xdr:row>33</xdr:row>
      <xdr:rowOff>160183</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71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81460</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56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98954</xdr:rowOff>
    </xdr:from>
    <xdr:to>
      <xdr:col>50</xdr:col>
      <xdr:colOff>165100</xdr:colOff>
      <xdr:row>37</xdr:row>
      <xdr:rowOff>29104</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27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45631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04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117832</xdr:rowOff>
    </xdr:from>
    <xdr:to>
      <xdr:col>46</xdr:col>
      <xdr:colOff>38100</xdr:colOff>
      <xdr:row>37</xdr:row>
      <xdr:rowOff>47982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29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64509</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06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117557</xdr:rowOff>
    </xdr:from>
    <xdr:to>
      <xdr:col>41</xdr:col>
      <xdr:colOff>101600</xdr:colOff>
      <xdr:row>37</xdr:row>
      <xdr:rowOff>47707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28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64234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06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145675</xdr:rowOff>
    </xdr:from>
    <xdr:to>
      <xdr:col>36</xdr:col>
      <xdr:colOff>165100</xdr:colOff>
      <xdr:row>37</xdr:row>
      <xdr:rowOff>75825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31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92352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09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29773</xdr:rowOff>
    </xdr:from>
    <xdr:to>
      <xdr:col>55</xdr:col>
      <xdr:colOff>0</xdr:colOff>
      <xdr:row>59</xdr:row>
      <xdr:rowOff>3281</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802423"/>
          <a:ext cx="838200" cy="3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29773</xdr:rowOff>
    </xdr:from>
    <xdr:to>
      <xdr:col>50</xdr:col>
      <xdr:colOff>114300</xdr:colOff>
      <xdr:row>57</xdr:row>
      <xdr:rowOff>107356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802423"/>
          <a:ext cx="889000" cy="7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107356</xdr:rowOff>
    </xdr:from>
    <xdr:to>
      <xdr:col>45</xdr:col>
      <xdr:colOff>177800</xdr:colOff>
      <xdr:row>58</xdr:row>
      <xdr:rowOff>5900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880006"/>
          <a:ext cx="889000" cy="6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159173</xdr:rowOff>
    </xdr:from>
    <xdr:to>
      <xdr:col>41</xdr:col>
      <xdr:colOff>50800</xdr:colOff>
      <xdr:row>58</xdr:row>
      <xdr:rowOff>5900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931823"/>
          <a:ext cx="889000" cy="1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135548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1007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100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123931</xdr:rowOff>
    </xdr:from>
    <xdr:to>
      <xdr:col>55</xdr:col>
      <xdr:colOff>50800</xdr:colOff>
      <xdr:row>59</xdr:row>
      <xdr:rowOff>54081</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1006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38858</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8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150423</xdr:rowOff>
    </xdr:from>
    <xdr:to>
      <xdr:col>50</xdr:col>
      <xdr:colOff>165100</xdr:colOff>
      <xdr:row>57</xdr:row>
      <xdr:rowOff>80573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75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97100</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9526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56556</xdr:rowOff>
    </xdr:from>
    <xdr:to>
      <xdr:col>46</xdr:col>
      <xdr:colOff>38100</xdr:colOff>
      <xdr:row>57</xdr:row>
      <xdr:rowOff>158156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2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3233</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604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126550</xdr:rowOff>
    </xdr:from>
    <xdr:to>
      <xdr:col>41</xdr:col>
      <xdr:colOff>101600</xdr:colOff>
      <xdr:row>58</xdr:row>
      <xdr:rowOff>56700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8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73227</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67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108373</xdr:rowOff>
    </xdr:from>
    <xdr:to>
      <xdr:col>36</xdr:col>
      <xdr:colOff>165100</xdr:colOff>
      <xdr:row>58</xdr:row>
      <xdr:rowOff>38523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88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55050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65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139700</xdr:rowOff>
    </xdr:from>
    <xdr:to>
      <xdr:col>55</xdr:col>
      <xdr:colOff>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139700</xdr:rowOff>
    </xdr:from>
    <xdr:to>
      <xdr:col>45</xdr:col>
      <xdr:colOff>177800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7861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139700</xdr:rowOff>
    </xdr:from>
    <xdr:to>
      <xdr:col>41</xdr:col>
      <xdr:colOff>50800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88900</xdr:rowOff>
    </xdr:from>
    <xdr:to>
      <xdr:col>36</xdr:col>
      <xdr:colOff>165100</xdr:colOff>
      <xdr:row>79</xdr:row>
      <xdr:rowOff>19050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10177</xdr:rowOff>
    </xdr:from>
    <xdr:ext cx="249299"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84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116481</xdr:rowOff>
    </xdr:from>
    <xdr:to>
      <xdr:col>55</xdr:col>
      <xdr:colOff>0</xdr:colOff>
      <xdr:row>98</xdr:row>
      <xdr:rowOff>19653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5718431"/>
          <a:ext cx="838200" cy="110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116481</xdr:rowOff>
    </xdr:from>
    <xdr:to>
      <xdr:col>50</xdr:col>
      <xdr:colOff>114300</xdr:colOff>
      <xdr:row>93</xdr:row>
      <xdr:rowOff>42142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5718431"/>
          <a:ext cx="889000" cy="26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42142</xdr:rowOff>
    </xdr:from>
    <xdr:to>
      <xdr:col>45</xdr:col>
      <xdr:colOff>177800</xdr:colOff>
      <xdr:row>94</xdr:row>
      <xdr:rowOff>104724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5986992"/>
          <a:ext cx="889000" cy="23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104724</xdr:rowOff>
    </xdr:from>
    <xdr:to>
      <xdr:col>41</xdr:col>
      <xdr:colOff>50800</xdr:colOff>
      <xdr:row>94</xdr:row>
      <xdr:rowOff>125211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221024"/>
          <a:ext cx="889000" cy="2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140303</xdr:rowOff>
    </xdr:from>
    <xdr:to>
      <xdr:col>55</xdr:col>
      <xdr:colOff>50800</xdr:colOff>
      <xdr:row>98</xdr:row>
      <xdr:rowOff>70453</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77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118730</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74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65681</xdr:rowOff>
    </xdr:from>
    <xdr:to>
      <xdr:col>50</xdr:col>
      <xdr:colOff>165100</xdr:colOff>
      <xdr:row>91</xdr:row>
      <xdr:rowOff>167281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566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12358</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39795" y="1544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162792</xdr:rowOff>
    </xdr:from>
    <xdr:to>
      <xdr:col>46</xdr:col>
      <xdr:colOff>38100</xdr:colOff>
      <xdr:row>93</xdr:row>
      <xdr:rowOff>92942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593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109469</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571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53924</xdr:rowOff>
    </xdr:from>
    <xdr:to>
      <xdr:col>41</xdr:col>
      <xdr:colOff>101600</xdr:colOff>
      <xdr:row>94</xdr:row>
      <xdr:rowOff>155524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17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601</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594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74411</xdr:rowOff>
    </xdr:from>
    <xdr:to>
      <xdr:col>36</xdr:col>
      <xdr:colOff>165100</xdr:colOff>
      <xdr:row>95</xdr:row>
      <xdr:rowOff>4561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19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21088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596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24356</xdr:rowOff>
    </xdr:from>
    <xdr:to>
      <xdr:col>85</xdr:col>
      <xdr:colOff>127000</xdr:colOff>
      <xdr:row>39</xdr:row>
      <xdr:rowOff>10145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5481300" y="6368006"/>
          <a:ext cx="838200" cy="3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110715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62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10145</xdr:rowOff>
    </xdr:from>
    <xdr:to>
      <xdr:col>81</xdr:col>
      <xdr:colOff>50800</xdr:colOff>
      <xdr:row>39</xdr:row>
      <xdr:rowOff>34857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696695"/>
          <a:ext cx="889000" cy="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60972</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74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34857</xdr:rowOff>
    </xdr:from>
    <xdr:to>
      <xdr:col>76</xdr:col>
      <xdr:colOff>114300</xdr:colOff>
      <xdr:row>39</xdr:row>
      <xdr:rowOff>40084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21407"/>
          <a:ext cx="889000" cy="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40084</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26634"/>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145006</xdr:rowOff>
    </xdr:from>
    <xdr:to>
      <xdr:col>85</xdr:col>
      <xdr:colOff>177800</xdr:colOff>
      <xdr:row>37</xdr:row>
      <xdr:rowOff>75156</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31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167883</xdr:rowOff>
    </xdr:from>
    <xdr:ext cx="534377"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16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130795</xdr:rowOff>
    </xdr:from>
    <xdr:to>
      <xdr:col>81</xdr:col>
      <xdr:colOff>101600</xdr:colOff>
      <xdr:row>39</xdr:row>
      <xdr:rowOff>60945</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4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77472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42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155507</xdr:rowOff>
    </xdr:from>
    <xdr:to>
      <xdr:col>76</xdr:col>
      <xdr:colOff>165100</xdr:colOff>
      <xdr:row>39</xdr:row>
      <xdr:rowOff>85657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7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76784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76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160734</xdr:rowOff>
    </xdr:from>
    <xdr:to>
      <xdr:col>72</xdr:col>
      <xdr:colOff>38100</xdr:colOff>
      <xdr:row>39</xdr:row>
      <xdr:rowOff>90884</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82011</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768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159969</xdr:rowOff>
    </xdr:from>
    <xdr:to>
      <xdr:col>85</xdr:col>
      <xdr:colOff>127000</xdr:colOff>
      <xdr:row>74</xdr:row>
      <xdr:rowOff>9722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2675819"/>
          <a:ext cx="838200" cy="2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156216</xdr:rowOff>
    </xdr:from>
    <xdr:to>
      <xdr:col>81</xdr:col>
      <xdr:colOff>50800</xdr:colOff>
      <xdr:row>73</xdr:row>
      <xdr:rowOff>159969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2672066"/>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52813</xdr:rowOff>
    </xdr:from>
    <xdr:to>
      <xdr:col>76</xdr:col>
      <xdr:colOff>114300</xdr:colOff>
      <xdr:row>73</xdr:row>
      <xdr:rowOff>156216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2568663"/>
          <a:ext cx="889000" cy="10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12618</xdr:rowOff>
    </xdr:from>
    <xdr:to>
      <xdr:col>71</xdr:col>
      <xdr:colOff>177800</xdr:colOff>
      <xdr:row>73</xdr:row>
      <xdr:rowOff>52813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2528468"/>
          <a:ext cx="889000" cy="4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130372</xdr:rowOff>
    </xdr:from>
    <xdr:to>
      <xdr:col>85</xdr:col>
      <xdr:colOff>177800</xdr:colOff>
      <xdr:row>74</xdr:row>
      <xdr:rowOff>60522</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64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153249</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49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109169</xdr:rowOff>
    </xdr:from>
    <xdr:to>
      <xdr:col>81</xdr:col>
      <xdr:colOff>101600</xdr:colOff>
      <xdr:row>74</xdr:row>
      <xdr:rowOff>39319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6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55846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40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105416</xdr:rowOff>
    </xdr:from>
    <xdr:to>
      <xdr:col>76</xdr:col>
      <xdr:colOff>165100</xdr:colOff>
      <xdr:row>74</xdr:row>
      <xdr:rowOff>35566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62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52093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39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2013</xdr:rowOff>
    </xdr:from>
    <xdr:to>
      <xdr:col>72</xdr:col>
      <xdr:colOff>38100</xdr:colOff>
      <xdr:row>73</xdr:row>
      <xdr:rowOff>103613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51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120140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29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133268</xdr:rowOff>
    </xdr:from>
    <xdr:to>
      <xdr:col>67</xdr:col>
      <xdr:colOff>101600</xdr:colOff>
      <xdr:row>73</xdr:row>
      <xdr:rowOff>63418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4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79945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25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122847</xdr:rowOff>
    </xdr:from>
    <xdr:to>
      <xdr:col>85</xdr:col>
      <xdr:colOff>127000</xdr:colOff>
      <xdr:row>99</xdr:row>
      <xdr:rowOff>11570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924947"/>
          <a:ext cx="838200" cy="6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31648</xdr:rowOff>
    </xdr:from>
    <xdr:to>
      <xdr:col>81</xdr:col>
      <xdr:colOff>50800</xdr:colOff>
      <xdr:row>99</xdr:row>
      <xdr:rowOff>11570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833748"/>
          <a:ext cx="889000" cy="15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31648</xdr:rowOff>
    </xdr:from>
    <xdr:to>
      <xdr:col>76</xdr:col>
      <xdr:colOff>114300</xdr:colOff>
      <xdr:row>98</xdr:row>
      <xdr:rowOff>55207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833748"/>
          <a:ext cx="889000" cy="2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55207</xdr:rowOff>
    </xdr:from>
    <xdr:to>
      <xdr:col>71</xdr:col>
      <xdr:colOff>177800</xdr:colOff>
      <xdr:row>98</xdr:row>
      <xdr:rowOff>165405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6857307"/>
          <a:ext cx="889000" cy="1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72047</xdr:rowOff>
    </xdr:from>
    <xdr:to>
      <xdr:col>85</xdr:col>
      <xdr:colOff>177800</xdr:colOff>
      <xdr:row>99</xdr:row>
      <xdr:rowOff>2197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87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158424</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89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132220</xdr:rowOff>
    </xdr:from>
    <xdr:to>
      <xdr:col>81</xdr:col>
      <xdr:colOff>101600</xdr:colOff>
      <xdr:row>99</xdr:row>
      <xdr:rowOff>62370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53497</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70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152298</xdr:rowOff>
    </xdr:from>
    <xdr:to>
      <xdr:col>76</xdr:col>
      <xdr:colOff>165100</xdr:colOff>
      <xdr:row>98</xdr:row>
      <xdr:rowOff>82448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78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73575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87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4407</xdr:rowOff>
    </xdr:from>
    <xdr:to>
      <xdr:col>72</xdr:col>
      <xdr:colOff>38100</xdr:colOff>
      <xdr:row>98</xdr:row>
      <xdr:rowOff>106007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80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122534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58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114605</xdr:rowOff>
    </xdr:from>
    <xdr:to>
      <xdr:col>67</xdr:col>
      <xdr:colOff>101600</xdr:colOff>
      <xdr:row>99</xdr:row>
      <xdr:rowOff>44755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35882</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700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41364</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27914"/>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162014</xdr:rowOff>
    </xdr:from>
    <xdr:to>
      <xdr:col>98</xdr:col>
      <xdr:colOff>38100</xdr:colOff>
      <xdr:row>39</xdr:row>
      <xdr:rowOff>92164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7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83291</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99333" y="6769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61900</xdr:rowOff>
    </xdr:from>
    <xdr:to>
      <xdr:col>116</xdr:col>
      <xdr:colOff>63500</xdr:colOff>
      <xdr:row>56</xdr:row>
      <xdr:rowOff>79464</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663100"/>
          <a:ext cx="838200" cy="1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120819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9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79464</xdr:rowOff>
    </xdr:from>
    <xdr:to>
      <xdr:col>111</xdr:col>
      <xdr:colOff>177800</xdr:colOff>
      <xdr:row>56</xdr:row>
      <xdr:rowOff>84417</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68066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84417</xdr:rowOff>
    </xdr:from>
    <xdr:to>
      <xdr:col>107</xdr:col>
      <xdr:colOff>50800</xdr:colOff>
      <xdr:row>56</xdr:row>
      <xdr:rowOff>87199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685617"/>
          <a:ext cx="889000" cy="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51896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84912</xdr:rowOff>
    </xdr:from>
    <xdr:to>
      <xdr:col>102</xdr:col>
      <xdr:colOff>114300</xdr:colOff>
      <xdr:row>56</xdr:row>
      <xdr:rowOff>87199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686112"/>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44619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17378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11100</xdr:rowOff>
    </xdr:from>
    <xdr:to>
      <xdr:col>116</xdr:col>
      <xdr:colOff>114300</xdr:colOff>
      <xdr:row>56</xdr:row>
      <xdr:rowOff>112700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6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33977</xdr:rowOff>
    </xdr:from>
    <xdr:ext cx="534377"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4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28664</xdr:rowOff>
    </xdr:from>
    <xdr:to>
      <xdr:col>112</xdr:col>
      <xdr:colOff>38100</xdr:colOff>
      <xdr:row>56</xdr:row>
      <xdr:rowOff>130264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62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146791</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56111" y="94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33617</xdr:rowOff>
    </xdr:from>
    <xdr:to>
      <xdr:col>107</xdr:col>
      <xdr:colOff>101600</xdr:colOff>
      <xdr:row>56</xdr:row>
      <xdr:rowOff>135217</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63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151744</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67111" y="941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36399</xdr:rowOff>
    </xdr:from>
    <xdr:to>
      <xdr:col>102</xdr:col>
      <xdr:colOff>165100</xdr:colOff>
      <xdr:row>56</xdr:row>
      <xdr:rowOff>137999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63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154526</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78111" y="941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34112</xdr:rowOff>
    </xdr:from>
    <xdr:to>
      <xdr:col>98</xdr:col>
      <xdr:colOff>38100</xdr:colOff>
      <xdr:row>56</xdr:row>
      <xdr:rowOff>135712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63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152239</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9111" y="941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168373</xdr:rowOff>
    </xdr:from>
    <xdr:to>
      <xdr:col>116</xdr:col>
      <xdr:colOff>63500</xdr:colOff>
      <xdr:row>75</xdr:row>
      <xdr:rowOff>11260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855673"/>
          <a:ext cx="838200" cy="1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7373</xdr:rowOff>
    </xdr:from>
    <xdr:to>
      <xdr:col>111</xdr:col>
      <xdr:colOff>177800</xdr:colOff>
      <xdr:row>75</xdr:row>
      <xdr:rowOff>11260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0434300" y="12866123"/>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7373</xdr:rowOff>
    </xdr:from>
    <xdr:to>
      <xdr:col>107</xdr:col>
      <xdr:colOff>50800</xdr:colOff>
      <xdr:row>75</xdr:row>
      <xdr:rowOff>63936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866123"/>
          <a:ext cx="889000" cy="5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63936</xdr:rowOff>
    </xdr:from>
    <xdr:to>
      <xdr:col>102</xdr:col>
      <xdr:colOff>114300</xdr:colOff>
      <xdr:row>75</xdr:row>
      <xdr:rowOff>81145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922686"/>
          <a:ext cx="889000" cy="1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117573</xdr:rowOff>
    </xdr:from>
    <xdr:to>
      <xdr:col>116</xdr:col>
      <xdr:colOff>114300</xdr:colOff>
      <xdr:row>75</xdr:row>
      <xdr:rowOff>47723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80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96000</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78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131910</xdr:rowOff>
    </xdr:from>
    <xdr:to>
      <xdr:col>112</xdr:col>
      <xdr:colOff>38100</xdr:colOff>
      <xdr:row>75</xdr:row>
      <xdr:rowOff>62060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81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53187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91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128023</xdr:rowOff>
    </xdr:from>
    <xdr:to>
      <xdr:col>107</xdr:col>
      <xdr:colOff>101600</xdr:colOff>
      <xdr:row>75</xdr:row>
      <xdr:rowOff>58173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81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49300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90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13136</xdr:rowOff>
    </xdr:from>
    <xdr:to>
      <xdr:col>102</xdr:col>
      <xdr:colOff>165100</xdr:colOff>
      <xdr:row>75</xdr:row>
      <xdr:rowOff>114736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8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105863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296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30345</xdr:rowOff>
    </xdr:from>
    <xdr:to>
      <xdr:col>98</xdr:col>
      <xdr:colOff>38100</xdr:colOff>
      <xdr:row>75</xdr:row>
      <xdr:rowOff>131945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88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123072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298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災害復旧事業費は、令和元年東日本台風災害の影響により急増し、この影響は令和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年度まで続く。これに関連し、公債費は類似団体平均を下回っているが、令和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年以降は新庁舎建設事業と災害復旧事業に係る公債費が増加することにより数値は悪化する見込み。</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補助費等は、全自治体で特別定額給付金給付事業を実施したことによる増加がみられた。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令和元年度では、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（更新整備）</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が類似団体</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の中で</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最もコストが</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かかっていたが、新庁舎建設事業が完了したことで、類似団体平均を下回った。</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今後は、公共施設等総合管理計画及び公共施設再編計画、公共施設個別施設計画に基づき、公共施設の更新、統廃合、長寿命化等を計画的に行い、事業費の抑制に努める。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長野県千曲市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60,097
59,279
119.79
35,975,734
34,444,642
1,351,274
16,294,813
31,963,083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47.2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162560</xdr:rowOff>
    </xdr:from>
    <xdr:to>
      <xdr:col>24</xdr:col>
      <xdr:colOff>63500</xdr:colOff>
      <xdr:row>34</xdr:row>
      <xdr:rowOff>123241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20410"/>
          <a:ext cx="838200" cy="13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162560</xdr:rowOff>
    </xdr:from>
    <xdr:to>
      <xdr:col>19</xdr:col>
      <xdr:colOff>177800</xdr:colOff>
      <xdr:row>34</xdr:row>
      <xdr:rowOff>18542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2041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11684</xdr:rowOff>
    </xdr:from>
    <xdr:to>
      <xdr:col>15</xdr:col>
      <xdr:colOff>50800</xdr:colOff>
      <xdr:row>34</xdr:row>
      <xdr:rowOff>18542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4098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11684</xdr:rowOff>
    </xdr:from>
    <xdr:to>
      <xdr:col>10</xdr:col>
      <xdr:colOff>114300</xdr:colOff>
      <xdr:row>34</xdr:row>
      <xdr:rowOff>96723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40984"/>
          <a:ext cx="889000" cy="8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72441</xdr:rowOff>
    </xdr:from>
    <xdr:to>
      <xdr:col>24</xdr:col>
      <xdr:colOff>114300</xdr:colOff>
      <xdr:row>35</xdr:row>
      <xdr:rowOff>2591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0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95318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5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111760</xdr:rowOff>
    </xdr:from>
    <xdr:to>
      <xdr:col>20</xdr:col>
      <xdr:colOff>38100</xdr:colOff>
      <xdr:row>34</xdr:row>
      <xdr:rowOff>41910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6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58437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139192</xdr:rowOff>
    </xdr:from>
    <xdr:to>
      <xdr:col>15</xdr:col>
      <xdr:colOff>101600</xdr:colOff>
      <xdr:row>34</xdr:row>
      <xdr:rowOff>69342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85869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132334</xdr:rowOff>
    </xdr:from>
    <xdr:to>
      <xdr:col>10</xdr:col>
      <xdr:colOff>165100</xdr:colOff>
      <xdr:row>34</xdr:row>
      <xdr:rowOff>62484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9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79011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6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45923</xdr:rowOff>
    </xdr:from>
    <xdr:to>
      <xdr:col>6</xdr:col>
      <xdr:colOff>38100</xdr:colOff>
      <xdr:row>34</xdr:row>
      <xdr:rowOff>147523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7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164050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5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169285</xdr:rowOff>
    </xdr:from>
    <xdr:to>
      <xdr:col>24</xdr:col>
      <xdr:colOff>63500</xdr:colOff>
      <xdr:row>56</xdr:row>
      <xdr:rowOff>97051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99035"/>
          <a:ext cx="838200" cy="9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97051</xdr:rowOff>
    </xdr:from>
    <xdr:to>
      <xdr:col>19</xdr:col>
      <xdr:colOff>177800</xdr:colOff>
      <xdr:row>57</xdr:row>
      <xdr:rowOff>71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698251"/>
          <a:ext cx="889000" cy="7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xdr:rowOff>
    </xdr:from>
    <xdr:to>
      <xdr:col>15</xdr:col>
      <xdr:colOff>50800</xdr:colOff>
      <xdr:row>57</xdr:row>
      <xdr:rowOff>36354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72721"/>
          <a:ext cx="889000" cy="36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29280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36354</xdr:rowOff>
    </xdr:from>
    <xdr:to>
      <xdr:col>10</xdr:col>
      <xdr:colOff>114300</xdr:colOff>
      <xdr:row>57</xdr:row>
      <xdr:rowOff>165189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09004"/>
          <a:ext cx="889000" cy="12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118485</xdr:rowOff>
    </xdr:from>
    <xdr:to>
      <xdr:col>24</xdr:col>
      <xdr:colOff>114300</xdr:colOff>
      <xdr:row>56</xdr:row>
      <xdr:rowOff>48635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4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33412</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6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46251</xdr:rowOff>
    </xdr:from>
    <xdr:to>
      <xdr:col>20</xdr:col>
      <xdr:colOff>38100</xdr:colOff>
      <xdr:row>56</xdr:row>
      <xdr:rowOff>147851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4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164378</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42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120721</xdr:rowOff>
    </xdr:from>
    <xdr:to>
      <xdr:col>15</xdr:col>
      <xdr:colOff>101600</xdr:colOff>
      <xdr:row>57</xdr:row>
      <xdr:rowOff>50871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2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67398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49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157004</xdr:rowOff>
    </xdr:from>
    <xdr:to>
      <xdr:col>10</xdr:col>
      <xdr:colOff>165100</xdr:colOff>
      <xdr:row>57</xdr:row>
      <xdr:rowOff>87154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103681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53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114389</xdr:rowOff>
    </xdr:from>
    <xdr:to>
      <xdr:col>6</xdr:col>
      <xdr:colOff>38100</xdr:colOff>
      <xdr:row>58</xdr:row>
      <xdr:rowOff>44539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8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35666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90670</xdr:rowOff>
    </xdr:from>
    <xdr:to>
      <xdr:col>24</xdr:col>
      <xdr:colOff>63500</xdr:colOff>
      <xdr:row>76</xdr:row>
      <xdr:rowOff>150630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20870"/>
          <a:ext cx="838200" cy="5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150630</xdr:rowOff>
    </xdr:from>
    <xdr:to>
      <xdr:col>19</xdr:col>
      <xdr:colOff>177800</xdr:colOff>
      <xdr:row>77</xdr:row>
      <xdr:rowOff>22755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80830"/>
          <a:ext cx="889000" cy="4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22755</xdr:rowOff>
    </xdr:from>
    <xdr:to>
      <xdr:col>15</xdr:col>
      <xdr:colOff>50800</xdr:colOff>
      <xdr:row>77</xdr:row>
      <xdr:rowOff>40999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24405"/>
          <a:ext cx="889000" cy="1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24550</xdr:rowOff>
    </xdr:from>
    <xdr:to>
      <xdr:col>10</xdr:col>
      <xdr:colOff>114300</xdr:colOff>
      <xdr:row>77</xdr:row>
      <xdr:rowOff>40999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226200"/>
          <a:ext cx="889000" cy="1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39870</xdr:rowOff>
    </xdr:from>
    <xdr:to>
      <xdr:col>24</xdr:col>
      <xdr:colOff>114300</xdr:colOff>
      <xdr:row>76</xdr:row>
      <xdr:rowOff>141470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7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18297</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4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99830</xdr:rowOff>
    </xdr:from>
    <xdr:to>
      <xdr:col>20</xdr:col>
      <xdr:colOff>38100</xdr:colOff>
      <xdr:row>77</xdr:row>
      <xdr:rowOff>29980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3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21107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22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143405</xdr:rowOff>
    </xdr:from>
    <xdr:to>
      <xdr:col>15</xdr:col>
      <xdr:colOff>101600</xdr:colOff>
      <xdr:row>77</xdr:row>
      <xdr:rowOff>73555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7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64682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66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161649</xdr:rowOff>
    </xdr:from>
    <xdr:to>
      <xdr:col>10</xdr:col>
      <xdr:colOff>165100</xdr:colOff>
      <xdr:row>77</xdr:row>
      <xdr:rowOff>91799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9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82926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8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145200</xdr:rowOff>
    </xdr:from>
    <xdr:to>
      <xdr:col>6</xdr:col>
      <xdr:colOff>38100</xdr:colOff>
      <xdr:row>77</xdr:row>
      <xdr:rowOff>75350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66477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68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137071</xdr:rowOff>
    </xdr:from>
    <xdr:to>
      <xdr:col>24</xdr:col>
      <xdr:colOff>63500</xdr:colOff>
      <xdr:row>97</xdr:row>
      <xdr:rowOff>165502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67721"/>
          <a:ext cx="838200" cy="2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165502</xdr:rowOff>
    </xdr:from>
    <xdr:to>
      <xdr:col>19</xdr:col>
      <xdr:colOff>177800</xdr:colOff>
      <xdr:row>98</xdr:row>
      <xdr:rowOff>14641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96152"/>
          <a:ext cx="889000" cy="2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14641</xdr:rowOff>
    </xdr:from>
    <xdr:to>
      <xdr:col>15</xdr:col>
      <xdr:colOff>50800</xdr:colOff>
      <xdr:row>98</xdr:row>
      <xdr:rowOff>23259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1674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23259</xdr:rowOff>
    </xdr:from>
    <xdr:to>
      <xdr:col>10</xdr:col>
      <xdr:colOff>114300</xdr:colOff>
      <xdr:row>98</xdr:row>
      <xdr:rowOff>49647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25359"/>
          <a:ext cx="889000" cy="2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86271</xdr:rowOff>
    </xdr:from>
    <xdr:to>
      <xdr:col>24</xdr:col>
      <xdr:colOff>114300</xdr:colOff>
      <xdr:row>98</xdr:row>
      <xdr:rowOff>16421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1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1198</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3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114702</xdr:rowOff>
    </xdr:from>
    <xdr:to>
      <xdr:col>20</xdr:col>
      <xdr:colOff>38100</xdr:colOff>
      <xdr:row>98</xdr:row>
      <xdr:rowOff>44852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4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35979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135291</xdr:rowOff>
    </xdr:from>
    <xdr:to>
      <xdr:col>15</xdr:col>
      <xdr:colOff>101600</xdr:colOff>
      <xdr:row>98</xdr:row>
      <xdr:rowOff>65441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6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56568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5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143909</xdr:rowOff>
    </xdr:from>
    <xdr:to>
      <xdr:col>10</xdr:col>
      <xdr:colOff>165100</xdr:colOff>
      <xdr:row>98</xdr:row>
      <xdr:rowOff>74059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7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65186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6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170297</xdr:rowOff>
    </xdr:from>
    <xdr:to>
      <xdr:col>6</xdr:col>
      <xdr:colOff>38100</xdr:colOff>
      <xdr:row>98</xdr:row>
      <xdr:rowOff>100447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80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91574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9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169590</xdr:rowOff>
    </xdr:from>
    <xdr:to>
      <xdr:col>55</xdr:col>
      <xdr:colOff>0</xdr:colOff>
      <xdr:row>38</xdr:row>
      <xdr:rowOff>1854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13240"/>
          <a:ext cx="838200" cy="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xdr:rowOff>
    </xdr:from>
    <xdr:to>
      <xdr:col>50</xdr:col>
      <xdr:colOff>114300</xdr:colOff>
      <xdr:row>38</xdr:row>
      <xdr:rowOff>1854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15182"/>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xdr:rowOff>
    </xdr:from>
    <xdr:to>
      <xdr:col>45</xdr:col>
      <xdr:colOff>177800</xdr:colOff>
      <xdr:row>38</xdr:row>
      <xdr:rowOff>939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15182"/>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171304</xdr:rowOff>
    </xdr:from>
    <xdr:to>
      <xdr:col>41</xdr:col>
      <xdr:colOff>50800</xdr:colOff>
      <xdr:row>38</xdr:row>
      <xdr:rowOff>939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514954"/>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118789</xdr:rowOff>
    </xdr:from>
    <xdr:to>
      <xdr:col>55</xdr:col>
      <xdr:colOff>50800</xdr:colOff>
      <xdr:row>38</xdr:row>
      <xdr:rowOff>48940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624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53839</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97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122504</xdr:rowOff>
    </xdr:from>
    <xdr:to>
      <xdr:col>50</xdr:col>
      <xdr:colOff>165100</xdr:colOff>
      <xdr:row>38</xdr:row>
      <xdr:rowOff>52654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6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43781</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58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120733</xdr:rowOff>
    </xdr:from>
    <xdr:to>
      <xdr:col>46</xdr:col>
      <xdr:colOff>38100</xdr:colOff>
      <xdr:row>38</xdr:row>
      <xdr:rowOff>50882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643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42009</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57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121590</xdr:rowOff>
    </xdr:from>
    <xdr:to>
      <xdr:col>41</xdr:col>
      <xdr:colOff>101600</xdr:colOff>
      <xdr:row>38</xdr:row>
      <xdr:rowOff>51739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65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42866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57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120504</xdr:rowOff>
    </xdr:from>
    <xdr:to>
      <xdr:col>36</xdr:col>
      <xdr:colOff>165100</xdr:colOff>
      <xdr:row>38</xdr:row>
      <xdr:rowOff>50654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41781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56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4003</xdr:rowOff>
    </xdr:from>
    <xdr:to>
      <xdr:col>55</xdr:col>
      <xdr:colOff>0</xdr:colOff>
      <xdr:row>58</xdr:row>
      <xdr:rowOff>35861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948103"/>
          <a:ext cx="838200" cy="3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122502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35861</xdr:rowOff>
    </xdr:from>
    <xdr:to>
      <xdr:col>50</xdr:col>
      <xdr:colOff>114300</xdr:colOff>
      <xdr:row>58</xdr:row>
      <xdr:rowOff>36345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979961"/>
          <a:ext cx="88900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36345</xdr:rowOff>
    </xdr:from>
    <xdr:to>
      <xdr:col>45</xdr:col>
      <xdr:colOff>177800</xdr:colOff>
      <xdr:row>58</xdr:row>
      <xdr:rowOff>42115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9980445"/>
          <a:ext cx="889000" cy="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34526</xdr:rowOff>
    </xdr:from>
    <xdr:to>
      <xdr:col>41</xdr:col>
      <xdr:colOff>50800</xdr:colOff>
      <xdr:row>58</xdr:row>
      <xdr:rowOff>42115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978626"/>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124653</xdr:rowOff>
    </xdr:from>
    <xdr:to>
      <xdr:col>55</xdr:col>
      <xdr:colOff>50800</xdr:colOff>
      <xdr:row>58</xdr:row>
      <xdr:rowOff>54803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9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147530</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4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156511</xdr:rowOff>
    </xdr:from>
    <xdr:to>
      <xdr:col>50</xdr:col>
      <xdr:colOff>165100</xdr:colOff>
      <xdr:row>58</xdr:row>
      <xdr:rowOff>86661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2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77788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156995</xdr:rowOff>
    </xdr:from>
    <xdr:to>
      <xdr:col>46</xdr:col>
      <xdr:colOff>38100</xdr:colOff>
      <xdr:row>58</xdr:row>
      <xdr:rowOff>87145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2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78272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2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162765</xdr:rowOff>
    </xdr:from>
    <xdr:to>
      <xdr:col>41</xdr:col>
      <xdr:colOff>101600</xdr:colOff>
      <xdr:row>58</xdr:row>
      <xdr:rowOff>92915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3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84042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02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155176</xdr:rowOff>
    </xdr:from>
    <xdr:to>
      <xdr:col>36</xdr:col>
      <xdr:colOff>165100</xdr:colOff>
      <xdr:row>58</xdr:row>
      <xdr:rowOff>85326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2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76453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80218</xdr:rowOff>
    </xdr:from>
    <xdr:to>
      <xdr:col>55</xdr:col>
      <xdr:colOff>0</xdr:colOff>
      <xdr:row>75</xdr:row>
      <xdr:rowOff>148318</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2767518"/>
          <a:ext cx="838200" cy="23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150972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0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148318</xdr:rowOff>
    </xdr:from>
    <xdr:to>
      <xdr:col>50</xdr:col>
      <xdr:colOff>114300</xdr:colOff>
      <xdr:row>76</xdr:row>
      <xdr:rowOff>7089</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007068"/>
          <a:ext cx="8890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73454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148295</xdr:rowOff>
    </xdr:from>
    <xdr:to>
      <xdr:col>45</xdr:col>
      <xdr:colOff>177800</xdr:colOff>
      <xdr:row>76</xdr:row>
      <xdr:rowOff>7089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007045"/>
          <a:ext cx="889000" cy="3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88564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148295</xdr:rowOff>
    </xdr:from>
    <xdr:to>
      <xdr:col>41</xdr:col>
      <xdr:colOff>50800</xdr:colOff>
      <xdr:row>76</xdr:row>
      <xdr:rowOff>28921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007045"/>
          <a:ext cx="889000" cy="5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77340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58297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29418</xdr:rowOff>
    </xdr:from>
    <xdr:to>
      <xdr:col>55</xdr:col>
      <xdr:colOff>50800</xdr:colOff>
      <xdr:row>74</xdr:row>
      <xdr:rowOff>131018</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271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52295</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56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97518</xdr:rowOff>
    </xdr:from>
    <xdr:to>
      <xdr:col>50</xdr:col>
      <xdr:colOff>165100</xdr:colOff>
      <xdr:row>76</xdr:row>
      <xdr:rowOff>27668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295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44195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2731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127739</xdr:rowOff>
    </xdr:from>
    <xdr:to>
      <xdr:col>46</xdr:col>
      <xdr:colOff>38100</xdr:colOff>
      <xdr:row>76</xdr:row>
      <xdr:rowOff>57889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298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74416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7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97496</xdr:rowOff>
    </xdr:from>
    <xdr:to>
      <xdr:col>41</xdr:col>
      <xdr:colOff>101600</xdr:colOff>
      <xdr:row>76</xdr:row>
      <xdr:rowOff>27645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29562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44173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273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149571</xdr:rowOff>
    </xdr:from>
    <xdr:to>
      <xdr:col>36</xdr:col>
      <xdr:colOff>165100</xdr:colOff>
      <xdr:row>76</xdr:row>
      <xdr:rowOff>79721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00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96248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278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32993</xdr:rowOff>
    </xdr:from>
    <xdr:to>
      <xdr:col>55</xdr:col>
      <xdr:colOff>0</xdr:colOff>
      <xdr:row>98</xdr:row>
      <xdr:rowOff>37698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835093"/>
          <a:ext cx="8382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32993</xdr:rowOff>
    </xdr:from>
    <xdr:to>
      <xdr:col>50</xdr:col>
      <xdr:colOff>114300</xdr:colOff>
      <xdr:row>98</xdr:row>
      <xdr:rowOff>53845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835093"/>
          <a:ext cx="889000" cy="2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51476</xdr:rowOff>
    </xdr:from>
    <xdr:to>
      <xdr:col>45</xdr:col>
      <xdr:colOff>177800</xdr:colOff>
      <xdr:row>98</xdr:row>
      <xdr:rowOff>53845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853576"/>
          <a:ext cx="889000" cy="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48107</xdr:rowOff>
    </xdr:from>
    <xdr:to>
      <xdr:col>41</xdr:col>
      <xdr:colOff>50800</xdr:colOff>
      <xdr:row>98</xdr:row>
      <xdr:rowOff>51476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850207"/>
          <a:ext cx="889000" cy="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158348</xdr:rowOff>
    </xdr:from>
    <xdr:to>
      <xdr:col>55</xdr:col>
      <xdr:colOff>50800</xdr:colOff>
      <xdr:row>98</xdr:row>
      <xdr:rowOff>88498</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8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117725</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7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153643</xdr:rowOff>
    </xdr:from>
    <xdr:to>
      <xdr:col>50</xdr:col>
      <xdr:colOff>165100</xdr:colOff>
      <xdr:row>98</xdr:row>
      <xdr:rowOff>83793</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8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100320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5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3045</xdr:rowOff>
    </xdr:from>
    <xdr:to>
      <xdr:col>46</xdr:col>
      <xdr:colOff>38100</xdr:colOff>
      <xdr:row>98</xdr:row>
      <xdr:rowOff>104645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0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95772</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9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676</xdr:rowOff>
    </xdr:from>
    <xdr:to>
      <xdr:col>41</xdr:col>
      <xdr:colOff>101600</xdr:colOff>
      <xdr:row>98</xdr:row>
      <xdr:rowOff>102276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80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93403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9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168757</xdr:rowOff>
    </xdr:from>
    <xdr:to>
      <xdr:col>36</xdr:col>
      <xdr:colOff>165100</xdr:colOff>
      <xdr:row>98</xdr:row>
      <xdr:rowOff>98907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9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90034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9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7661</xdr:rowOff>
    </xdr:from>
    <xdr:to>
      <xdr:col>85</xdr:col>
      <xdr:colOff>127000</xdr:colOff>
      <xdr:row>36</xdr:row>
      <xdr:rowOff>127219</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5481300" y="6179861"/>
          <a:ext cx="838200" cy="1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7661</xdr:rowOff>
    </xdr:from>
    <xdr:to>
      <xdr:col>81</xdr:col>
      <xdr:colOff>50800</xdr:colOff>
      <xdr:row>36</xdr:row>
      <xdr:rowOff>165577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179861"/>
          <a:ext cx="889000" cy="15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165577</xdr:rowOff>
    </xdr:from>
    <xdr:to>
      <xdr:col>76</xdr:col>
      <xdr:colOff>114300</xdr:colOff>
      <xdr:row>37</xdr:row>
      <xdr:rowOff>132979</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337777"/>
          <a:ext cx="889000" cy="13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132979</xdr:rowOff>
    </xdr:from>
    <xdr:to>
      <xdr:col>71</xdr:col>
      <xdr:colOff>177800</xdr:colOff>
      <xdr:row>37</xdr:row>
      <xdr:rowOff>146238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476629"/>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76419</xdr:rowOff>
    </xdr:from>
    <xdr:to>
      <xdr:col>85</xdr:col>
      <xdr:colOff>177800</xdr:colOff>
      <xdr:row>37</xdr:row>
      <xdr:rowOff>6569</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24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99296</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1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128311</xdr:rowOff>
    </xdr:from>
    <xdr:to>
      <xdr:col>81</xdr:col>
      <xdr:colOff>101600</xdr:colOff>
      <xdr:row>36</xdr:row>
      <xdr:rowOff>58461</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1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74988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590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114777</xdr:rowOff>
    </xdr:from>
    <xdr:to>
      <xdr:col>76</xdr:col>
      <xdr:colOff>165100</xdr:colOff>
      <xdr:row>37</xdr:row>
      <xdr:rowOff>44927</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2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61454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6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82179</xdr:rowOff>
    </xdr:from>
    <xdr:to>
      <xdr:col>72</xdr:col>
      <xdr:colOff>38100</xdr:colOff>
      <xdr:row>38</xdr:row>
      <xdr:rowOff>12329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42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3456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1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95438</xdr:rowOff>
    </xdr:from>
    <xdr:to>
      <xdr:col>67</xdr:col>
      <xdr:colOff>101600</xdr:colOff>
      <xdr:row>38</xdr:row>
      <xdr:rowOff>25588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43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3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8769</xdr:rowOff>
    </xdr:from>
    <xdr:to>
      <xdr:col>85</xdr:col>
      <xdr:colOff>127000</xdr:colOff>
      <xdr:row>58</xdr:row>
      <xdr:rowOff>128118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9952869"/>
          <a:ext cx="838200" cy="11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43825</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645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152292</xdr:rowOff>
    </xdr:from>
    <xdr:to>
      <xdr:col>81</xdr:col>
      <xdr:colOff>50800</xdr:colOff>
      <xdr:row>58</xdr:row>
      <xdr:rowOff>8769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4592300" y="9753492"/>
          <a:ext cx="889000" cy="19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25481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6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152292</xdr:rowOff>
    </xdr:from>
    <xdr:to>
      <xdr:col>76</xdr:col>
      <xdr:colOff>114300</xdr:colOff>
      <xdr:row>58</xdr:row>
      <xdr:rowOff>21533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753492"/>
          <a:ext cx="889000" cy="21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118478</xdr:rowOff>
    </xdr:from>
    <xdr:to>
      <xdr:col>71</xdr:col>
      <xdr:colOff>177800</xdr:colOff>
      <xdr:row>58</xdr:row>
      <xdr:rowOff>21533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548228"/>
          <a:ext cx="889000" cy="41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77318</xdr:rowOff>
    </xdr:from>
    <xdr:to>
      <xdr:col>85</xdr:col>
      <xdr:colOff>177800</xdr:colOff>
      <xdr:row>59</xdr:row>
      <xdr:rowOff>7468</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1002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55745</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99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129419</xdr:rowOff>
    </xdr:from>
    <xdr:to>
      <xdr:col>81</xdr:col>
      <xdr:colOff>101600</xdr:colOff>
      <xdr:row>58</xdr:row>
      <xdr:rowOff>59569</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9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50696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99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101492</xdr:rowOff>
    </xdr:from>
    <xdr:to>
      <xdr:col>76</xdr:col>
      <xdr:colOff>165100</xdr:colOff>
      <xdr:row>57</xdr:row>
      <xdr:rowOff>31642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70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48169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47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142183</xdr:rowOff>
    </xdr:from>
    <xdr:to>
      <xdr:col>72</xdr:col>
      <xdr:colOff>38100</xdr:colOff>
      <xdr:row>58</xdr:row>
      <xdr:rowOff>72333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91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88860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69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67678</xdr:rowOff>
    </xdr:from>
    <xdr:to>
      <xdr:col>67</xdr:col>
      <xdr:colOff>101600</xdr:colOff>
      <xdr:row>55</xdr:row>
      <xdr:rowOff>169278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49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14355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27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24357</xdr:rowOff>
    </xdr:from>
    <xdr:to>
      <xdr:col>85</xdr:col>
      <xdr:colOff>127000</xdr:colOff>
      <xdr:row>79</xdr:row>
      <xdr:rowOff>10145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5481300" y="13226007"/>
          <a:ext cx="838200" cy="32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110647</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483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10145</xdr:rowOff>
    </xdr:from>
    <xdr:to>
      <xdr:col>81</xdr:col>
      <xdr:colOff>50800</xdr:colOff>
      <xdr:row>79</xdr:row>
      <xdr:rowOff>34857</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4592300" y="13554695"/>
          <a:ext cx="889000" cy="24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60972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60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34857</xdr:rowOff>
    </xdr:from>
    <xdr:to>
      <xdr:col>76</xdr:col>
      <xdr:colOff>114300</xdr:colOff>
      <xdr:row>79</xdr:row>
      <xdr:rowOff>40084</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3703300" y="13579407"/>
          <a:ext cx="889000" cy="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40084</xdr:rowOff>
    </xdr:from>
    <xdr:to>
      <xdr:col>71</xdr:col>
      <xdr:colOff>177800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2814300" y="13584634"/>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145007</xdr:rowOff>
    </xdr:from>
    <xdr:to>
      <xdr:col>85</xdr:col>
      <xdr:colOff>177800</xdr:colOff>
      <xdr:row>77</xdr:row>
      <xdr:rowOff>75157</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17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167884</xdr:rowOff>
    </xdr:from>
    <xdr:ext cx="534377"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02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130795</xdr:rowOff>
    </xdr:from>
    <xdr:to>
      <xdr:col>81</xdr:col>
      <xdr:colOff>101600</xdr:colOff>
      <xdr:row>79</xdr:row>
      <xdr:rowOff>60945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0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77472</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27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155507</xdr:rowOff>
    </xdr:from>
    <xdr:to>
      <xdr:col>76</xdr:col>
      <xdr:colOff>165100</xdr:colOff>
      <xdr:row>79</xdr:row>
      <xdr:rowOff>85657</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2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76784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62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160734</xdr:rowOff>
    </xdr:from>
    <xdr:to>
      <xdr:col>72</xdr:col>
      <xdr:colOff>38100</xdr:colOff>
      <xdr:row>79</xdr:row>
      <xdr:rowOff>90884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82011</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62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159969</xdr:rowOff>
    </xdr:from>
    <xdr:to>
      <xdr:col>85</xdr:col>
      <xdr:colOff>127000</xdr:colOff>
      <xdr:row>94</xdr:row>
      <xdr:rowOff>9722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104819"/>
          <a:ext cx="838200" cy="2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156217</xdr:rowOff>
    </xdr:from>
    <xdr:to>
      <xdr:col>81</xdr:col>
      <xdr:colOff>50800</xdr:colOff>
      <xdr:row>93</xdr:row>
      <xdr:rowOff>159969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101067"/>
          <a:ext cx="889000" cy="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52812</xdr:rowOff>
    </xdr:from>
    <xdr:to>
      <xdr:col>76</xdr:col>
      <xdr:colOff>114300</xdr:colOff>
      <xdr:row>93</xdr:row>
      <xdr:rowOff>156217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5997662"/>
          <a:ext cx="889000" cy="10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12618</xdr:rowOff>
    </xdr:from>
    <xdr:to>
      <xdr:col>71</xdr:col>
      <xdr:colOff>177800</xdr:colOff>
      <xdr:row>93</xdr:row>
      <xdr:rowOff>52812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5957468"/>
          <a:ext cx="889000" cy="4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130372</xdr:rowOff>
    </xdr:from>
    <xdr:to>
      <xdr:col>85</xdr:col>
      <xdr:colOff>177800</xdr:colOff>
      <xdr:row>94</xdr:row>
      <xdr:rowOff>60522</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0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153249</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592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109169</xdr:rowOff>
    </xdr:from>
    <xdr:to>
      <xdr:col>81</xdr:col>
      <xdr:colOff>101600</xdr:colOff>
      <xdr:row>94</xdr:row>
      <xdr:rowOff>39319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0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55846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582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105417</xdr:rowOff>
    </xdr:from>
    <xdr:to>
      <xdr:col>76</xdr:col>
      <xdr:colOff>165100</xdr:colOff>
      <xdr:row>94</xdr:row>
      <xdr:rowOff>35567</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05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52094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582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2012</xdr:rowOff>
    </xdr:from>
    <xdr:to>
      <xdr:col>72</xdr:col>
      <xdr:colOff>38100</xdr:colOff>
      <xdr:row>93</xdr:row>
      <xdr:rowOff>103612</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594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120139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572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133268</xdr:rowOff>
    </xdr:from>
    <xdr:to>
      <xdr:col>67</xdr:col>
      <xdr:colOff>101600</xdr:colOff>
      <xdr:row>93</xdr:row>
      <xdr:rowOff>63418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59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79945</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68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24943</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540043"/>
          <a:ext cx="838200" cy="1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134900</xdr:rowOff>
    </xdr:from>
    <xdr:to>
      <xdr:col>111</xdr:col>
      <xdr:colOff>177800</xdr:colOff>
      <xdr:row>38</xdr:row>
      <xdr:rowOff>24943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478550"/>
          <a:ext cx="889000" cy="6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38</xdr:row>
      <xdr:rowOff>161282</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66333" y="6676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134900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19545300" y="6478550"/>
          <a:ext cx="889000" cy="1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161282</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77333" y="66763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4369</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005119"/>
          <a:ext cx="889000" cy="64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119905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635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145593</xdr:rowOff>
    </xdr:from>
    <xdr:to>
      <xdr:col>112</xdr:col>
      <xdr:colOff>38100</xdr:colOff>
      <xdr:row>38</xdr:row>
      <xdr:rowOff>75743</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4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92270</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264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84100</xdr:rowOff>
    </xdr:from>
    <xdr:to>
      <xdr:col>107</xdr:col>
      <xdr:colOff>101600</xdr:colOff>
      <xdr:row>38</xdr:row>
      <xdr:rowOff>14250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4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30777</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20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125019</xdr:rowOff>
    </xdr:from>
    <xdr:to>
      <xdr:col>98</xdr:col>
      <xdr:colOff>38100</xdr:colOff>
      <xdr:row>35</xdr:row>
      <xdr:rowOff>55169</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595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71696</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21428" y="57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は、特別定額給付金事業の実施により全国的に増加しているが、令和元年度で新庁舎建設事業が完了したことから、上り幅は全国に比べ少なく類似</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団体平均を</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商工費は、新型コロナウイルス感染症緊急経済対策として、市内事業者への支援や消費喚起事業等を実施したことで増加した。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災害復旧費が増加したのは、令和元年東日本台風被害によるもので、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まで</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本復旧費用の増大が見込まれる。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年から年々減少しているが、新庁舎建設費、災害復旧費に係る公債費の増加が見込まれる。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今後は公共施設等総合管理計画及び公共施設再編計画、公共施設個別施設計画に基づき、公共施設の総量縮減を図りながら、事業の取捨選択により事業費の抑制に努める。</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財政調整基金については長期的な見通しのもとに、決算剰余金を中心に積み立てるとともに、最低水準の取り崩しに努めている。実質収支については継続的に黒字を確保しており、令和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年度の実質単年度収支はプラスに転じたが、今後は新型コロナウイルス感染症対策経費等の臨時財政需要が見込まれることから引き続き財政健全化に努める。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長野県千曲市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年度以降は赤字になった会計はなく、平成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年度以降は市の全会計の総計黒字額が標準財政規模の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％を超えている。今後もこの水準を維持できるよう財政健全化に努め</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6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35975734</v>
      </c>
      <c r="BO4" s="433"/>
      <c r="BP4" s="433"/>
      <c r="BQ4" s="433"/>
      <c r="BR4" s="433"/>
      <c r="BS4" s="433"/>
      <c r="BT4" s="433"/>
      <c r="BU4" s="434"/>
      <c r="BV4" s="432">
        <v>31213652</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8.3000000000000007</v>
      </c>
      <c r="CU4" s="439"/>
      <c r="CV4" s="439"/>
      <c r="CW4" s="439"/>
      <c r="CX4" s="439"/>
      <c r="CY4" s="439"/>
      <c r="CZ4" s="439"/>
      <c r="DA4" s="440"/>
      <c r="DB4" s="438">
        <v>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34444642</v>
      </c>
      <c r="BO5" s="470"/>
      <c r="BP5" s="470"/>
      <c r="BQ5" s="470"/>
      <c r="BR5" s="470"/>
      <c r="BS5" s="470"/>
      <c r="BT5" s="470"/>
      <c r="BU5" s="471"/>
      <c r="BV5" s="469">
        <v>29771101</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92</v>
      </c>
      <c r="CU5" s="467"/>
      <c r="CV5" s="467"/>
      <c r="CW5" s="467"/>
      <c r="CX5" s="467"/>
      <c r="CY5" s="467"/>
      <c r="CZ5" s="467"/>
      <c r="DA5" s="468"/>
      <c r="DB5" s="466">
        <v>91.3</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1531092</v>
      </c>
      <c r="BO6" s="470"/>
      <c r="BP6" s="470"/>
      <c r="BQ6" s="470"/>
      <c r="BR6" s="470"/>
      <c r="BS6" s="470"/>
      <c r="BT6" s="470"/>
      <c r="BU6" s="471"/>
      <c r="BV6" s="469">
        <v>1442551</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96.5</v>
      </c>
      <c r="CU6" s="507"/>
      <c r="CV6" s="507"/>
      <c r="CW6" s="507"/>
      <c r="CX6" s="507"/>
      <c r="CY6" s="507"/>
      <c r="CZ6" s="507"/>
      <c r="DA6" s="508"/>
      <c r="DB6" s="506">
        <v>95.8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179818</v>
      </c>
      <c r="BO7" s="470"/>
      <c r="BP7" s="470"/>
      <c r="BQ7" s="470"/>
      <c r="BR7" s="470"/>
      <c r="BS7" s="470"/>
      <c r="BT7" s="470"/>
      <c r="BU7" s="471"/>
      <c r="BV7" s="469">
        <v>957396</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16294813</v>
      </c>
      <c r="CU7" s="470"/>
      <c r="CV7" s="470"/>
      <c r="CW7" s="470"/>
      <c r="CX7" s="470"/>
      <c r="CY7" s="470"/>
      <c r="CZ7" s="470"/>
      <c r="DA7" s="471"/>
      <c r="DB7" s="469">
        <v>15948056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1351274</v>
      </c>
      <c r="BO8" s="470"/>
      <c r="BP8" s="470"/>
      <c r="BQ8" s="470"/>
      <c r="BR8" s="470"/>
      <c r="BS8" s="470"/>
      <c r="BT8" s="470"/>
      <c r="BU8" s="471"/>
      <c r="BV8" s="469">
        <v>485155</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0.53</v>
      </c>
      <c r="CU8" s="510"/>
      <c r="CV8" s="510"/>
      <c r="CW8" s="510"/>
      <c r="CX8" s="510"/>
      <c r="CY8" s="510"/>
      <c r="CZ8" s="510"/>
      <c r="DA8" s="511"/>
      <c r="DB8" s="509">
        <v>0.53</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58852</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866119</v>
      </c>
      <c r="BO9" s="470"/>
      <c r="BP9" s="470"/>
      <c r="BQ9" s="470"/>
      <c r="BR9" s="470"/>
      <c r="BS9" s="470"/>
      <c r="BT9" s="470"/>
      <c r="BU9" s="471"/>
      <c r="BV9" s="469">
        <v>-141450</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14.4</v>
      </c>
      <c r="CU9" s="467"/>
      <c r="CV9" s="467"/>
      <c r="CW9" s="467"/>
      <c r="CX9" s="467"/>
      <c r="CY9" s="467"/>
      <c r="CZ9" s="467"/>
      <c r="DA9" s="468"/>
      <c r="DB9" s="466">
        <v>15.6</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60298</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7343</v>
      </c>
      <c r="BO10" s="470"/>
      <c r="BP10" s="470"/>
      <c r="BQ10" s="470"/>
      <c r="BR10" s="470"/>
      <c r="BS10" s="470"/>
      <c r="BT10" s="470"/>
      <c r="BU10" s="471"/>
      <c r="BV10" s="469">
        <v>3746</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109</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60097</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135</v>
      </c>
      <c r="AV12" s="502"/>
      <c r="AW12" s="502"/>
      <c r="AX12" s="502"/>
      <c r="AY12" s="503" t="s">
        <v>136</v>
      </c>
      <c r="AZ12" s="504"/>
      <c r="BA12" s="504"/>
      <c r="BB12" s="504"/>
      <c r="BC12" s="504"/>
      <c r="BD12" s="504"/>
      <c r="BE12" s="504"/>
      <c r="BF12" s="504"/>
      <c r="BG12" s="504"/>
      <c r="BH12" s="504"/>
      <c r="BI12" s="504"/>
      <c r="BJ12" s="504"/>
      <c r="BK12" s="504"/>
      <c r="BL12" s="504"/>
      <c r="BM12" s="505"/>
      <c r="BN12" s="469">
        <v>365907</v>
      </c>
      <c r="BO12" s="470"/>
      <c r="BP12" s="470"/>
      <c r="BQ12" s="470"/>
      <c r="BR12" s="470"/>
      <c r="BS12" s="470"/>
      <c r="BT12" s="470"/>
      <c r="BU12" s="471"/>
      <c r="BV12" s="469">
        <v>0</v>
      </c>
      <c r="BW12" s="470"/>
      <c r="BX12" s="470"/>
      <c r="BY12" s="470"/>
      <c r="BZ12" s="470"/>
      <c r="CA12" s="470"/>
      <c r="CB12" s="470"/>
      <c r="CC12" s="471"/>
      <c r="CD12" s="472" t="s">
        <v>137</v>
      </c>
      <c r="CE12" s="473"/>
      <c r="CF12" s="473"/>
      <c r="CG12" s="473"/>
      <c r="CH12" s="473"/>
      <c r="CI12" s="473"/>
      <c r="CJ12" s="473"/>
      <c r="CK12" s="473"/>
      <c r="CL12" s="473"/>
      <c r="CM12" s="473"/>
      <c r="CN12" s="473"/>
      <c r="CO12" s="473"/>
      <c r="CP12" s="473"/>
      <c r="CQ12" s="473"/>
      <c r="CR12" s="473"/>
      <c r="CS12" s="474"/>
      <c r="CT12" s="509" t="s">
        <v>138</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59279</v>
      </c>
      <c r="S13" s="554"/>
      <c r="T13" s="554"/>
      <c r="U13" s="554"/>
      <c r="V13" s="555"/>
      <c r="W13" s="485" t="s">
        <v>140</v>
      </c>
      <c r="X13" s="486"/>
      <c r="Y13" s="486"/>
      <c r="Z13" s="486"/>
      <c r="AA13" s="486"/>
      <c r="AB13" s="476"/>
      <c r="AC13" s="520">
        <v>1942</v>
      </c>
      <c r="AD13" s="521"/>
      <c r="AE13" s="521"/>
      <c r="AF13" s="521"/>
      <c r="AG13" s="563"/>
      <c r="AH13" s="520">
        <v>2225</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507555</v>
      </c>
      <c r="BO13" s="470"/>
      <c r="BP13" s="470"/>
      <c r="BQ13" s="470"/>
      <c r="BR13" s="470"/>
      <c r="BS13" s="470"/>
      <c r="BT13" s="470"/>
      <c r="BU13" s="471"/>
      <c r="BV13" s="469">
        <v>-137704</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8</v>
      </c>
      <c r="CU13" s="467"/>
      <c r="CV13" s="467"/>
      <c r="CW13" s="467"/>
      <c r="CX13" s="467"/>
      <c r="CY13" s="467"/>
      <c r="CZ13" s="467"/>
      <c r="DA13" s="468"/>
      <c r="DB13" s="466">
        <v>7.5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60421</v>
      </c>
      <c r="S14" s="554"/>
      <c r="T14" s="554"/>
      <c r="U14" s="554"/>
      <c r="V14" s="555"/>
      <c r="W14" s="459"/>
      <c r="X14" s="460"/>
      <c r="Y14" s="460"/>
      <c r="Z14" s="460"/>
      <c r="AA14" s="460"/>
      <c r="AB14" s="449"/>
      <c r="AC14" s="556">
        <v>6.6</v>
      </c>
      <c r="AD14" s="557"/>
      <c r="AE14" s="557"/>
      <c r="AF14" s="557"/>
      <c r="AG14" s="558"/>
      <c r="AH14" s="556">
        <v>7.5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v>47.2</v>
      </c>
      <c r="CU14" s="568"/>
      <c r="CV14" s="568"/>
      <c r="CW14" s="568"/>
      <c r="CX14" s="568"/>
      <c r="CY14" s="568"/>
      <c r="CZ14" s="568"/>
      <c r="DA14" s="569"/>
      <c r="DB14" s="567">
        <v>49.2</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139</v>
      </c>
      <c r="N15" s="561"/>
      <c r="O15" s="561"/>
      <c r="P15" s="561"/>
      <c r="Q15" s="562"/>
      <c r="R15" s="553">
        <v>59587</v>
      </c>
      <c r="S15" s="554"/>
      <c r="T15" s="554"/>
      <c r="U15" s="554"/>
      <c r="V15" s="555"/>
      <c r="W15" s="485" t="s">
        <v>147</v>
      </c>
      <c r="X15" s="486"/>
      <c r="Y15" s="486"/>
      <c r="Z15" s="486"/>
      <c r="AA15" s="486"/>
      <c r="AB15" s="476"/>
      <c r="AC15" s="520">
        <v>9933</v>
      </c>
      <c r="AD15" s="521"/>
      <c r="AE15" s="521"/>
      <c r="AF15" s="521"/>
      <c r="AG15" s="563"/>
      <c r="AH15" s="520">
        <v>10009</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7331496</v>
      </c>
      <c r="BO15" s="433"/>
      <c r="BP15" s="433"/>
      <c r="BQ15" s="433"/>
      <c r="BR15" s="433"/>
      <c r="BS15" s="433"/>
      <c r="BT15" s="433"/>
      <c r="BU15" s="434"/>
      <c r="BV15" s="432">
        <v>6959337</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33.700000000000003</v>
      </c>
      <c r="AD16" s="557"/>
      <c r="AE16" s="557"/>
      <c r="AF16" s="557"/>
      <c r="AG16" s="558"/>
      <c r="AH16" s="556">
        <v>33.6</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13658137</v>
      </c>
      <c r="BO16" s="470"/>
      <c r="BP16" s="470"/>
      <c r="BQ16" s="470"/>
      <c r="BR16" s="470"/>
      <c r="BS16" s="470"/>
      <c r="BT16" s="470"/>
      <c r="BU16" s="471"/>
      <c r="BV16" s="469">
        <v>13313319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151</v>
      </c>
      <c r="S17" s="574"/>
      <c r="T17" s="574"/>
      <c r="U17" s="574"/>
      <c r="V17" s="575"/>
      <c r="W17" s="485" t="s">
        <v>154</v>
      </c>
      <c r="X17" s="486"/>
      <c r="Y17" s="486"/>
      <c r="Z17" s="486"/>
      <c r="AA17" s="486"/>
      <c r="AB17" s="476"/>
      <c r="AC17" s="520">
        <v>17565</v>
      </c>
      <c r="AD17" s="521"/>
      <c r="AE17" s="521"/>
      <c r="AF17" s="521"/>
      <c r="AG17" s="563"/>
      <c r="AH17" s="520">
        <v>17595</v>
      </c>
      <c r="AI17" s="521"/>
      <c r="AJ17" s="521"/>
      <c r="AK17" s="521"/>
      <c r="AL17" s="522"/>
      <c r="AM17" s="498"/>
      <c r="AN17" s="499"/>
      <c r="AO17" s="499"/>
      <c r="AP17" s="499"/>
      <c r="AQ17" s="499"/>
      <c r="AR17" s="499"/>
      <c r="AS17" s="499"/>
      <c r="AT17" s="500"/>
      <c r="AU17" s="501"/>
      <c r="AV17" s="502"/>
      <c r="AW17" s="502"/>
      <c r="AX17" s="502"/>
      <c r="AY17" s="503" t="s">
        <v>155</v>
      </c>
      <c r="AZ17" s="504"/>
      <c r="BA17" s="504"/>
      <c r="BB17" s="504"/>
      <c r="BC17" s="504"/>
      <c r="BD17" s="504"/>
      <c r="BE17" s="504"/>
      <c r="BF17" s="504"/>
      <c r="BG17" s="504"/>
      <c r="BH17" s="504"/>
      <c r="BI17" s="504"/>
      <c r="BJ17" s="504"/>
      <c r="BK17" s="504"/>
      <c r="BL17" s="504"/>
      <c r="BM17" s="505"/>
      <c r="BN17" s="469">
        <v>9250572</v>
      </c>
      <c r="BO17" s="470"/>
      <c r="BP17" s="470"/>
      <c r="BQ17" s="470"/>
      <c r="BR17" s="470"/>
      <c r="BS17" s="470"/>
      <c r="BT17" s="470"/>
      <c r="BU17" s="471"/>
      <c r="BV17" s="469">
        <v>8853327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156</v>
      </c>
      <c r="C18" s="512"/>
      <c r="D18" s="512"/>
      <c r="E18" s="584"/>
      <c r="F18" s="584"/>
      <c r="G18" s="584"/>
      <c r="H18" s="584"/>
      <c r="I18" s="584"/>
      <c r="J18" s="584"/>
      <c r="K18" s="584"/>
      <c r="L18" s="585">
        <v>119.79</v>
      </c>
      <c r="M18" s="585"/>
      <c r="N18" s="585"/>
      <c r="O18" s="585"/>
      <c r="P18" s="585"/>
      <c r="Q18" s="585"/>
      <c r="R18" s="586"/>
      <c r="S18" s="586"/>
      <c r="T18" s="586"/>
      <c r="U18" s="586"/>
      <c r="V18" s="587"/>
      <c r="W18" s="487"/>
      <c r="X18" s="488"/>
      <c r="Y18" s="488"/>
      <c r="Z18" s="488"/>
      <c r="AA18" s="488"/>
      <c r="AB18" s="479"/>
      <c r="AC18" s="588">
        <v>59.7</v>
      </c>
      <c r="AD18" s="589"/>
      <c r="AE18" s="589"/>
      <c r="AF18" s="589"/>
      <c r="AG18" s="590"/>
      <c r="AH18" s="588">
        <v>59</v>
      </c>
      <c r="AI18" s="589"/>
      <c r="AJ18" s="589"/>
      <c r="AK18" s="589"/>
      <c r="AL18" s="591"/>
      <c r="AM18" s="498"/>
      <c r="AN18" s="499"/>
      <c r="AO18" s="499"/>
      <c r="AP18" s="499"/>
      <c r="AQ18" s="499"/>
      <c r="AR18" s="499"/>
      <c r="AS18" s="499"/>
      <c r="AT18" s="500"/>
      <c r="AU18" s="501"/>
      <c r="AV18" s="502"/>
      <c r="AW18" s="502"/>
      <c r="AX18" s="502"/>
      <c r="AY18" s="503" t="s">
        <v>157</v>
      </c>
      <c r="AZ18" s="504"/>
      <c r="BA18" s="504"/>
      <c r="BB18" s="504"/>
      <c r="BC18" s="504"/>
      <c r="BD18" s="504"/>
      <c r="BE18" s="504"/>
      <c r="BF18" s="504"/>
      <c r="BG18" s="504"/>
      <c r="BH18" s="504"/>
      <c r="BI18" s="504"/>
      <c r="BJ18" s="504"/>
      <c r="BK18" s="504"/>
      <c r="BL18" s="504"/>
      <c r="BM18" s="505"/>
      <c r="BN18" s="469">
        <v>14922889</v>
      </c>
      <c r="BO18" s="470"/>
      <c r="BP18" s="470"/>
      <c r="BQ18" s="470"/>
      <c r="BR18" s="470"/>
      <c r="BS18" s="470"/>
      <c r="BT18" s="470"/>
      <c r="BU18" s="471"/>
      <c r="BV18" s="469">
        <v>14876573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158</v>
      </c>
      <c r="C19" s="512"/>
      <c r="D19" s="512"/>
      <c r="E19" s="584"/>
      <c r="F19" s="584"/>
      <c r="G19" s="584"/>
      <c r="H19" s="584"/>
      <c r="I19" s="584"/>
      <c r="J19" s="584"/>
      <c r="K19" s="584"/>
      <c r="L19" s="592">
        <v>491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159</v>
      </c>
      <c r="AZ19" s="504"/>
      <c r="BA19" s="504"/>
      <c r="BB19" s="504"/>
      <c r="BC19" s="504"/>
      <c r="BD19" s="504"/>
      <c r="BE19" s="504"/>
      <c r="BF19" s="504"/>
      <c r="BG19" s="504"/>
      <c r="BH19" s="504"/>
      <c r="BI19" s="504"/>
      <c r="BJ19" s="504"/>
      <c r="BK19" s="504"/>
      <c r="BL19" s="504"/>
      <c r="BM19" s="505"/>
      <c r="BN19" s="469">
        <v>19446156</v>
      </c>
      <c r="BO19" s="470"/>
      <c r="BP19" s="470"/>
      <c r="BQ19" s="470"/>
      <c r="BR19" s="470"/>
      <c r="BS19" s="470"/>
      <c r="BT19" s="470"/>
      <c r="BU19" s="471"/>
      <c r="BV19" s="469">
        <v>18517378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160</v>
      </c>
      <c r="C20" s="512"/>
      <c r="D20" s="512"/>
      <c r="E20" s="584"/>
      <c r="F20" s="584"/>
      <c r="G20" s="584"/>
      <c r="H20" s="584"/>
      <c r="I20" s="584"/>
      <c r="J20" s="584"/>
      <c r="K20" s="584"/>
      <c r="L20" s="592">
        <v>22023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161</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162</v>
      </c>
      <c r="C22" s="607"/>
      <c r="D22" s="608"/>
      <c r="E22" s="481" t="s">
        <v>1</v>
      </c>
      <c r="F22" s="486"/>
      <c r="G22" s="486"/>
      <c r="H22" s="486"/>
      <c r="I22" s="486"/>
      <c r="J22" s="486"/>
      <c r="K22" s="476"/>
      <c r="L22" s="481" t="s">
        <v>163</v>
      </c>
      <c r="M22" s="486"/>
      <c r="N22" s="486"/>
      <c r="O22" s="486"/>
      <c r="P22" s="476"/>
      <c r="Q22" s="615" t="s">
        <v>164</v>
      </c>
      <c r="R22" s="616"/>
      <c r="S22" s="616"/>
      <c r="T22" s="616"/>
      <c r="U22" s="616"/>
      <c r="V22" s="617"/>
      <c r="W22" s="621" t="s">
        <v>165</v>
      </c>
      <c r="X22" s="607"/>
      <c r="Y22" s="608"/>
      <c r="Z22" s="481" t="s">
        <v>1</v>
      </c>
      <c r="AA22" s="486"/>
      <c r="AB22" s="486"/>
      <c r="AC22" s="486"/>
      <c r="AD22" s="486"/>
      <c r="AE22" s="486"/>
      <c r="AF22" s="486"/>
      <c r="AG22" s="476"/>
      <c r="AH22" s="634" t="s">
        <v>166</v>
      </c>
      <c r="AI22" s="486"/>
      <c r="AJ22" s="486"/>
      <c r="AK22" s="486"/>
      <c r="AL22" s="476"/>
      <c r="AM22" s="634" t="s">
        <v>167</v>
      </c>
      <c r="AN22" s="635"/>
      <c r="AO22" s="635"/>
      <c r="AP22" s="635"/>
      <c r="AQ22" s="635"/>
      <c r="AR22" s="636"/>
      <c r="AS22" s="615" t="s">
        <v>164</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168</v>
      </c>
      <c r="AZ23" s="430"/>
      <c r="BA23" s="430"/>
      <c r="BB23" s="430"/>
      <c r="BC23" s="430"/>
      <c r="BD23" s="430"/>
      <c r="BE23" s="430"/>
      <c r="BF23" s="430"/>
      <c r="BG23" s="430"/>
      <c r="BH23" s="430"/>
      <c r="BI23" s="430"/>
      <c r="BJ23" s="430"/>
      <c r="BK23" s="430"/>
      <c r="BL23" s="430"/>
      <c r="BM23" s="431"/>
      <c r="BN23" s="469">
        <v>31963083</v>
      </c>
      <c r="BO23" s="470"/>
      <c r="BP23" s="470"/>
      <c r="BQ23" s="470"/>
      <c r="BR23" s="470"/>
      <c r="BS23" s="470"/>
      <c r="BT23" s="470"/>
      <c r="BU23" s="471"/>
      <c r="BV23" s="469">
        <v>31752281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169</v>
      </c>
      <c r="F24" s="499"/>
      <c r="G24" s="499"/>
      <c r="H24" s="499"/>
      <c r="I24" s="499"/>
      <c r="J24" s="499"/>
      <c r="K24" s="500"/>
      <c r="L24" s="520">
        <v>1</v>
      </c>
      <c r="M24" s="521"/>
      <c r="N24" s="521"/>
      <c r="O24" s="521"/>
      <c r="P24" s="563"/>
      <c r="Q24" s="520">
        <v>8600</v>
      </c>
      <c r="R24" s="521"/>
      <c r="S24" s="521"/>
      <c r="T24" s="521"/>
      <c r="U24" s="521"/>
      <c r="V24" s="563"/>
      <c r="W24" s="622"/>
      <c r="X24" s="610"/>
      <c r="Y24" s="611"/>
      <c r="Z24" s="519" t="s">
        <v>170</v>
      </c>
      <c r="AA24" s="499"/>
      <c r="AB24" s="499"/>
      <c r="AC24" s="499"/>
      <c r="AD24" s="499"/>
      <c r="AE24" s="499"/>
      <c r="AF24" s="499"/>
      <c r="AG24" s="500"/>
      <c r="AH24" s="520">
        <v>443</v>
      </c>
      <c r="AI24" s="521"/>
      <c r="AJ24" s="521"/>
      <c r="AK24" s="521"/>
      <c r="AL24" s="563"/>
      <c r="AM24" s="520">
        <v>1342290</v>
      </c>
      <c r="AN24" s="521"/>
      <c r="AO24" s="521"/>
      <c r="AP24" s="521"/>
      <c r="AQ24" s="521"/>
      <c r="AR24" s="563"/>
      <c r="AS24" s="520">
        <v>3030</v>
      </c>
      <c r="AT24" s="521"/>
      <c r="AU24" s="521"/>
      <c r="AV24" s="521"/>
      <c r="AW24" s="521"/>
      <c r="AX24" s="522"/>
      <c r="AY24" s="642" t="s">
        <v>171</v>
      </c>
      <c r="AZ24" s="643"/>
      <c r="BA24" s="643"/>
      <c r="BB24" s="643"/>
      <c r="BC24" s="643"/>
      <c r="BD24" s="643"/>
      <c r="BE24" s="643"/>
      <c r="BF24" s="643"/>
      <c r="BG24" s="643"/>
      <c r="BH24" s="643"/>
      <c r="BI24" s="643"/>
      <c r="BJ24" s="643"/>
      <c r="BK24" s="643"/>
      <c r="BL24" s="643"/>
      <c r="BM24" s="644"/>
      <c r="BN24" s="469">
        <v>20234296</v>
      </c>
      <c r="BO24" s="470"/>
      <c r="BP24" s="470"/>
      <c r="BQ24" s="470"/>
      <c r="BR24" s="470"/>
      <c r="BS24" s="470"/>
      <c r="BT24" s="470"/>
      <c r="BU24" s="471"/>
      <c r="BV24" s="469">
        <v>19341554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172</v>
      </c>
      <c r="F25" s="499"/>
      <c r="G25" s="499"/>
      <c r="H25" s="499"/>
      <c r="I25" s="499"/>
      <c r="J25" s="499"/>
      <c r="K25" s="500"/>
      <c r="L25" s="520">
        <v>1</v>
      </c>
      <c r="M25" s="521"/>
      <c r="N25" s="521"/>
      <c r="O25" s="521"/>
      <c r="P25" s="563"/>
      <c r="Q25" s="520">
        <v>7020</v>
      </c>
      <c r="R25" s="521"/>
      <c r="S25" s="521"/>
      <c r="T25" s="521"/>
      <c r="U25" s="521"/>
      <c r="V25" s="563"/>
      <c r="W25" s="622"/>
      <c r="X25" s="610"/>
      <c r="Y25" s="611"/>
      <c r="Z25" s="519" t="s">
        <v>173</v>
      </c>
      <c r="AA25" s="499"/>
      <c r="AB25" s="499"/>
      <c r="AC25" s="499"/>
      <c r="AD25" s="499"/>
      <c r="AE25" s="499"/>
      <c r="AF25" s="499"/>
      <c r="AG25" s="500"/>
      <c r="AH25" s="520" t="s">
        <v>138</v>
      </c>
      <c r="AI25" s="521"/>
      <c r="AJ25" s="521"/>
      <c r="AK25" s="521"/>
      <c r="AL25" s="563"/>
      <c r="AM25" s="520" t="s">
        <v>129</v>
      </c>
      <c r="AN25" s="521"/>
      <c r="AO25" s="521"/>
      <c r="AP25" s="521"/>
      <c r="AQ25" s="521"/>
      <c r="AR25" s="563"/>
      <c r="AS25" s="520" t="s">
        <v>129</v>
      </c>
      <c r="AT25" s="521"/>
      <c r="AU25" s="521"/>
      <c r="AV25" s="521"/>
      <c r="AW25" s="521"/>
      <c r="AX25" s="522"/>
      <c r="AY25" s="429" t="s">
        <v>174</v>
      </c>
      <c r="AZ25" s="430"/>
      <c r="BA25" s="430"/>
      <c r="BB25" s="430"/>
      <c r="BC25" s="430"/>
      <c r="BD25" s="430"/>
      <c r="BE25" s="430"/>
      <c r="BF25" s="430"/>
      <c r="BG25" s="430"/>
      <c r="BH25" s="430"/>
      <c r="BI25" s="430"/>
      <c r="BJ25" s="430"/>
      <c r="BK25" s="430"/>
      <c r="BL25" s="430"/>
      <c r="BM25" s="431"/>
      <c r="BN25" s="432">
        <v>2466072</v>
      </c>
      <c r="BO25" s="433"/>
      <c r="BP25" s="433"/>
      <c r="BQ25" s="433"/>
      <c r="BR25" s="433"/>
      <c r="BS25" s="433"/>
      <c r="BT25" s="433"/>
      <c r="BU25" s="434"/>
      <c r="BV25" s="432">
        <v>692715</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175</v>
      </c>
      <c r="F26" s="499"/>
      <c r="G26" s="499"/>
      <c r="H26" s="499"/>
      <c r="I26" s="499"/>
      <c r="J26" s="499"/>
      <c r="K26" s="500"/>
      <c r="L26" s="520">
        <v>1</v>
      </c>
      <c r="M26" s="521"/>
      <c r="N26" s="521"/>
      <c r="O26" s="521"/>
      <c r="P26" s="563"/>
      <c r="Q26" s="520">
        <v>6090</v>
      </c>
      <c r="R26" s="521"/>
      <c r="S26" s="521"/>
      <c r="T26" s="521"/>
      <c r="U26" s="521"/>
      <c r="V26" s="563"/>
      <c r="W26" s="622"/>
      <c r="X26" s="610"/>
      <c r="Y26" s="611"/>
      <c r="Z26" s="519" t="s">
        <v>176</v>
      </c>
      <c r="AA26" s="632"/>
      <c r="AB26" s="632"/>
      <c r="AC26" s="632"/>
      <c r="AD26" s="632"/>
      <c r="AE26" s="632"/>
      <c r="AF26" s="632"/>
      <c r="AG26" s="633"/>
      <c r="AH26" s="520">
        <v>17</v>
      </c>
      <c r="AI26" s="521"/>
      <c r="AJ26" s="521"/>
      <c r="AK26" s="521"/>
      <c r="AL26" s="563"/>
      <c r="AM26" s="520">
        <v>47600</v>
      </c>
      <c r="AN26" s="521"/>
      <c r="AO26" s="521"/>
      <c r="AP26" s="521"/>
      <c r="AQ26" s="521"/>
      <c r="AR26" s="563"/>
      <c r="AS26" s="520">
        <v>2800</v>
      </c>
      <c r="AT26" s="521"/>
      <c r="AU26" s="521"/>
      <c r="AV26" s="521"/>
      <c r="AW26" s="521"/>
      <c r="AX26" s="522"/>
      <c r="AY26" s="472" t="s">
        <v>177</v>
      </c>
      <c r="AZ26" s="473"/>
      <c r="BA26" s="473"/>
      <c r="BB26" s="473"/>
      <c r="BC26" s="473"/>
      <c r="BD26" s="473"/>
      <c r="BE26" s="473"/>
      <c r="BF26" s="473"/>
      <c r="BG26" s="473"/>
      <c r="BH26" s="473"/>
      <c r="BI26" s="473"/>
      <c r="BJ26" s="473"/>
      <c r="BK26" s="473"/>
      <c r="BL26" s="473"/>
      <c r="BM26" s="474"/>
      <c r="BN26" s="469" t="s">
        <v>129</v>
      </c>
      <c r="BO26" s="470"/>
      <c r="BP26" s="470"/>
      <c r="BQ26" s="470"/>
      <c r="BR26" s="470"/>
      <c r="BS26" s="470"/>
      <c r="BT26" s="470"/>
      <c r="BU26" s="471"/>
      <c r="BV26" s="469" t="s">
        <v>129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4450</v>
      </c>
      <c r="R27" s="521"/>
      <c r="S27" s="521"/>
      <c r="T27" s="521"/>
      <c r="U27" s="521"/>
      <c r="V27" s="563"/>
      <c r="W27" s="622"/>
      <c r="X27" s="610"/>
      <c r="Y27" s="611"/>
      <c r="Z27" s="519" t="s">
        <v>179</v>
      </c>
      <c r="AA27" s="499"/>
      <c r="AB27" s="499"/>
      <c r="AC27" s="499"/>
      <c r="AD27" s="499"/>
      <c r="AE27" s="499"/>
      <c r="AF27" s="499"/>
      <c r="AG27" s="500"/>
      <c r="AH27" s="520" t="s">
        <v>129</v>
      </c>
      <c r="AI27" s="521"/>
      <c r="AJ27" s="521"/>
      <c r="AK27" s="521"/>
      <c r="AL27" s="563"/>
      <c r="AM27" s="520" t="s">
        <v>129</v>
      </c>
      <c r="AN27" s="521"/>
      <c r="AO27" s="521"/>
      <c r="AP27" s="521"/>
      <c r="AQ27" s="521"/>
      <c r="AR27" s="563"/>
      <c r="AS27" s="520" t="s">
        <v>129</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650146</v>
      </c>
      <c r="BO27" s="646"/>
      <c r="BP27" s="646"/>
      <c r="BQ27" s="646"/>
      <c r="BR27" s="646"/>
      <c r="BS27" s="646"/>
      <c r="BT27" s="646"/>
      <c r="BU27" s="647"/>
      <c r="BV27" s="645">
        <v>650089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3700</v>
      </c>
      <c r="R28" s="521"/>
      <c r="S28" s="521"/>
      <c r="T28" s="521"/>
      <c r="U28" s="521"/>
      <c r="V28" s="563"/>
      <c r="W28" s="622"/>
      <c r="X28" s="610"/>
      <c r="Y28" s="611"/>
      <c r="Z28" s="519" t="s">
        <v>182</v>
      </c>
      <c r="AA28" s="499"/>
      <c r="AB28" s="499"/>
      <c r="AC28" s="499"/>
      <c r="AD28" s="499"/>
      <c r="AE28" s="499"/>
      <c r="AF28" s="499"/>
      <c r="AG28" s="500"/>
      <c r="AH28" s="520" t="s">
        <v>138</v>
      </c>
      <c r="AI28" s="521"/>
      <c r="AJ28" s="521"/>
      <c r="AK28" s="521"/>
      <c r="AL28" s="563"/>
      <c r="AM28" s="520" t="s">
        <v>129</v>
      </c>
      <c r="AN28" s="521"/>
      <c r="AO28" s="521"/>
      <c r="AP28" s="521"/>
      <c r="AQ28" s="521"/>
      <c r="AR28" s="563"/>
      <c r="AS28" s="520" t="s">
        <v>138</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3718681</v>
      </c>
      <c r="BO28" s="433"/>
      <c r="BP28" s="433"/>
      <c r="BQ28" s="433"/>
      <c r="BR28" s="433"/>
      <c r="BS28" s="433"/>
      <c r="BT28" s="433"/>
      <c r="BU28" s="434"/>
      <c r="BV28" s="432">
        <v>3837245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18</v>
      </c>
      <c r="M29" s="521"/>
      <c r="N29" s="521"/>
      <c r="O29" s="521"/>
      <c r="P29" s="563"/>
      <c r="Q29" s="520">
        <v>3450</v>
      </c>
      <c r="R29" s="521"/>
      <c r="S29" s="521"/>
      <c r="T29" s="521"/>
      <c r="U29" s="521"/>
      <c r="V29" s="563"/>
      <c r="W29" s="623"/>
      <c r="X29" s="624"/>
      <c r="Y29" s="625"/>
      <c r="Z29" s="519" t="s">
        <v>185</v>
      </c>
      <c r="AA29" s="499"/>
      <c r="AB29" s="499"/>
      <c r="AC29" s="499"/>
      <c r="AD29" s="499"/>
      <c r="AE29" s="499"/>
      <c r="AF29" s="499"/>
      <c r="AG29" s="500"/>
      <c r="AH29" s="520">
        <v>443</v>
      </c>
      <c r="AI29" s="521"/>
      <c r="AJ29" s="521"/>
      <c r="AK29" s="521"/>
      <c r="AL29" s="563"/>
      <c r="AM29" s="520">
        <v>1342290</v>
      </c>
      <c r="AN29" s="521"/>
      <c r="AO29" s="521"/>
      <c r="AP29" s="521"/>
      <c r="AQ29" s="521"/>
      <c r="AR29" s="563"/>
      <c r="AS29" s="520">
        <v>3030</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431098</v>
      </c>
      <c r="BO29" s="470"/>
      <c r="BP29" s="470"/>
      <c r="BQ29" s="470"/>
      <c r="BR29" s="470"/>
      <c r="BS29" s="470"/>
      <c r="BT29" s="470"/>
      <c r="BU29" s="471"/>
      <c r="BV29" s="469">
        <v>429911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96.6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7031937</v>
      </c>
      <c r="BO30" s="646"/>
      <c r="BP30" s="646"/>
      <c r="BQ30" s="646"/>
      <c r="BR30" s="646"/>
      <c r="BS30" s="646"/>
      <c r="BT30" s="646"/>
      <c r="BU30" s="647"/>
      <c r="BV30" s="645">
        <v>6804469</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195</v>
      </c>
      <c r="X33" s="458"/>
      <c r="Y33" s="458"/>
      <c r="Z33" s="458"/>
      <c r="AA33" s="458"/>
      <c r="AB33" s="458"/>
      <c r="AC33" s="458"/>
      <c r="AD33" s="458"/>
      <c r="AE33" s="458"/>
      <c r="AF33" s="458"/>
      <c r="AG33" s="458"/>
      <c r="AH33" s="458"/>
      <c r="AI33" s="458"/>
      <c r="AJ33" s="458"/>
      <c r="AK33" s="458"/>
      <c r="AL33" s="216"/>
      <c r="AM33" s="493" t="s">
        <v>196</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194</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長野広域連合（一般会計）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千曲市土地開発公社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同和対策住宅新築資金等貸付事業特別会計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長野広域連合（老人福祉施設等運営事業特別会計）</v>
      </c>
      <c r="BZ35" s="659"/>
      <c r="CA35" s="659"/>
      <c r="CB35" s="659"/>
      <c r="CC35" s="659"/>
      <c r="CD35" s="659"/>
      <c r="CE35" s="659"/>
      <c r="CF35" s="659"/>
      <c r="CG35" s="659"/>
      <c r="CH35" s="659"/>
      <c r="CI35" s="659"/>
      <c r="CJ35" s="659"/>
      <c r="CK35" s="659"/>
      <c r="CL35" s="659"/>
      <c r="CM35" s="659"/>
      <c r="CN35" s="214"/>
      <c r="CO35" s="658">
        <f t="shared" ref="CO35:CO43" si="3">IF(CQ35="","",CO34+1)</f>
        <v>19</v>
      </c>
      <c r="CP35" s="658"/>
      <c r="CQ35" s="659" t="str">
        <f>IF('各会計、関係団体の財政状況及び健全化判断比率'!BS8="","",'各会計、関係団体の財政状況及び健全化判断比率'!BS8)</f>
        <v>信州千曲観光局</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長野広域連合（長野地域ふるさと事業特別会計）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長野広域連合（ごみ処理施設事業特別会計）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千曲坂城消防組合（一般会計）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葛尾組合（一般会計）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葛尾組合（霊園特別会計）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千曲衛生施設組合（一般会計）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六ケ郷用水組合（一般会計）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17</v>
      </c>
      <c r="BX43" s="658"/>
      <c r="BY43" s="659" t="str">
        <f>IF('各会計、関係団体の財政状況及び健全化判断比率'!B77="","",'各会計、関係団体の財政状況及び健全化判断比率'!B77)</f>
        <v>長野県後期高齢者医療広域連合（一般会計）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iEtq9x0BAI+QZzkRLQJiNIFwzU8FpFrqHNrDMWHUJAecw3NxOtVKSVyNkDqQ19f/6g+J1nBMYXbef2iaxV9qWw==" saltValue="fK7ufBUElzjrcI5yajcrw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50" t="s">
        <v>568</v>
      </c>
      <c r="D34" s="1250"/>
      <c r="E34" s="1251"/>
      <c r="F34" s="32">
        <v>12.09</v>
      </c>
      <c r="G34" s="33">
        <v>12.79</v>
      </c>
      <c r="H34" s="33">
        <v>12.88</v>
      </c>
      <c r="I34" s="33">
        <v>12.86</v>
      </c>
      <c r="J34" s="34">
        <v>12.58</v>
      </c>
      <c r="K34" s="22"/>
      <c r="L34" s="22"/>
      <c r="M34" s="22"/>
      <c r="N34" s="22"/>
      <c r="O34" s="22"/>
      <c r="P34" s="22"/>
    </row>
    <row r="35" spans="1:16" ht="39" customHeight="1" x14ac:dyDescent="0.15">
      <c r="A35" s="22"/>
      <c r="B35" s="35"/>
      <c r="C35" s="1244" t="s">
        <v>569</v>
      </c>
      <c r="D35" s="1245"/>
      <c r="E35" s="1246"/>
      <c r="F35" s="36">
        <v>5.15</v>
      </c>
      <c r="G35" s="37">
        <v>3.32</v>
      </c>
      <c r="H35" s="37">
        <v>3.85</v>
      </c>
      <c r="I35" s="37">
        <v>2.95</v>
      </c>
      <c r="J35" s="38">
        <v>8.19</v>
      </c>
      <c r="K35" s="22"/>
      <c r="L35" s="22"/>
      <c r="M35" s="22"/>
      <c r="N35" s="22"/>
      <c r="O35" s="22"/>
      <c r="P35" s="22"/>
    </row>
    <row r="36" spans="1:16" ht="39" customHeight="1" x14ac:dyDescent="0.15">
      <c r="A36" s="22"/>
      <c r="B36" s="35"/>
      <c r="C36" s="1244" t="s">
        <v>570</v>
      </c>
      <c r="D36" s="1245"/>
      <c r="E36" s="1246"/>
      <c r="F36" s="36">
        <v>0.61</v>
      </c>
      <c r="G36" s="37">
        <v>1.57</v>
      </c>
      <c r="H36" s="37">
        <v>0.71</v>
      </c>
      <c r="I36" s="37">
        <v>0.78</v>
      </c>
      <c r="J36" s="38">
        <v>1.1499999999999999</v>
      </c>
      <c r="K36" s="22"/>
      <c r="L36" s="22"/>
      <c r="M36" s="22"/>
      <c r="N36" s="22"/>
      <c r="O36" s="22"/>
      <c r="P36" s="22"/>
    </row>
    <row r="37" spans="1:16" ht="39" customHeight="1" x14ac:dyDescent="0.15">
      <c r="A37" s="22"/>
      <c r="B37" s="35"/>
      <c r="C37" s="1244" t="s">
        <v>571</v>
      </c>
      <c r="D37" s="1245"/>
      <c r="E37" s="1246"/>
      <c r="F37" s="36">
        <v>1.01</v>
      </c>
      <c r="G37" s="37">
        <v>0.84</v>
      </c>
      <c r="H37" s="37">
        <v>1.43</v>
      </c>
      <c r="I37" s="37">
        <v>0.94</v>
      </c>
      <c r="J37" s="38">
        <v>1.1000000000000001</v>
      </c>
      <c r="K37" s="22"/>
      <c r="L37" s="22"/>
      <c r="M37" s="22"/>
      <c r="N37" s="22"/>
      <c r="O37" s="22"/>
      <c r="P37" s="22"/>
    </row>
    <row r="38" spans="1:16" ht="39" customHeight="1" x14ac:dyDescent="0.15">
      <c r="A38" s="22"/>
      <c r="B38" s="35"/>
      <c r="C38" s="1244" t="s">
        <v>572</v>
      </c>
      <c r="D38" s="1245"/>
      <c r="E38" s="1246"/>
      <c r="F38" s="36">
        <v>1</v>
      </c>
      <c r="G38" s="37">
        <v>0.85</v>
      </c>
      <c r="H38" s="37">
        <v>0.94</v>
      </c>
      <c r="I38" s="37">
        <v>1.03</v>
      </c>
      <c r="J38" s="38">
        <v>1.0900000000000001</v>
      </c>
      <c r="K38" s="22"/>
      <c r="L38" s="22"/>
      <c r="M38" s="22"/>
      <c r="N38" s="22"/>
      <c r="O38" s="22"/>
      <c r="P38" s="22"/>
    </row>
    <row r="39" spans="1:16" ht="39" customHeight="1" x14ac:dyDescent="0.15">
      <c r="A39" s="22"/>
      <c r="B39" s="35"/>
      <c r="C39" s="1244" t="s">
        <v>573</v>
      </c>
      <c r="D39" s="1245"/>
      <c r="E39" s="1246"/>
      <c r="F39" s="36">
        <v>0.08</v>
      </c>
      <c r="G39" s="37">
        <v>0.08</v>
      </c>
      <c r="H39" s="37">
        <v>0.1</v>
      </c>
      <c r="I39" s="37">
        <v>7.0000000000000007E-2</v>
      </c>
      <c r="J39" s="38">
        <v>0.1</v>
      </c>
      <c r="K39" s="22"/>
      <c r="L39" s="22"/>
      <c r="M39" s="22"/>
      <c r="N39" s="22"/>
      <c r="O39" s="22"/>
      <c r="P39" s="22"/>
    </row>
    <row r="40" spans="1:16" ht="39" customHeight="1" x14ac:dyDescent="0.15">
      <c r="A40" s="22"/>
      <c r="B40" s="35"/>
      <c r="C40" s="1244" t="s">
        <v>574</v>
      </c>
      <c r="D40" s="1245"/>
      <c r="E40" s="1246"/>
      <c r="F40" s="36">
        <v>0.05</v>
      </c>
      <c r="G40" s="37">
        <v>7.0000000000000007E-2</v>
      </c>
      <c r="H40" s="37">
        <v>0.08</v>
      </c>
      <c r="I40" s="37">
        <v>0.08</v>
      </c>
      <c r="J40" s="38">
        <v>0.09</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575</v>
      </c>
      <c r="D42" s="1245"/>
      <c r="E42" s="1246"/>
      <c r="F42" s="36" t="s">
        <v>518</v>
      </c>
      <c r="G42" s="37" t="s">
        <v>518</v>
      </c>
      <c r="H42" s="37" t="s">
        <v>518</v>
      </c>
      <c r="I42" s="37" t="s">
        <v>518</v>
      </c>
      <c r="J42" s="38" t="s">
        <v>518</v>
      </c>
      <c r="K42" s="22"/>
      <c r="L42" s="22"/>
      <c r="M42" s="22"/>
      <c r="N42" s="22"/>
      <c r="O42" s="22"/>
      <c r="P42" s="22"/>
    </row>
    <row r="43" spans="1:16" ht="39" customHeight="1" thickBot="1" x14ac:dyDescent="0.2">
      <c r="A43" s="22"/>
      <c r="B43" s="40"/>
      <c r="C43" s="1247" t="s">
        <v>576</v>
      </c>
      <c r="D43" s="1248"/>
      <c r="E43" s="1249"/>
      <c r="F43" s="41" t="s">
        <v>518</v>
      </c>
      <c r="G43" s="42" t="s">
        <v>518</v>
      </c>
      <c r="H43" s="42" t="s">
        <v>518</v>
      </c>
      <c r="I43" s="42" t="s">
        <v>518</v>
      </c>
      <c r="J43" s="43" t="s">
        <v>518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4FtUsdsToSj5b4phlskbDtEd83IzBmxi87v/sHj6ksPIJCAX/EmqDqWUytJ1JqxhdrpEE6tJfko15LqeILDAWw==" saltValue="MrqlpBNGazhCsNEdpGfC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3416</v>
      </c>
      <c r="L45" s="60">
        <v>3269</v>
      </c>
      <c r="M45" s="60">
        <v>2925</v>
      </c>
      <c r="N45" s="60">
        <v>2895</v>
      </c>
      <c r="O45" s="61">
        <v>2814</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518</v>
      </c>
      <c r="L46" s="64" t="s">
        <v>518</v>
      </c>
      <c r="M46" s="64" t="s">
        <v>518</v>
      </c>
      <c r="N46" s="64" t="s">
        <v>518</v>
      </c>
      <c r="O46" s="65" t="s">
        <v>518</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518</v>
      </c>
      <c r="L47" s="64" t="s">
        <v>518</v>
      </c>
      <c r="M47" s="64" t="s">
        <v>518</v>
      </c>
      <c r="N47" s="64" t="s">
        <v>518</v>
      </c>
      <c r="O47" s="65" t="s">
        <v>518</v>
      </c>
      <c r="P47" s="48"/>
      <c r="Q47" s="48"/>
      <c r="R47" s="48"/>
      <c r="S47" s="48"/>
      <c r="T47" s="48"/>
      <c r="U47" s="48"/>
    </row>
    <row r="48" spans="1:21" ht="30.75" customHeight="1" x14ac:dyDescent="0.15">
      <c r="A48" s="48"/>
      <c r="B48" s="1254"/>
      <c r="C48" s="1255"/>
      <c r="D48" s="62"/>
      <c r="E48" s="1260" t="s">
        <v>15</v>
      </c>
      <c r="F48" s="1260"/>
      <c r="G48" s="1260"/>
      <c r="H48" s="1260"/>
      <c r="I48" s="1260"/>
      <c r="J48" s="1261"/>
      <c r="K48" s="63">
        <v>1556</v>
      </c>
      <c r="L48" s="64">
        <v>1577</v>
      </c>
      <c r="M48" s="64">
        <v>1542</v>
      </c>
      <c r="N48" s="64">
        <v>1575</v>
      </c>
      <c r="O48" s="65">
        <v>1648</v>
      </c>
      <c r="P48" s="48"/>
      <c r="Q48" s="48"/>
      <c r="R48" s="48"/>
      <c r="S48" s="48"/>
      <c r="T48" s="48"/>
      <c r="U48" s="48"/>
    </row>
    <row r="49" spans="1:21" ht="30.75" customHeight="1" x14ac:dyDescent="0.15">
      <c r="A49" s="48"/>
      <c r="B49" s="1254"/>
      <c r="C49" s="1255"/>
      <c r="D49" s="62"/>
      <c r="E49" s="1260" t="s">
        <v>16</v>
      </c>
      <c r="F49" s="1260"/>
      <c r="G49" s="1260"/>
      <c r="H49" s="1260"/>
      <c r="I49" s="1260"/>
      <c r="J49" s="1261"/>
      <c r="K49" s="63">
        <v>73</v>
      </c>
      <c r="L49" s="64">
        <v>77</v>
      </c>
      <c r="M49" s="64">
        <v>86</v>
      </c>
      <c r="N49" s="64">
        <v>154</v>
      </c>
      <c r="O49" s="65">
        <v>219</v>
      </c>
      <c r="P49" s="48"/>
      <c r="Q49" s="48"/>
      <c r="R49" s="48"/>
      <c r="S49" s="48"/>
      <c r="T49" s="48"/>
      <c r="U49" s="48"/>
    </row>
    <row r="50" spans="1:21" ht="30.75" customHeight="1" x14ac:dyDescent="0.15">
      <c r="A50" s="48"/>
      <c r="B50" s="1254"/>
      <c r="C50" s="1255"/>
      <c r="D50" s="62"/>
      <c r="E50" s="1260" t="s">
        <v>17</v>
      </c>
      <c r="F50" s="1260"/>
      <c r="G50" s="1260"/>
      <c r="H50" s="1260"/>
      <c r="I50" s="1260"/>
      <c r="J50" s="1261"/>
      <c r="K50" s="63">
        <v>6</v>
      </c>
      <c r="L50" s="64">
        <v>4</v>
      </c>
      <c r="M50" s="64">
        <v>1</v>
      </c>
      <c r="N50" s="64" t="s">
        <v>518</v>
      </c>
      <c r="O50" s="65" t="s">
        <v>518</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518</v>
      </c>
      <c r="L51" s="64" t="s">
        <v>518</v>
      </c>
      <c r="M51" s="64" t="s">
        <v>518</v>
      </c>
      <c r="N51" s="64" t="s">
        <v>518</v>
      </c>
      <c r="O51" s="65" t="s">
        <v>518</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4149</v>
      </c>
      <c r="L52" s="64">
        <v>3975</v>
      </c>
      <c r="M52" s="64">
        <v>3684</v>
      </c>
      <c r="N52" s="64">
        <v>3638</v>
      </c>
      <c r="O52" s="65">
        <v>3480</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902</v>
      </c>
      <c r="L53" s="69">
        <v>952</v>
      </c>
      <c r="M53" s="69">
        <v>870</v>
      </c>
      <c r="N53" s="69">
        <v>986</v>
      </c>
      <c r="O53" s="70">
        <v>1201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ccK09zy7nDrdFT9/E79PJrtrIt692iPJaSDZcZSSATdUwj6wfHHQ63doD+mEwJCtEkc5qU8lz1Ml2kSWYYKfQ==" saltValue="drSlUhAkUHB4yjkvzlHzk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78" t="s">
        <v>30</v>
      </c>
      <c r="C41" s="1279"/>
      <c r="D41" s="102"/>
      <c r="E41" s="1284" t="s">
        <v>31</v>
      </c>
      <c r="F41" s="1284"/>
      <c r="G41" s="1284"/>
      <c r="H41" s="1285"/>
      <c r="I41" s="103">
        <v>27297</v>
      </c>
      <c r="J41" s="104">
        <v>28385</v>
      </c>
      <c r="K41" s="104">
        <v>30392</v>
      </c>
      <c r="L41" s="104">
        <v>31752</v>
      </c>
      <c r="M41" s="105">
        <v>31963</v>
      </c>
    </row>
    <row r="42" spans="2:13" ht="27.75" customHeight="1" x14ac:dyDescent="0.15">
      <c r="B42" s="1280"/>
      <c r="C42" s="1281"/>
      <c r="D42" s="106"/>
      <c r="E42" s="1286" t="s">
        <v>32</v>
      </c>
      <c r="F42" s="1286"/>
      <c r="G42" s="1286"/>
      <c r="H42" s="1287"/>
      <c r="I42" s="107">
        <v>5</v>
      </c>
      <c r="J42" s="108">
        <v>1</v>
      </c>
      <c r="K42" s="108" t="s">
        <v>518</v>
      </c>
      <c r="L42" s="108" t="s">
        <v>518</v>
      </c>
      <c r="M42" s="109" t="s">
        <v>518</v>
      </c>
    </row>
    <row r="43" spans="2:13" ht="27.75" customHeight="1" x14ac:dyDescent="0.15">
      <c r="B43" s="1280"/>
      <c r="C43" s="1281"/>
      <c r="D43" s="106"/>
      <c r="E43" s="1286" t="s">
        <v>33</v>
      </c>
      <c r="F43" s="1286"/>
      <c r="G43" s="1286"/>
      <c r="H43" s="1287"/>
      <c r="I43" s="107">
        <v>21740</v>
      </c>
      <c r="J43" s="108">
        <v>20773</v>
      </c>
      <c r="K43" s="108">
        <v>19657</v>
      </c>
      <c r="L43" s="108">
        <v>18466</v>
      </c>
      <c r="M43" s="109">
        <v>17456</v>
      </c>
    </row>
    <row r="44" spans="2:13" ht="27.75" customHeight="1" x14ac:dyDescent="0.15">
      <c r="B44" s="1280"/>
      <c r="C44" s="1281"/>
      <c r="D44" s="106"/>
      <c r="E44" s="1286" t="s">
        <v>34</v>
      </c>
      <c r="F44" s="1286"/>
      <c r="G44" s="1286"/>
      <c r="H44" s="1287"/>
      <c r="I44" s="107">
        <v>768</v>
      </c>
      <c r="J44" s="108">
        <v>1423</v>
      </c>
      <c r="K44" s="108">
        <v>2320</v>
      </c>
      <c r="L44" s="108">
        <v>2374</v>
      </c>
      <c r="M44" s="109">
        <v>2604</v>
      </c>
    </row>
    <row r="45" spans="2:13" ht="27.75" customHeight="1" x14ac:dyDescent="0.15">
      <c r="B45" s="1280"/>
      <c r="C45" s="1281"/>
      <c r="D45" s="106"/>
      <c r="E45" s="1286" t="s">
        <v>35</v>
      </c>
      <c r="F45" s="1286"/>
      <c r="G45" s="1286"/>
      <c r="H45" s="1287"/>
      <c r="I45" s="107">
        <v>3555</v>
      </c>
      <c r="J45" s="108">
        <v>3338</v>
      </c>
      <c r="K45" s="108">
        <v>3206</v>
      </c>
      <c r="L45" s="108">
        <v>3219</v>
      </c>
      <c r="M45" s="109">
        <v>3232</v>
      </c>
    </row>
    <row r="46" spans="2:13" ht="27.75" customHeight="1" x14ac:dyDescent="0.15">
      <c r="B46" s="1280"/>
      <c r="C46" s="1281"/>
      <c r="D46" s="110"/>
      <c r="E46" s="1286" t="s">
        <v>36</v>
      </c>
      <c r="F46" s="1286"/>
      <c r="G46" s="1286"/>
      <c r="H46" s="1287"/>
      <c r="I46" s="107" t="s">
        <v>518</v>
      </c>
      <c r="J46" s="108" t="s">
        <v>518</v>
      </c>
      <c r="K46" s="108" t="s">
        <v>518</v>
      </c>
      <c r="L46" s="108" t="s">
        <v>518</v>
      </c>
      <c r="M46" s="109" t="s">
        <v>518</v>
      </c>
    </row>
    <row r="47" spans="2:13" ht="27.75" customHeight="1" x14ac:dyDescent="0.15">
      <c r="B47" s="1280"/>
      <c r="C47" s="1281"/>
      <c r="D47" s="111"/>
      <c r="E47" s="1288" t="s">
        <v>37</v>
      </c>
      <c r="F47" s="1289"/>
      <c r="G47" s="1289"/>
      <c r="H47" s="1290"/>
      <c r="I47" s="107" t="s">
        <v>518</v>
      </c>
      <c r="J47" s="108" t="s">
        <v>518</v>
      </c>
      <c r="K47" s="108" t="s">
        <v>518</v>
      </c>
      <c r="L47" s="108" t="s">
        <v>518</v>
      </c>
      <c r="M47" s="109" t="s">
        <v>518</v>
      </c>
    </row>
    <row r="48" spans="2:13" ht="27.75" customHeight="1" x14ac:dyDescent="0.15">
      <c r="B48" s="1280"/>
      <c r="C48" s="1281"/>
      <c r="D48" s="106"/>
      <c r="E48" s="1286" t="s">
        <v>38</v>
      </c>
      <c r="F48" s="1286"/>
      <c r="G48" s="1286"/>
      <c r="H48" s="1287"/>
      <c r="I48" s="107" t="s">
        <v>518</v>
      </c>
      <c r="J48" s="108" t="s">
        <v>518</v>
      </c>
      <c r="K48" s="108" t="s">
        <v>518</v>
      </c>
      <c r="L48" s="108" t="s">
        <v>518</v>
      </c>
      <c r="M48" s="109" t="s">
        <v>518</v>
      </c>
    </row>
    <row r="49" spans="2:13" ht="27.75" customHeight="1" x14ac:dyDescent="0.15">
      <c r="B49" s="1282"/>
      <c r="C49" s="1283"/>
      <c r="D49" s="106"/>
      <c r="E49" s="1286" t="s">
        <v>39</v>
      </c>
      <c r="F49" s="1286"/>
      <c r="G49" s="1286"/>
      <c r="H49" s="1287"/>
      <c r="I49" s="107" t="s">
        <v>518</v>
      </c>
      <c r="J49" s="108" t="s">
        <v>518</v>
      </c>
      <c r="K49" s="108" t="s">
        <v>518</v>
      </c>
      <c r="L49" s="108" t="s">
        <v>518</v>
      </c>
      <c r="M49" s="109" t="s">
        <v>518</v>
      </c>
    </row>
    <row r="50" spans="2:13" ht="27.75" customHeight="1" x14ac:dyDescent="0.15">
      <c r="B50" s="1291" t="s">
        <v>40</v>
      </c>
      <c r="C50" s="1292"/>
      <c r="D50" s="112"/>
      <c r="E50" s="1286" t="s">
        <v>41</v>
      </c>
      <c r="F50" s="1286"/>
      <c r="G50" s="1286"/>
      <c r="H50" s="1287"/>
      <c r="I50" s="107">
        <v>11522</v>
      </c>
      <c r="J50" s="108">
        <v>12455</v>
      </c>
      <c r="K50" s="108">
        <v>10297</v>
      </c>
      <c r="L50" s="108">
        <v>10610</v>
      </c>
      <c r="M50" s="109">
        <v>10933</v>
      </c>
    </row>
    <row r="51" spans="2:13" ht="27.75" customHeight="1" x14ac:dyDescent="0.15">
      <c r="B51" s="1280"/>
      <c r="C51" s="1281"/>
      <c r="D51" s="106"/>
      <c r="E51" s="1286" t="s">
        <v>42</v>
      </c>
      <c r="F51" s="1286"/>
      <c r="G51" s="1286"/>
      <c r="H51" s="1287"/>
      <c r="I51" s="107">
        <v>3171</v>
      </c>
      <c r="J51" s="108">
        <v>3007</v>
      </c>
      <c r="K51" s="108">
        <v>2826</v>
      </c>
      <c r="L51" s="108">
        <v>2633</v>
      </c>
      <c r="M51" s="109">
        <v>2475</v>
      </c>
    </row>
    <row r="52" spans="2:13" ht="27.75" customHeight="1" x14ac:dyDescent="0.15">
      <c r="B52" s="1282"/>
      <c r="C52" s="1283"/>
      <c r="D52" s="106"/>
      <c r="E52" s="1286" t="s">
        <v>43</v>
      </c>
      <c r="F52" s="1286"/>
      <c r="G52" s="1286"/>
      <c r="H52" s="1287"/>
      <c r="I52" s="107">
        <v>36168</v>
      </c>
      <c r="J52" s="108">
        <v>35317</v>
      </c>
      <c r="K52" s="108">
        <v>36781</v>
      </c>
      <c r="L52" s="108">
        <v>36392</v>
      </c>
      <c r="M52" s="109">
        <v>35681</v>
      </c>
    </row>
    <row r="53" spans="2:13" ht="27.75" customHeight="1" thickBot="1" x14ac:dyDescent="0.2">
      <c r="B53" s="1293" t="s">
        <v>44</v>
      </c>
      <c r="C53" s="1294"/>
      <c r="D53" s="113"/>
      <c r="E53" s="1295" t="s">
        <v>45</v>
      </c>
      <c r="F53" s="1295"/>
      <c r="G53" s="1295"/>
      <c r="H53" s="1296"/>
      <c r="I53" s="114">
        <v>2504</v>
      </c>
      <c r="J53" s="115">
        <v>3142</v>
      </c>
      <c r="K53" s="115">
        <v>5673</v>
      </c>
      <c r="L53" s="115">
        <v>6176</v>
      </c>
      <c r="M53" s="116">
        <v>6166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4Vx3OHwIIrCf89B1N7ar3l37QIv7KvC4qW5VcRSoNwWW+w2c4xvnk8x05C94ikLVu4nXGccxcHw/+Y8gw5bTng==" saltValue="Cs0T74qf95xEpWIRUeur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5" t="s">
        <v>48</v>
      </c>
      <c r="D55" s="1305"/>
      <c r="E55" s="1306"/>
      <c r="F55" s="128">
        <v>3523</v>
      </c>
      <c r="G55" s="128">
        <v>3837</v>
      </c>
      <c r="H55" s="129">
        <v>3719</v>
      </c>
    </row>
    <row r="56" spans="2:8" ht="52.5" customHeight="1" x14ac:dyDescent="0.15">
      <c r="B56" s="130"/>
      <c r="C56" s="1307" t="s">
        <v>49</v>
      </c>
      <c r="D56" s="1307"/>
      <c r="E56" s="1308"/>
      <c r="F56" s="131">
        <v>429</v>
      </c>
      <c r="G56" s="131">
        <v>430</v>
      </c>
      <c r="H56" s="132">
        <v>431</v>
      </c>
    </row>
    <row r="57" spans="2:8" ht="53.25" customHeight="1" x14ac:dyDescent="0.15">
      <c r="B57" s="130"/>
      <c r="C57" s="1309" t="s">
        <v>50</v>
      </c>
      <c r="D57" s="1309"/>
      <c r="E57" s="1310"/>
      <c r="F57" s="133">
        <v>7097</v>
      </c>
      <c r="G57" s="133">
        <v>6804</v>
      </c>
      <c r="H57" s="134">
        <v>7032</v>
      </c>
    </row>
    <row r="58" spans="2:8" ht="45.75" customHeight="1" x14ac:dyDescent="0.15">
      <c r="B58" s="135"/>
      <c r="C58" s="1297" t="s">
        <v>583</v>
      </c>
      <c r="D58" s="1298"/>
      <c r="E58" s="1299"/>
      <c r="F58" s="136">
        <v>2433</v>
      </c>
      <c r="G58" s="136">
        <v>2393</v>
      </c>
      <c r="H58" s="137">
        <v>2427</v>
      </c>
    </row>
    <row r="59" spans="2:8" ht="45.75" customHeight="1" x14ac:dyDescent="0.15">
      <c r="B59" s="135"/>
      <c r="C59" s="1297" t="s">
        <v>584</v>
      </c>
      <c r="D59" s="1298"/>
      <c r="E59" s="1299"/>
      <c r="F59" s="136">
        <v>1245</v>
      </c>
      <c r="G59" s="136">
        <v>969</v>
      </c>
      <c r="H59" s="137">
        <v>1158</v>
      </c>
    </row>
    <row r="60" spans="2:8" ht="45.75" customHeight="1" x14ac:dyDescent="0.15">
      <c r="B60" s="135"/>
      <c r="C60" s="1297" t="s">
        <v>585</v>
      </c>
      <c r="D60" s="1298"/>
      <c r="E60" s="1299"/>
      <c r="F60" s="136">
        <v>871</v>
      </c>
      <c r="G60" s="136">
        <v>864</v>
      </c>
      <c r="H60" s="137">
        <v>787</v>
      </c>
    </row>
    <row r="61" spans="2:8" ht="45.75" customHeight="1" x14ac:dyDescent="0.15">
      <c r="B61" s="135"/>
      <c r="C61" s="1297" t="s">
        <v>586</v>
      </c>
      <c r="D61" s="1298"/>
      <c r="E61" s="1299"/>
      <c r="F61" s="136">
        <v>691</v>
      </c>
      <c r="G61" s="136">
        <v>691</v>
      </c>
      <c r="H61" s="137">
        <v>691</v>
      </c>
    </row>
    <row r="62" spans="2:8" ht="45.75" customHeight="1" thickBot="1" x14ac:dyDescent="0.2">
      <c r="B62" s="138"/>
      <c r="C62" s="1300" t="s">
        <v>587</v>
      </c>
      <c r="D62" s="1301"/>
      <c r="E62" s="1302"/>
      <c r="F62" s="139">
        <v>682</v>
      </c>
      <c r="G62" s="139">
        <v>685</v>
      </c>
      <c r="H62" s="140">
        <v>687</v>
      </c>
    </row>
    <row r="63" spans="2:8" ht="52.5" customHeight="1" thickBot="1" x14ac:dyDescent="0.2">
      <c r="B63" s="141"/>
      <c r="C63" s="1303" t="s">
        <v>51</v>
      </c>
      <c r="D63" s="1303"/>
      <c r="E63" s="1304"/>
      <c r="F63" s="142">
        <v>11049</v>
      </c>
      <c r="G63" s="142">
        <v>11072</v>
      </c>
      <c r="H63" s="143">
        <v>11182</v>
      </c>
    </row>
    <row r="64" spans="2:8" ht="15" customHeight="1" x14ac:dyDescent="0.15"/>
  </sheetData>
  <sheetProtection algorithmName="SHA-512" hashValue="NKHl/6+0EaLgsHFetw1zWJpxpWPPYXCBUJtAAdxN9wmm3e73BrO/swWscmum5s50xtYz256BLiX21xp4GNBhEQ==" saltValue="JULOy7LPjpbU6Z+t93Ab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606</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606</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607</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608</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616</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609</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560</v>
      </c>
      <c r="BQ50" s="1317"/>
      <c r="BR50" s="1317"/>
      <c r="BS50" s="1317"/>
      <c r="BT50" s="1317"/>
      <c r="BU50" s="1317"/>
      <c r="BV50" s="1317"/>
      <c r="BW50" s="1317"/>
      <c r="BX50" s="1317" t="s">
        <v>561</v>
      </c>
      <c r="BY50" s="1317"/>
      <c r="BZ50" s="1317"/>
      <c r="CA50" s="1317"/>
      <c r="CB50" s="1317"/>
      <c r="CC50" s="1317"/>
      <c r="CD50" s="1317"/>
      <c r="CE50" s="1317"/>
      <c r="CF50" s="1317" t="s">
        <v>562</v>
      </c>
      <c r="CG50" s="1317"/>
      <c r="CH50" s="1317"/>
      <c r="CI50" s="1317"/>
      <c r="CJ50" s="1317"/>
      <c r="CK50" s="1317"/>
      <c r="CL50" s="1317"/>
      <c r="CM50" s="1317"/>
      <c r="CN50" s="1317" t="s">
        <v>563</v>
      </c>
      <c r="CO50" s="1317"/>
      <c r="CP50" s="1317"/>
      <c r="CQ50" s="1317"/>
      <c r="CR50" s="1317"/>
      <c r="CS50" s="1317"/>
      <c r="CT50" s="1317"/>
      <c r="CU50" s="1317"/>
      <c r="CV50" s="1317" t="s">
        <v>564</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610</v>
      </c>
      <c r="AO51" s="1316"/>
      <c r="AP51" s="1316"/>
      <c r="AQ51" s="1316"/>
      <c r="AR51" s="1316"/>
      <c r="AS51" s="1316"/>
      <c r="AT51" s="1316"/>
      <c r="AU51" s="1316"/>
      <c r="AV51" s="1316"/>
      <c r="AW51" s="1316"/>
      <c r="AX51" s="1316"/>
      <c r="AY51" s="1316"/>
      <c r="AZ51" s="1316"/>
      <c r="BA51" s="1316"/>
      <c r="BB51" s="1316" t="s">
        <v>611</v>
      </c>
      <c r="BC51" s="1316"/>
      <c r="BD51" s="1316"/>
      <c r="BE51" s="1316"/>
      <c r="BF51" s="1316"/>
      <c r="BG51" s="1316"/>
      <c r="BH51" s="1316"/>
      <c r="BI51" s="1316"/>
      <c r="BJ51" s="1316"/>
      <c r="BK51" s="1316"/>
      <c r="BL51" s="1316"/>
      <c r="BM51" s="1316"/>
      <c r="BN51" s="1316"/>
      <c r="BO51" s="1316"/>
      <c r="BP51" s="1313">
        <v>20.100000000000001</v>
      </c>
      <c r="BQ51" s="1313"/>
      <c r="BR51" s="1313"/>
      <c r="BS51" s="1313"/>
      <c r="BT51" s="1313"/>
      <c r="BU51" s="1313"/>
      <c r="BV51" s="1313"/>
      <c r="BW51" s="1313"/>
      <c r="BX51" s="1313">
        <v>25.3</v>
      </c>
      <c r="BY51" s="1313"/>
      <c r="BZ51" s="1313"/>
      <c r="CA51" s="1313"/>
      <c r="CB51" s="1313"/>
      <c r="CC51" s="1313"/>
      <c r="CD51" s="1313"/>
      <c r="CE51" s="1313"/>
      <c r="CF51" s="1313">
        <v>45.5</v>
      </c>
      <c r="CG51" s="1313"/>
      <c r="CH51" s="1313"/>
      <c r="CI51" s="1313"/>
      <c r="CJ51" s="1313"/>
      <c r="CK51" s="1313"/>
      <c r="CL51" s="1313"/>
      <c r="CM51" s="1313"/>
      <c r="CN51" s="1313">
        <v>49.2</v>
      </c>
      <c r="CO51" s="1313"/>
      <c r="CP51" s="1313"/>
      <c r="CQ51" s="1313"/>
      <c r="CR51" s="1313"/>
      <c r="CS51" s="1313"/>
      <c r="CT51" s="1313"/>
      <c r="CU51" s="1313"/>
      <c r="CV51" s="1313">
        <v>47.2</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612</v>
      </c>
      <c r="BC53" s="1316"/>
      <c r="BD53" s="1316"/>
      <c r="BE53" s="1316"/>
      <c r="BF53" s="1316"/>
      <c r="BG53" s="1316"/>
      <c r="BH53" s="1316"/>
      <c r="BI53" s="1316"/>
      <c r="BJ53" s="1316"/>
      <c r="BK53" s="1316"/>
      <c r="BL53" s="1316"/>
      <c r="BM53" s="1316"/>
      <c r="BN53" s="1316"/>
      <c r="BO53" s="1316"/>
      <c r="BP53" s="1313">
        <v>57.9</v>
      </c>
      <c r="BQ53" s="1313"/>
      <c r="BR53" s="1313"/>
      <c r="BS53" s="1313"/>
      <c r="BT53" s="1313"/>
      <c r="BU53" s="1313"/>
      <c r="BV53" s="1313"/>
      <c r="BW53" s="1313"/>
      <c r="BX53" s="1313">
        <v>59.4</v>
      </c>
      <c r="BY53" s="1313"/>
      <c r="BZ53" s="1313"/>
      <c r="CA53" s="1313"/>
      <c r="CB53" s="1313"/>
      <c r="CC53" s="1313"/>
      <c r="CD53" s="1313"/>
      <c r="CE53" s="1313"/>
      <c r="CF53" s="1313">
        <v>58.5</v>
      </c>
      <c r="CG53" s="1313"/>
      <c r="CH53" s="1313"/>
      <c r="CI53" s="1313"/>
      <c r="CJ53" s="1313"/>
      <c r="CK53" s="1313"/>
      <c r="CL53" s="1313"/>
      <c r="CM53" s="1313"/>
      <c r="CN53" s="1313">
        <v>54.4</v>
      </c>
      <c r="CO53" s="1313"/>
      <c r="CP53" s="1313"/>
      <c r="CQ53" s="1313"/>
      <c r="CR53" s="1313"/>
      <c r="CS53" s="1313"/>
      <c r="CT53" s="1313"/>
      <c r="CU53" s="1313"/>
      <c r="CV53" s="1313">
        <v>55.5</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613</v>
      </c>
      <c r="AO55" s="1317"/>
      <c r="AP55" s="1317"/>
      <c r="AQ55" s="1317"/>
      <c r="AR55" s="1317"/>
      <c r="AS55" s="1317"/>
      <c r="AT55" s="1317"/>
      <c r="AU55" s="1317"/>
      <c r="AV55" s="1317"/>
      <c r="AW55" s="1317"/>
      <c r="AX55" s="1317"/>
      <c r="AY55" s="1317"/>
      <c r="AZ55" s="1317"/>
      <c r="BA55" s="1317"/>
      <c r="BB55" s="1316" t="s">
        <v>611</v>
      </c>
      <c r="BC55" s="1316"/>
      <c r="BD55" s="1316"/>
      <c r="BE55" s="1316"/>
      <c r="BF55" s="1316"/>
      <c r="BG55" s="1316"/>
      <c r="BH55" s="1316"/>
      <c r="BI55" s="1316"/>
      <c r="BJ55" s="1316"/>
      <c r="BK55" s="1316"/>
      <c r="BL55" s="1316"/>
      <c r="BM55" s="1316"/>
      <c r="BN55" s="1316"/>
      <c r="BO55" s="1316"/>
      <c r="BP55" s="1313">
        <v>33.1</v>
      </c>
      <c r="BQ55" s="1313"/>
      <c r="BR55" s="1313"/>
      <c r="BS55" s="1313"/>
      <c r="BT55" s="1313"/>
      <c r="BU55" s="1313"/>
      <c r="BV55" s="1313"/>
      <c r="BW55" s="1313"/>
      <c r="BX55" s="1313">
        <v>31.3</v>
      </c>
      <c r="BY55" s="1313"/>
      <c r="BZ55" s="1313"/>
      <c r="CA55" s="1313"/>
      <c r="CB55" s="1313"/>
      <c r="CC55" s="1313"/>
      <c r="CD55" s="1313"/>
      <c r="CE55" s="1313"/>
      <c r="CF55" s="1313">
        <v>25.3</v>
      </c>
      <c r="CG55" s="1313"/>
      <c r="CH55" s="1313"/>
      <c r="CI55" s="1313"/>
      <c r="CJ55" s="1313"/>
      <c r="CK55" s="1313"/>
      <c r="CL55" s="1313"/>
      <c r="CM55" s="1313"/>
      <c r="CN55" s="1313">
        <v>25.5</v>
      </c>
      <c r="CO55" s="1313"/>
      <c r="CP55" s="1313"/>
      <c r="CQ55" s="1313"/>
      <c r="CR55" s="1313"/>
      <c r="CS55" s="1313"/>
      <c r="CT55" s="1313"/>
      <c r="CU55" s="1313"/>
      <c r="CV55" s="1313">
        <v>25.1</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612</v>
      </c>
      <c r="BC57" s="1316"/>
      <c r="BD57" s="1316"/>
      <c r="BE57" s="1316"/>
      <c r="BF57" s="1316"/>
      <c r="BG57" s="1316"/>
      <c r="BH57" s="1316"/>
      <c r="BI57" s="1316"/>
      <c r="BJ57" s="1316"/>
      <c r="BK57" s="1316"/>
      <c r="BL57" s="1316"/>
      <c r="BM57" s="1316"/>
      <c r="BN57" s="1316"/>
      <c r="BO57" s="1316"/>
      <c r="BP57" s="1313">
        <v>57.2</v>
      </c>
      <c r="BQ57" s="1313"/>
      <c r="BR57" s="1313"/>
      <c r="BS57" s="1313"/>
      <c r="BT57" s="1313"/>
      <c r="BU57" s="1313"/>
      <c r="BV57" s="1313"/>
      <c r="BW57" s="1313"/>
      <c r="BX57" s="1313">
        <v>58.5</v>
      </c>
      <c r="BY57" s="1313"/>
      <c r="BZ57" s="1313"/>
      <c r="CA57" s="1313"/>
      <c r="CB57" s="1313"/>
      <c r="CC57" s="1313"/>
      <c r="CD57" s="1313"/>
      <c r="CE57" s="1313"/>
      <c r="CF57" s="1313">
        <v>59.8</v>
      </c>
      <c r="CG57" s="1313"/>
      <c r="CH57" s="1313"/>
      <c r="CI57" s="1313"/>
      <c r="CJ57" s="1313"/>
      <c r="CK57" s="1313"/>
      <c r="CL57" s="1313"/>
      <c r="CM57" s="1313"/>
      <c r="CN57" s="1313">
        <v>61.1</v>
      </c>
      <c r="CO57" s="1313"/>
      <c r="CP57" s="1313"/>
      <c r="CQ57" s="1313"/>
      <c r="CR57" s="1313"/>
      <c r="CS57" s="1313"/>
      <c r="CT57" s="1313"/>
      <c r="CU57" s="1313"/>
      <c r="CV57" s="1313">
        <v>61</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614</v>
      </c>
    </row>
    <row r="64" spans="1:109" x14ac:dyDescent="0.15">
      <c r="B64" s="397"/>
      <c r="G64" s="404"/>
      <c r="I64" s="417"/>
      <c r="J64" s="417"/>
      <c r="K64" s="417"/>
      <c r="L64" s="417"/>
      <c r="M64" s="417"/>
      <c r="N64" s="418"/>
      <c r="AM64" s="404"/>
      <c r="AN64" s="404" t="s">
        <v>608</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617</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609</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560</v>
      </c>
      <c r="BQ72" s="1317"/>
      <c r="BR72" s="1317"/>
      <c r="BS72" s="1317"/>
      <c r="BT72" s="1317"/>
      <c r="BU72" s="1317"/>
      <c r="BV72" s="1317"/>
      <c r="BW72" s="1317"/>
      <c r="BX72" s="1317" t="s">
        <v>561</v>
      </c>
      <c r="BY72" s="1317"/>
      <c r="BZ72" s="1317"/>
      <c r="CA72" s="1317"/>
      <c r="CB72" s="1317"/>
      <c r="CC72" s="1317"/>
      <c r="CD72" s="1317"/>
      <c r="CE72" s="1317"/>
      <c r="CF72" s="1317" t="s">
        <v>562</v>
      </c>
      <c r="CG72" s="1317"/>
      <c r="CH72" s="1317"/>
      <c r="CI72" s="1317"/>
      <c r="CJ72" s="1317"/>
      <c r="CK72" s="1317"/>
      <c r="CL72" s="1317"/>
      <c r="CM72" s="1317"/>
      <c r="CN72" s="1317" t="s">
        <v>563</v>
      </c>
      <c r="CO72" s="1317"/>
      <c r="CP72" s="1317"/>
      <c r="CQ72" s="1317"/>
      <c r="CR72" s="1317"/>
      <c r="CS72" s="1317"/>
      <c r="CT72" s="1317"/>
      <c r="CU72" s="1317"/>
      <c r="CV72" s="1317" t="s">
        <v>564</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610</v>
      </c>
      <c r="AO73" s="1316"/>
      <c r="AP73" s="1316"/>
      <c r="AQ73" s="1316"/>
      <c r="AR73" s="1316"/>
      <c r="AS73" s="1316"/>
      <c r="AT73" s="1316"/>
      <c r="AU73" s="1316"/>
      <c r="AV73" s="1316"/>
      <c r="AW73" s="1316"/>
      <c r="AX73" s="1316"/>
      <c r="AY73" s="1316"/>
      <c r="AZ73" s="1316"/>
      <c r="BA73" s="1316"/>
      <c r="BB73" s="1316" t="s">
        <v>611</v>
      </c>
      <c r="BC73" s="1316"/>
      <c r="BD73" s="1316"/>
      <c r="BE73" s="1316"/>
      <c r="BF73" s="1316"/>
      <c r="BG73" s="1316"/>
      <c r="BH73" s="1316"/>
      <c r="BI73" s="1316"/>
      <c r="BJ73" s="1316"/>
      <c r="BK73" s="1316"/>
      <c r="BL73" s="1316"/>
      <c r="BM73" s="1316"/>
      <c r="BN73" s="1316"/>
      <c r="BO73" s="1316"/>
      <c r="BP73" s="1313">
        <v>20.100000000000001</v>
      </c>
      <c r="BQ73" s="1313"/>
      <c r="BR73" s="1313"/>
      <c r="BS73" s="1313"/>
      <c r="BT73" s="1313"/>
      <c r="BU73" s="1313"/>
      <c r="BV73" s="1313"/>
      <c r="BW73" s="1313"/>
      <c r="BX73" s="1313">
        <v>25.3</v>
      </c>
      <c r="BY73" s="1313"/>
      <c r="BZ73" s="1313"/>
      <c r="CA73" s="1313"/>
      <c r="CB73" s="1313"/>
      <c r="CC73" s="1313"/>
      <c r="CD73" s="1313"/>
      <c r="CE73" s="1313"/>
      <c r="CF73" s="1313">
        <v>45.5</v>
      </c>
      <c r="CG73" s="1313"/>
      <c r="CH73" s="1313"/>
      <c r="CI73" s="1313"/>
      <c r="CJ73" s="1313"/>
      <c r="CK73" s="1313"/>
      <c r="CL73" s="1313"/>
      <c r="CM73" s="1313"/>
      <c r="CN73" s="1313">
        <v>49.2</v>
      </c>
      <c r="CO73" s="1313"/>
      <c r="CP73" s="1313"/>
      <c r="CQ73" s="1313"/>
      <c r="CR73" s="1313"/>
      <c r="CS73" s="1313"/>
      <c r="CT73" s="1313"/>
      <c r="CU73" s="1313"/>
      <c r="CV73" s="1313">
        <v>47.2</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615</v>
      </c>
      <c r="BC75" s="1316"/>
      <c r="BD75" s="1316"/>
      <c r="BE75" s="1316"/>
      <c r="BF75" s="1316"/>
      <c r="BG75" s="1316"/>
      <c r="BH75" s="1316"/>
      <c r="BI75" s="1316"/>
      <c r="BJ75" s="1316"/>
      <c r="BK75" s="1316"/>
      <c r="BL75" s="1316"/>
      <c r="BM75" s="1316"/>
      <c r="BN75" s="1316"/>
      <c r="BO75" s="1316"/>
      <c r="BP75" s="1313">
        <v>7.1</v>
      </c>
      <c r="BQ75" s="1313"/>
      <c r="BR75" s="1313"/>
      <c r="BS75" s="1313"/>
      <c r="BT75" s="1313"/>
      <c r="BU75" s="1313"/>
      <c r="BV75" s="1313"/>
      <c r="BW75" s="1313"/>
      <c r="BX75" s="1313">
        <v>7.3</v>
      </c>
      <c r="BY75" s="1313"/>
      <c r="BZ75" s="1313"/>
      <c r="CA75" s="1313"/>
      <c r="CB75" s="1313"/>
      <c r="CC75" s="1313"/>
      <c r="CD75" s="1313"/>
      <c r="CE75" s="1313"/>
      <c r="CF75" s="1313">
        <v>7.3</v>
      </c>
      <c r="CG75" s="1313"/>
      <c r="CH75" s="1313"/>
      <c r="CI75" s="1313"/>
      <c r="CJ75" s="1313"/>
      <c r="CK75" s="1313"/>
      <c r="CL75" s="1313"/>
      <c r="CM75" s="1313"/>
      <c r="CN75" s="1313">
        <v>7.5</v>
      </c>
      <c r="CO75" s="1313"/>
      <c r="CP75" s="1313"/>
      <c r="CQ75" s="1313"/>
      <c r="CR75" s="1313"/>
      <c r="CS75" s="1313"/>
      <c r="CT75" s="1313"/>
      <c r="CU75" s="1313"/>
      <c r="CV75" s="1313">
        <v>8</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613</v>
      </c>
      <c r="AO77" s="1317"/>
      <c r="AP77" s="1317"/>
      <c r="AQ77" s="1317"/>
      <c r="AR77" s="1317"/>
      <c r="AS77" s="1317"/>
      <c r="AT77" s="1317"/>
      <c r="AU77" s="1317"/>
      <c r="AV77" s="1317"/>
      <c r="AW77" s="1317"/>
      <c r="AX77" s="1317"/>
      <c r="AY77" s="1317"/>
      <c r="AZ77" s="1317"/>
      <c r="BA77" s="1317"/>
      <c r="BB77" s="1316" t="s">
        <v>611</v>
      </c>
      <c r="BC77" s="1316"/>
      <c r="BD77" s="1316"/>
      <c r="BE77" s="1316"/>
      <c r="BF77" s="1316"/>
      <c r="BG77" s="1316"/>
      <c r="BH77" s="1316"/>
      <c r="BI77" s="1316"/>
      <c r="BJ77" s="1316"/>
      <c r="BK77" s="1316"/>
      <c r="BL77" s="1316"/>
      <c r="BM77" s="1316"/>
      <c r="BN77" s="1316"/>
      <c r="BO77" s="1316"/>
      <c r="BP77" s="1313">
        <v>33.1</v>
      </c>
      <c r="BQ77" s="1313"/>
      <c r="BR77" s="1313"/>
      <c r="BS77" s="1313"/>
      <c r="BT77" s="1313"/>
      <c r="BU77" s="1313"/>
      <c r="BV77" s="1313"/>
      <c r="BW77" s="1313"/>
      <c r="BX77" s="1313">
        <v>31.3</v>
      </c>
      <c r="BY77" s="1313"/>
      <c r="BZ77" s="1313"/>
      <c r="CA77" s="1313"/>
      <c r="CB77" s="1313"/>
      <c r="CC77" s="1313"/>
      <c r="CD77" s="1313"/>
      <c r="CE77" s="1313"/>
      <c r="CF77" s="1313">
        <v>25.3</v>
      </c>
      <c r="CG77" s="1313"/>
      <c r="CH77" s="1313"/>
      <c r="CI77" s="1313"/>
      <c r="CJ77" s="1313"/>
      <c r="CK77" s="1313"/>
      <c r="CL77" s="1313"/>
      <c r="CM77" s="1313"/>
      <c r="CN77" s="1313">
        <v>25.5</v>
      </c>
      <c r="CO77" s="1313"/>
      <c r="CP77" s="1313"/>
      <c r="CQ77" s="1313"/>
      <c r="CR77" s="1313"/>
      <c r="CS77" s="1313"/>
      <c r="CT77" s="1313"/>
      <c r="CU77" s="1313"/>
      <c r="CV77" s="1313">
        <v>25.1</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615</v>
      </c>
      <c r="BC79" s="1316"/>
      <c r="BD79" s="1316"/>
      <c r="BE79" s="1316"/>
      <c r="BF79" s="1316"/>
      <c r="BG79" s="1316"/>
      <c r="BH79" s="1316"/>
      <c r="BI79" s="1316"/>
      <c r="BJ79" s="1316"/>
      <c r="BK79" s="1316"/>
      <c r="BL79" s="1316"/>
      <c r="BM79" s="1316"/>
      <c r="BN79" s="1316"/>
      <c r="BO79" s="1316"/>
      <c r="BP79" s="1313">
        <v>7.5</v>
      </c>
      <c r="BQ79" s="1313"/>
      <c r="BR79" s="1313"/>
      <c r="BS79" s="1313"/>
      <c r="BT79" s="1313"/>
      <c r="BU79" s="1313"/>
      <c r="BV79" s="1313"/>
      <c r="BW79" s="1313"/>
      <c r="BX79" s="1313">
        <v>7.2</v>
      </c>
      <c r="BY79" s="1313"/>
      <c r="BZ79" s="1313"/>
      <c r="CA79" s="1313"/>
      <c r="CB79" s="1313"/>
      <c r="CC79" s="1313"/>
      <c r="CD79" s="1313"/>
      <c r="CE79" s="1313"/>
      <c r="CF79" s="1313">
        <v>6.9</v>
      </c>
      <c r="CG79" s="1313"/>
      <c r="CH79" s="1313"/>
      <c r="CI79" s="1313"/>
      <c r="CJ79" s="1313"/>
      <c r="CK79" s="1313"/>
      <c r="CL79" s="1313"/>
      <c r="CM79" s="1313"/>
      <c r="CN79" s="1313">
        <v>6.6</v>
      </c>
      <c r="CO79" s="1313"/>
      <c r="CP79" s="1313"/>
      <c r="CQ79" s="1313"/>
      <c r="CR79" s="1313"/>
      <c r="CS79" s="1313"/>
      <c r="CT79" s="1313"/>
      <c r="CU79" s="1313"/>
      <c r="CV79" s="1313">
        <v>6.4</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poRHg9Dn6pYx93wMEEv2Kc8Xxm1PMby3zs/dJm9ZBUwj2alZpyhp6GVqMCizd5SgzKYCTH6bqZN9ZsBMuzvnUg==" saltValue="7T19ptsyaMkZ57X6jX2Fe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JNajCD2+Xz+i4Hm8M4a5K4OEq2N8yb/oZNuKpF030o+5Q+KawY+nrZXni61cUaMVSFc+W7PDZTvKr70dWqj2gA==" saltValue="wP2hSCpOVA1dnCGwn1KAM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ssMYcYTlw98XJl8Bge3onDOKHBVfdMJ4gqxhV9mtwd1Eg+15Uahd0bxgglBTWBsZ9I4VFuj9tCPzM3X4F1bXLw==" saltValue="i5ZtCJM10YpKY5XUr7kLR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86537</v>
      </c>
      <c r="E3" s="162"/>
      <c r="F3" s="163">
        <v>57295</v>
      </c>
      <c r="G3" s="164"/>
      <c r="H3" s="165"/>
    </row>
    <row r="4" spans="1:8" x14ac:dyDescent="0.15">
      <c r="A4" s="166"/>
      <c r="B4" s="167"/>
      <c r="C4" s="168"/>
      <c r="D4" s="169">
        <v>62143</v>
      </c>
      <c r="E4" s="170"/>
      <c r="F4" s="171">
        <v>32771</v>
      </c>
      <c r="G4" s="172"/>
      <c r="H4" s="173"/>
    </row>
    <row r="5" spans="1:8" x14ac:dyDescent="0.15">
      <c r="A5" s="154" t="s">
        <v>552</v>
      </c>
      <c r="B5" s="159"/>
      <c r="C5" s="160"/>
      <c r="D5" s="161">
        <v>80971</v>
      </c>
      <c r="E5" s="162"/>
      <c r="F5" s="163">
        <v>54110</v>
      </c>
      <c r="G5" s="164"/>
      <c r="H5" s="165"/>
    </row>
    <row r="6" spans="1:8" x14ac:dyDescent="0.15">
      <c r="A6" s="166"/>
      <c r="B6" s="167"/>
      <c r="C6" s="168"/>
      <c r="D6" s="169">
        <v>68501</v>
      </c>
      <c r="E6" s="170"/>
      <c r="F6" s="171">
        <v>30620</v>
      </c>
      <c r="G6" s="172"/>
      <c r="H6" s="173"/>
    </row>
    <row r="7" spans="1:8" x14ac:dyDescent="0.15">
      <c r="A7" s="154" t="s">
        <v>553</v>
      </c>
      <c r="B7" s="159"/>
      <c r="C7" s="160"/>
      <c r="D7" s="161">
        <v>102404</v>
      </c>
      <c r="E7" s="162"/>
      <c r="F7" s="163">
        <v>54684</v>
      </c>
      <c r="G7" s="164"/>
      <c r="H7" s="165"/>
    </row>
    <row r="8" spans="1:8" x14ac:dyDescent="0.15">
      <c r="A8" s="166"/>
      <c r="B8" s="167"/>
      <c r="C8" s="168"/>
      <c r="D8" s="169">
        <v>76671</v>
      </c>
      <c r="E8" s="170"/>
      <c r="F8" s="171">
        <v>32829</v>
      </c>
      <c r="G8" s="172"/>
      <c r="H8" s="173"/>
    </row>
    <row r="9" spans="1:8" x14ac:dyDescent="0.15">
      <c r="A9" s="154" t="s">
        <v>554</v>
      </c>
      <c r="B9" s="159"/>
      <c r="C9" s="160"/>
      <c r="D9" s="161">
        <v>126161</v>
      </c>
      <c r="E9" s="162"/>
      <c r="F9" s="163">
        <v>62383</v>
      </c>
      <c r="G9" s="164"/>
      <c r="H9" s="165"/>
    </row>
    <row r="10" spans="1:8" x14ac:dyDescent="0.15">
      <c r="A10" s="166"/>
      <c r="B10" s="167"/>
      <c r="C10" s="168"/>
      <c r="D10" s="169">
        <v>102844</v>
      </c>
      <c r="E10" s="170"/>
      <c r="F10" s="171">
        <v>35325</v>
      </c>
      <c r="G10" s="172"/>
      <c r="H10" s="173"/>
    </row>
    <row r="11" spans="1:8" x14ac:dyDescent="0.15">
      <c r="A11" s="154" t="s">
        <v>555</v>
      </c>
      <c r="B11" s="159"/>
      <c r="C11" s="160"/>
      <c r="D11" s="161">
        <v>29273</v>
      </c>
      <c r="E11" s="162"/>
      <c r="F11" s="163">
        <v>63812</v>
      </c>
      <c r="G11" s="164"/>
      <c r="H11" s="165"/>
    </row>
    <row r="12" spans="1:8" x14ac:dyDescent="0.15">
      <c r="A12" s="166"/>
      <c r="B12" s="167"/>
      <c r="C12" s="174"/>
      <c r="D12" s="169">
        <v>19642</v>
      </c>
      <c r="E12" s="170"/>
      <c r="F12" s="171">
        <v>33848</v>
      </c>
      <c r="G12" s="172"/>
      <c r="H12" s="173"/>
    </row>
    <row r="13" spans="1:8" x14ac:dyDescent="0.15">
      <c r="A13" s="154"/>
      <c r="B13" s="159"/>
      <c r="C13" s="175"/>
      <c r="D13" s="176">
        <v>85069</v>
      </c>
      <c r="E13" s="177"/>
      <c r="F13" s="178">
        <v>58457</v>
      </c>
      <c r="G13" s="179"/>
      <c r="H13" s="165"/>
    </row>
    <row r="14" spans="1:8" x14ac:dyDescent="0.15">
      <c r="A14" s="166"/>
      <c r="B14" s="167"/>
      <c r="C14" s="168"/>
      <c r="D14" s="169">
        <v>65960</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5.21</v>
      </c>
      <c r="C19" s="180">
        <f>ROUND(VALUE(SUBSTITUTE(実質収支比率等に係る経年分析!G$48,"▲","-")),2)</f>
        <v>3.41</v>
      </c>
      <c r="D19" s="180">
        <f>ROUND(VALUE(SUBSTITUTE(実質収支比率等に係る経年分析!H$48,"▲","-")),2)</f>
        <v>3.93</v>
      </c>
      <c r="E19" s="180">
        <f>ROUND(VALUE(SUBSTITUTE(実質収支比率等に係る経年分析!I$48,"▲","-")),2)</f>
        <v>3.04</v>
      </c>
      <c r="F19" s="180">
        <f>ROUND(VALUE(SUBSTITUTE(実質収支比率等に係る経年分析!J$48,"▲","-")),2)</f>
        <v>8.2899999999999991</v>
      </c>
    </row>
    <row r="20" spans="1:11" x14ac:dyDescent="0.15">
      <c r="A20" s="180" t="s">
        <v>55</v>
      </c>
      <c r="B20" s="180">
        <f>ROUND(VALUE(SUBSTITUTE(実質収支比率等に係る経年分析!F$47,"▲","-")),2)</f>
        <v>25.48</v>
      </c>
      <c r="C20" s="180">
        <f>ROUND(VALUE(SUBSTITUTE(実質収支比率等に係る経年分析!G$47,"▲","-")),2)</f>
        <v>25.91</v>
      </c>
      <c r="D20" s="180">
        <f>ROUND(VALUE(SUBSTITUTE(実質収支比率等に係る経年分析!H$47,"▲","-")),2)</f>
        <v>22.12</v>
      </c>
      <c r="E20" s="180">
        <f>ROUND(VALUE(SUBSTITUTE(実質収支比率等に係る経年分析!I$47,"▲","-")),2)</f>
        <v>24.06</v>
      </c>
      <c r="F20" s="180">
        <f>ROUND(VALUE(SUBSTITUTE(実質収支比率等に係る経年分析!J$47,"▲","-")),2)</f>
        <v>22.82</v>
      </c>
    </row>
    <row r="21" spans="1:11" x14ac:dyDescent="0.15">
      <c r="A21" s="180" t="s">
        <v>56</v>
      </c>
      <c r="B21" s="180">
        <f>IF(ISNUMBER(VALUE(SUBSTITUTE(実質収支比率等に係る経年分析!F$49,"▲","-"))),ROUND(VALUE(SUBSTITUTE(実質収支比率等に係る経年分析!F$49,"▲","-")),2),NA())</f>
        <v>0.15</v>
      </c>
      <c r="C21" s="180">
        <f>IF(ISNUMBER(VALUE(SUBSTITUTE(実質収支比率等に係る経年分析!G$49,"▲","-"))),ROUND(VALUE(SUBSTITUTE(実質収支比率等に係る経年分析!G$49,"▲","-")),2),NA())</f>
        <v>-4.83</v>
      </c>
      <c r="D21" s="180">
        <f>IF(ISNUMBER(VALUE(SUBSTITUTE(実質収支比率等に係る経年分析!H$49,"▲","-"))),ROUND(VALUE(SUBSTITUTE(実質収支比率等に係る経年分析!H$49,"▲","-")),2),NA())</f>
        <v>-5.31</v>
      </c>
      <c r="E21" s="180">
        <f>IF(ISNUMBER(VALUE(SUBSTITUTE(実質収支比率等に係る経年分析!I$49,"▲","-"))),ROUND(VALUE(SUBSTITUTE(実質収支比率等に係る経年分析!I$49,"▲","-")),2),NA())</f>
        <v>-0.86</v>
      </c>
      <c r="F21" s="180">
        <f>IF(ISNUMBER(VALUE(SUBSTITUTE(実質収支比率等に係る経年分析!J$49,"▲","-"))),ROUND(VALUE(SUBSTITUTE(実質収支比率等に係る経年分析!J$49,"▲","-")),2),NA())</f>
        <v>3.11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同和対策住宅新築資金等貸付事業特別会計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7.0000000000000007E-2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v>
      </c>
    </row>
    <row r="32" spans="1:11" x14ac:dyDescent="0.15">
      <c r="A32" s="181" t="str">
        <f>IF(連結実質赤字比率に係る赤字・黒字の構成分析!C$38="",NA(),連結実質赤字比率に係る赤字・黒字の構成分析!C$38)</f>
        <v>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1.0900000000000001</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1.43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1.1000000000000001</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1.57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1.1499999999999999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2.95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8.19</v>
      </c>
    </row>
    <row r="36" spans="1:16" x14ac:dyDescent="0.15">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12.79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12.88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12.86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12.58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4149</v>
      </c>
      <c r="E42" s="182"/>
      <c r="F42" s="182"/>
      <c r="G42" s="182">
        <f>'実質公債費比率（分子）の構造'!L$52</f>
        <v>3975</v>
      </c>
      <c r="H42" s="182"/>
      <c r="I42" s="182"/>
      <c r="J42" s="182">
        <f>'実質公債費比率（分子）の構造'!M$52</f>
        <v>3684</v>
      </c>
      <c r="K42" s="182"/>
      <c r="L42" s="182"/>
      <c r="M42" s="182">
        <f>'実質公債費比率（分子）の構造'!N$52</f>
        <v>3638</v>
      </c>
      <c r="N42" s="182"/>
      <c r="O42" s="182"/>
      <c r="P42" s="182">
        <f>'実質公債費比率（分子）の構造'!O$52</f>
        <v>3480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6</v>
      </c>
      <c r="C44" s="182"/>
      <c r="D44" s="182"/>
      <c r="E44" s="182">
        <f>'実質公債費比率（分子）の構造'!L$50</f>
        <v>4</v>
      </c>
      <c r="F44" s="182"/>
      <c r="G44" s="182"/>
      <c r="H44" s="182">
        <f>'実質公債費比率（分子）の構造'!M$50</f>
        <v>1</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73</v>
      </c>
      <c r="C45" s="182"/>
      <c r="D45" s="182"/>
      <c r="E45" s="182">
        <f>'実質公債費比率（分子）の構造'!L$49</f>
        <v>77</v>
      </c>
      <c r="F45" s="182"/>
      <c r="G45" s="182"/>
      <c r="H45" s="182">
        <f>'実質公債費比率（分子）の構造'!M$49</f>
        <v>86</v>
      </c>
      <c r="I45" s="182"/>
      <c r="J45" s="182"/>
      <c r="K45" s="182">
        <f>'実質公債費比率（分子）の構造'!N$49</f>
        <v>154</v>
      </c>
      <c r="L45" s="182"/>
      <c r="M45" s="182"/>
      <c r="N45" s="182">
        <f>'実質公債費比率（分子）の構造'!O$49</f>
        <v>219</v>
      </c>
      <c r="O45" s="182"/>
      <c r="P45" s="182"/>
    </row>
    <row r="46" spans="1:16" x14ac:dyDescent="0.15">
      <c r="A46" s="182" t="s">
        <v>67</v>
      </c>
      <c r="B46" s="182">
        <f>'実質公債費比率（分子）の構造'!K$48</f>
        <v>1556</v>
      </c>
      <c r="C46" s="182"/>
      <c r="D46" s="182"/>
      <c r="E46" s="182">
        <f>'実質公債費比率（分子）の構造'!L$48</f>
        <v>1577</v>
      </c>
      <c r="F46" s="182"/>
      <c r="G46" s="182"/>
      <c r="H46" s="182">
        <f>'実質公債費比率（分子）の構造'!M$48</f>
        <v>1542</v>
      </c>
      <c r="I46" s="182"/>
      <c r="J46" s="182"/>
      <c r="K46" s="182">
        <f>'実質公債費比率（分子）の構造'!N$48</f>
        <v>1575</v>
      </c>
      <c r="L46" s="182"/>
      <c r="M46" s="182"/>
      <c r="N46" s="182">
        <f>'実質公債費比率（分子）の構造'!O$48</f>
        <v>1648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3416</v>
      </c>
      <c r="C49" s="182"/>
      <c r="D49" s="182"/>
      <c r="E49" s="182">
        <f>'実質公債費比率（分子）の構造'!L$45</f>
        <v>3269</v>
      </c>
      <c r="F49" s="182"/>
      <c r="G49" s="182"/>
      <c r="H49" s="182">
        <f>'実質公債費比率（分子）の構造'!M$45</f>
        <v>2925</v>
      </c>
      <c r="I49" s="182"/>
      <c r="J49" s="182"/>
      <c r="K49" s="182">
        <f>'実質公債費比率（分子）の構造'!N$45</f>
        <v>2895</v>
      </c>
      <c r="L49" s="182"/>
      <c r="M49" s="182"/>
      <c r="N49" s="182">
        <f>'実質公債費比率（分子）の構造'!O$45</f>
        <v>2814</v>
      </c>
      <c r="O49" s="182"/>
      <c r="P49" s="182"/>
    </row>
    <row r="50" spans="1:16" x14ac:dyDescent="0.15">
      <c r="A50" s="182" t="s">
        <v>71</v>
      </c>
      <c r="B50" s="182" t="e">
        <f>NA()</f>
        <v>#N/A</v>
      </c>
      <c r="C50" s="182">
        <f>IF(ISNUMBER('実質公債費比率（分子）の構造'!K$53),'実質公債費比率（分子）の構造'!K$53,NA())</f>
        <v>902</v>
      </c>
      <c r="D50" s="182" t="e">
        <f>NA()</f>
        <v>#N/A</v>
      </c>
      <c r="E50" s="182" t="e">
        <f>NA()</f>
        <v>#N/A</v>
      </c>
      <c r="F50" s="182">
        <f>IF(ISNUMBER('実質公債費比率（分子）の構造'!L$53),'実質公債費比率（分子）の構造'!L$53,NA())</f>
        <v>952</v>
      </c>
      <c r="G50" s="182" t="e">
        <f>NA()</f>
        <v>#N/A</v>
      </c>
      <c r="H50" s="182" t="e">
        <f>NA()</f>
        <v>#N/A</v>
      </c>
      <c r="I50" s="182">
        <f>IF(ISNUMBER('実質公債費比率（分子）の構造'!M$53),'実質公債費比率（分子）の構造'!M$53,NA())</f>
        <v>870</v>
      </c>
      <c r="J50" s="182" t="e">
        <f>NA()</f>
        <v>#N/A</v>
      </c>
      <c r="K50" s="182" t="e">
        <f>NA()</f>
        <v>#N/A</v>
      </c>
      <c r="L50" s="182">
        <f>IF(ISNUMBER('実質公債費比率（分子）の構造'!N$53),'実質公債費比率（分子）の構造'!N$53,NA())</f>
        <v>986</v>
      </c>
      <c r="M50" s="182" t="e">
        <f>NA()</f>
        <v>#N/A</v>
      </c>
      <c r="N50" s="182" t="e">
        <f>NA()</f>
        <v>#N/A</v>
      </c>
      <c r="O50" s="182">
        <f>IF(ISNUMBER('実質公債費比率（分子）の構造'!O$53),'実質公債費比率（分子）の構造'!O$53,NA())</f>
        <v>1201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36168</v>
      </c>
      <c r="E56" s="181"/>
      <c r="F56" s="181"/>
      <c r="G56" s="181">
        <f>'将来負担比率（分子）の構造'!J$52</f>
        <v>35317</v>
      </c>
      <c r="H56" s="181"/>
      <c r="I56" s="181"/>
      <c r="J56" s="181">
        <f>'将来負担比率（分子）の構造'!K$52</f>
        <v>36781</v>
      </c>
      <c r="K56" s="181"/>
      <c r="L56" s="181"/>
      <c r="M56" s="181">
        <f>'将来負担比率（分子）の構造'!L$52</f>
        <v>36392</v>
      </c>
      <c r="N56" s="181"/>
      <c r="O56" s="181"/>
      <c r="P56" s="181">
        <f>'将来負担比率（分子）の構造'!M$52</f>
        <v>35681</v>
      </c>
    </row>
    <row r="57" spans="1:16" x14ac:dyDescent="0.15">
      <c r="A57" s="181" t="s">
        <v>42</v>
      </c>
      <c r="B57" s="181"/>
      <c r="C57" s="181"/>
      <c r="D57" s="181">
        <f>'将来負担比率（分子）の構造'!I$51</f>
        <v>3171</v>
      </c>
      <c r="E57" s="181"/>
      <c r="F57" s="181"/>
      <c r="G57" s="181">
        <f>'将来負担比率（分子）の構造'!J$51</f>
        <v>3007</v>
      </c>
      <c r="H57" s="181"/>
      <c r="I57" s="181"/>
      <c r="J57" s="181">
        <f>'将来負担比率（分子）の構造'!K$51</f>
        <v>2826</v>
      </c>
      <c r="K57" s="181"/>
      <c r="L57" s="181"/>
      <c r="M57" s="181">
        <f>'将来負担比率（分子）の構造'!L$51</f>
        <v>2633</v>
      </c>
      <c r="N57" s="181"/>
      <c r="O57" s="181"/>
      <c r="P57" s="181">
        <f>'将来負担比率（分子）の構造'!M$51</f>
        <v>2475</v>
      </c>
    </row>
    <row r="58" spans="1:16" x14ac:dyDescent="0.15">
      <c r="A58" s="181" t="s">
        <v>41</v>
      </c>
      <c r="B58" s="181"/>
      <c r="C58" s="181"/>
      <c r="D58" s="181">
        <f>'将来負担比率（分子）の構造'!I$50</f>
        <v>11522</v>
      </c>
      <c r="E58" s="181"/>
      <c r="F58" s="181"/>
      <c r="G58" s="181">
        <f>'将来負担比率（分子）の構造'!J$50</f>
        <v>12455</v>
      </c>
      <c r="H58" s="181"/>
      <c r="I58" s="181"/>
      <c r="J58" s="181">
        <f>'将来負担比率（分子）の構造'!K$50</f>
        <v>10297</v>
      </c>
      <c r="K58" s="181"/>
      <c r="L58" s="181"/>
      <c r="M58" s="181">
        <f>'将来負担比率（分子）の構造'!L$50</f>
        <v>10610</v>
      </c>
      <c r="N58" s="181"/>
      <c r="O58" s="181"/>
      <c r="P58" s="181">
        <f>'将来負担比率（分子）の構造'!M$50</f>
        <v>10933</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3555</v>
      </c>
      <c r="C62" s="181"/>
      <c r="D62" s="181"/>
      <c r="E62" s="181">
        <f>'将来負担比率（分子）の構造'!J$45</f>
        <v>3338</v>
      </c>
      <c r="F62" s="181"/>
      <c r="G62" s="181"/>
      <c r="H62" s="181">
        <f>'将来負担比率（分子）の構造'!K$45</f>
        <v>3206</v>
      </c>
      <c r="I62" s="181"/>
      <c r="J62" s="181"/>
      <c r="K62" s="181">
        <f>'将来負担比率（分子）の構造'!L$45</f>
        <v>3219</v>
      </c>
      <c r="L62" s="181"/>
      <c r="M62" s="181"/>
      <c r="N62" s="181">
        <f>'将来負担比率（分子）の構造'!M$45</f>
        <v>3232</v>
      </c>
      <c r="O62" s="181"/>
      <c r="P62" s="181"/>
    </row>
    <row r="63" spans="1:16" x14ac:dyDescent="0.15">
      <c r="A63" s="181" t="s">
        <v>34</v>
      </c>
      <c r="B63" s="181">
        <f>'将来負担比率（分子）の構造'!I$44</f>
        <v>768</v>
      </c>
      <c r="C63" s="181"/>
      <c r="D63" s="181"/>
      <c r="E63" s="181">
        <f>'将来負担比率（分子）の構造'!J$44</f>
        <v>1423</v>
      </c>
      <c r="F63" s="181"/>
      <c r="G63" s="181"/>
      <c r="H63" s="181">
        <f>'将来負担比率（分子）の構造'!K$44</f>
        <v>2320</v>
      </c>
      <c r="I63" s="181"/>
      <c r="J63" s="181"/>
      <c r="K63" s="181">
        <f>'将来負担比率（分子）の構造'!L$44</f>
        <v>2374</v>
      </c>
      <c r="L63" s="181"/>
      <c r="M63" s="181"/>
      <c r="N63" s="181">
        <f>'将来負担比率（分子）の構造'!M$44</f>
        <v>2604</v>
      </c>
      <c r="O63" s="181"/>
      <c r="P63" s="181"/>
    </row>
    <row r="64" spans="1:16" x14ac:dyDescent="0.15">
      <c r="A64" s="181" t="s">
        <v>33</v>
      </c>
      <c r="B64" s="181">
        <f>'将来負担比率（分子）の構造'!I$43</f>
        <v>21740</v>
      </c>
      <c r="C64" s="181"/>
      <c r="D64" s="181"/>
      <c r="E64" s="181">
        <f>'将来負担比率（分子）の構造'!J$43</f>
        <v>20773</v>
      </c>
      <c r="F64" s="181"/>
      <c r="G64" s="181"/>
      <c r="H64" s="181">
        <f>'将来負担比率（分子）の構造'!K$43</f>
        <v>19657</v>
      </c>
      <c r="I64" s="181"/>
      <c r="J64" s="181"/>
      <c r="K64" s="181">
        <f>'将来負担比率（分子）の構造'!L$43</f>
        <v>18466</v>
      </c>
      <c r="L64" s="181"/>
      <c r="M64" s="181"/>
      <c r="N64" s="181">
        <f>'将来負担比率（分子）の構造'!M$43</f>
        <v>17456</v>
      </c>
      <c r="O64" s="181"/>
      <c r="P64" s="181"/>
    </row>
    <row r="65" spans="1:16" x14ac:dyDescent="0.15">
      <c r="A65" s="181" t="s">
        <v>32</v>
      </c>
      <c r="B65" s="181">
        <f>'将来負担比率（分子）の構造'!I$42</f>
        <v>5</v>
      </c>
      <c r="C65" s="181"/>
      <c r="D65" s="181"/>
      <c r="E65" s="181">
        <f>'将来負担比率（分子）の構造'!J$42</f>
        <v>1</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27297</v>
      </c>
      <c r="C66" s="181"/>
      <c r="D66" s="181"/>
      <c r="E66" s="181">
        <f>'将来負担比率（分子）の構造'!J$41</f>
        <v>28385</v>
      </c>
      <c r="F66" s="181"/>
      <c r="G66" s="181"/>
      <c r="H66" s="181">
        <f>'将来負担比率（分子）の構造'!K$41</f>
        <v>30392</v>
      </c>
      <c r="I66" s="181"/>
      <c r="J66" s="181"/>
      <c r="K66" s="181">
        <f>'将来負担比率（分子）の構造'!L$41</f>
        <v>31752</v>
      </c>
      <c r="L66" s="181"/>
      <c r="M66" s="181"/>
      <c r="N66" s="181">
        <f>'将来負担比率（分子）の構造'!M$41</f>
        <v>31963</v>
      </c>
      <c r="O66" s="181"/>
      <c r="P66" s="181"/>
    </row>
    <row r="67" spans="1:16" x14ac:dyDescent="0.15">
      <c r="A67" s="181" t="s">
        <v>75</v>
      </c>
      <c r="B67" s="181" t="e">
        <f>NA()</f>
        <v>#N/A</v>
      </c>
      <c r="C67" s="181">
        <f>IF(ISNUMBER('将来負担比率（分子）の構造'!I$53), IF('将来負担比率（分子）の構造'!I$53 &lt; 0, 0, '将来負担比率（分子）の構造'!I$53), NA())</f>
        <v>2504</v>
      </c>
      <c r="D67" s="181" t="e">
        <f>NA()</f>
        <v>#N/A</v>
      </c>
      <c r="E67" s="181" t="e">
        <f>NA()</f>
        <v>#N/A</v>
      </c>
      <c r="F67" s="181">
        <f>IF(ISNUMBER('将来負担比率（分子）の構造'!J$53), IF('将来負担比率（分子）の構造'!J$53 &lt; 0, 0, '将来負担比率（分子）の構造'!J$53), NA())</f>
        <v>3142</v>
      </c>
      <c r="G67" s="181" t="e">
        <f>NA()</f>
        <v>#N/A</v>
      </c>
      <c r="H67" s="181" t="e">
        <f>NA()</f>
        <v>#N/A</v>
      </c>
      <c r="I67" s="181">
        <f>IF(ISNUMBER('将来負担比率（分子）の構造'!K$53), IF('将来負担比率（分子）の構造'!K$53 &lt; 0, 0, '将来負担比率（分子）の構造'!K$53), NA())</f>
        <v>5673</v>
      </c>
      <c r="J67" s="181" t="e">
        <f>NA()</f>
        <v>#N/A</v>
      </c>
      <c r="K67" s="181" t="e">
        <f>NA()</f>
        <v>#N/A</v>
      </c>
      <c r="L67" s="181">
        <f>IF(ISNUMBER('将来負担比率（分子）の構造'!L$53), IF('将来負担比率（分子）の構造'!L$53 &lt; 0, 0, '将来負担比率（分子）の構造'!L$53), NA())</f>
        <v>6176</v>
      </c>
      <c r="M67" s="181" t="e">
        <f>NA()</f>
        <v>#N/A</v>
      </c>
      <c r="N67" s="181" t="e">
        <f>NA()</f>
        <v>#N/A</v>
      </c>
      <c r="O67" s="181">
        <f>IF(ISNUMBER('将来負担比率（分子）の構造'!M$53), IF('将来負担比率（分子）の構造'!M$53 &lt; 0, 0, '将来負担比率（分子）の構造'!M$53), NA())</f>
        <v>6166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3523</v>
      </c>
      <c r="C72" s="185">
        <f>基金残高に係る経年分析!G55</f>
        <v>3837</v>
      </c>
      <c r="D72" s="185">
        <f>基金残高に係る経年分析!H55</f>
        <v>3719</v>
      </c>
    </row>
    <row r="73" spans="1:16" x14ac:dyDescent="0.15">
      <c r="A73" s="184" t="s">
        <v>78</v>
      </c>
      <c r="B73" s="185">
        <f>基金残高に係る経年分析!F56</f>
        <v>429</v>
      </c>
      <c r="C73" s="185">
        <f>基金残高に係る経年分析!G56</f>
        <v>430</v>
      </c>
      <c r="D73" s="185">
        <f>基金残高に係る経年分析!H56</f>
        <v>431</v>
      </c>
    </row>
    <row r="74" spans="1:16" x14ac:dyDescent="0.15">
      <c r="A74" s="184" t="s">
        <v>79</v>
      </c>
      <c r="B74" s="185">
        <f>基金残高に係る経年分析!F57</f>
        <v>7097</v>
      </c>
      <c r="C74" s="185">
        <f>基金残高に係る経年分析!G57</f>
        <v>6804</v>
      </c>
      <c r="D74" s="185">
        <f>基金残高に係る経年分析!H57</f>
        <v>7032</v>
      </c>
    </row>
  </sheetData>
  <sheetProtection algorithmName="SHA-512" hashValue="nY+FKRmDXnOx1lPpnhpa/kTdfOZKSLz+dclHGs6aPx0jq5deMLo9shhUV+64rhanTlau3UX1JlwgBdiV8mQvrQ==" saltValue="ZeHbf8xc544oagUDKei+V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7514828</v>
      </c>
      <c r="S5" s="675"/>
      <c r="T5" s="675"/>
      <c r="U5" s="675"/>
      <c r="V5" s="675"/>
      <c r="W5" s="675"/>
      <c r="X5" s="675"/>
      <c r="Y5" s="676"/>
      <c r="Z5" s="677">
        <v>20.9</v>
      </c>
      <c r="AA5" s="677"/>
      <c r="AB5" s="677"/>
      <c r="AC5" s="677"/>
      <c r="AD5" s="678">
        <v>7290552</v>
      </c>
      <c r="AE5" s="678"/>
      <c r="AF5" s="678"/>
      <c r="AG5" s="678"/>
      <c r="AH5" s="678"/>
      <c r="AI5" s="678"/>
      <c r="AJ5" s="678"/>
      <c r="AK5" s="678"/>
      <c r="AL5" s="679">
        <v>47.1</v>
      </c>
      <c r="AM5" s="680"/>
      <c r="AN5" s="680"/>
      <c r="AO5" s="681"/>
      <c r="AP5" s="671" t="s">
        <v>225</v>
      </c>
      <c r="AQ5" s="672"/>
      <c r="AR5" s="672"/>
      <c r="AS5" s="672"/>
      <c r="AT5" s="672"/>
      <c r="AU5" s="672"/>
      <c r="AV5" s="672"/>
      <c r="AW5" s="672"/>
      <c r="AX5" s="672"/>
      <c r="AY5" s="672"/>
      <c r="AZ5" s="672"/>
      <c r="BA5" s="672"/>
      <c r="BB5" s="672"/>
      <c r="BC5" s="672"/>
      <c r="BD5" s="672"/>
      <c r="BE5" s="672"/>
      <c r="BF5" s="673"/>
      <c r="BG5" s="685">
        <v>7264559</v>
      </c>
      <c r="BH5" s="686"/>
      <c r="BI5" s="686"/>
      <c r="BJ5" s="686"/>
      <c r="BK5" s="686"/>
      <c r="BL5" s="686"/>
      <c r="BM5" s="686"/>
      <c r="BN5" s="687"/>
      <c r="BO5" s="688">
        <v>96.7</v>
      </c>
      <c r="BP5" s="688"/>
      <c r="BQ5" s="688"/>
      <c r="BR5" s="688"/>
      <c r="BS5" s="689" t="s">
        <v>129</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202064</v>
      </c>
      <c r="S6" s="686"/>
      <c r="T6" s="686"/>
      <c r="U6" s="686"/>
      <c r="V6" s="686"/>
      <c r="W6" s="686"/>
      <c r="X6" s="686"/>
      <c r="Y6" s="687"/>
      <c r="Z6" s="688">
        <v>0.6</v>
      </c>
      <c r="AA6" s="688"/>
      <c r="AB6" s="688"/>
      <c r="AC6" s="688"/>
      <c r="AD6" s="689">
        <v>202064</v>
      </c>
      <c r="AE6" s="689"/>
      <c r="AF6" s="689"/>
      <c r="AG6" s="689"/>
      <c r="AH6" s="689"/>
      <c r="AI6" s="689"/>
      <c r="AJ6" s="689"/>
      <c r="AK6" s="689"/>
      <c r="AL6" s="690">
        <v>1.3</v>
      </c>
      <c r="AM6" s="691"/>
      <c r="AN6" s="691"/>
      <c r="AO6" s="692"/>
      <c r="AP6" s="682" t="s">
        <v>230</v>
      </c>
      <c r="AQ6" s="683"/>
      <c r="AR6" s="683"/>
      <c r="AS6" s="683"/>
      <c r="AT6" s="683"/>
      <c r="AU6" s="683"/>
      <c r="AV6" s="683"/>
      <c r="AW6" s="683"/>
      <c r="AX6" s="683"/>
      <c r="AY6" s="683"/>
      <c r="AZ6" s="683"/>
      <c r="BA6" s="683"/>
      <c r="BB6" s="683"/>
      <c r="BC6" s="683"/>
      <c r="BD6" s="683"/>
      <c r="BE6" s="683"/>
      <c r="BF6" s="684"/>
      <c r="BG6" s="685">
        <v>7264559</v>
      </c>
      <c r="BH6" s="686"/>
      <c r="BI6" s="686"/>
      <c r="BJ6" s="686"/>
      <c r="BK6" s="686"/>
      <c r="BL6" s="686"/>
      <c r="BM6" s="686"/>
      <c r="BN6" s="687"/>
      <c r="BO6" s="688">
        <v>96.7</v>
      </c>
      <c r="BP6" s="688"/>
      <c r="BQ6" s="688"/>
      <c r="BR6" s="688"/>
      <c r="BS6" s="689" t="s">
        <v>129</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212479</v>
      </c>
      <c r="CS6" s="686"/>
      <c r="CT6" s="686"/>
      <c r="CU6" s="686"/>
      <c r="CV6" s="686"/>
      <c r="CW6" s="686"/>
      <c r="CX6" s="686"/>
      <c r="CY6" s="687"/>
      <c r="CZ6" s="679">
        <v>0.6</v>
      </c>
      <c r="DA6" s="680"/>
      <c r="DB6" s="680"/>
      <c r="DC6" s="699"/>
      <c r="DD6" s="694" t="s">
        <v>129</v>
      </c>
      <c r="DE6" s="686"/>
      <c r="DF6" s="686"/>
      <c r="DG6" s="686"/>
      <c r="DH6" s="686"/>
      <c r="DI6" s="686"/>
      <c r="DJ6" s="686"/>
      <c r="DK6" s="686"/>
      <c r="DL6" s="686"/>
      <c r="DM6" s="686"/>
      <c r="DN6" s="686"/>
      <c r="DO6" s="686"/>
      <c r="DP6" s="687"/>
      <c r="DQ6" s="694">
        <v>212478</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6164</v>
      </c>
      <c r="S7" s="686"/>
      <c r="T7" s="686"/>
      <c r="U7" s="686"/>
      <c r="V7" s="686"/>
      <c r="W7" s="686"/>
      <c r="X7" s="686"/>
      <c r="Y7" s="687"/>
      <c r="Z7" s="688">
        <v>0</v>
      </c>
      <c r="AA7" s="688"/>
      <c r="AB7" s="688"/>
      <c r="AC7" s="688"/>
      <c r="AD7" s="689">
        <v>6164</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3125706</v>
      </c>
      <c r="BH7" s="686"/>
      <c r="BI7" s="686"/>
      <c r="BJ7" s="686"/>
      <c r="BK7" s="686"/>
      <c r="BL7" s="686"/>
      <c r="BM7" s="686"/>
      <c r="BN7" s="687"/>
      <c r="BO7" s="688">
        <v>41.6</v>
      </c>
      <c r="BP7" s="688"/>
      <c r="BQ7" s="688"/>
      <c r="BR7" s="688"/>
      <c r="BS7" s="689" t="s">
        <v>129</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8848370</v>
      </c>
      <c r="CS7" s="686"/>
      <c r="CT7" s="686"/>
      <c r="CU7" s="686"/>
      <c r="CV7" s="686"/>
      <c r="CW7" s="686"/>
      <c r="CX7" s="686"/>
      <c r="CY7" s="687"/>
      <c r="CZ7" s="688">
        <v>25.7</v>
      </c>
      <c r="DA7" s="688"/>
      <c r="DB7" s="688"/>
      <c r="DC7" s="688"/>
      <c r="DD7" s="694">
        <v>137432</v>
      </c>
      <c r="DE7" s="686"/>
      <c r="DF7" s="686"/>
      <c r="DG7" s="686"/>
      <c r="DH7" s="686"/>
      <c r="DI7" s="686"/>
      <c r="DJ7" s="686"/>
      <c r="DK7" s="686"/>
      <c r="DL7" s="686"/>
      <c r="DM7" s="686"/>
      <c r="DN7" s="686"/>
      <c r="DO7" s="686"/>
      <c r="DP7" s="687"/>
      <c r="DQ7" s="694">
        <v>2228612</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27170</v>
      </c>
      <c r="S8" s="686"/>
      <c r="T8" s="686"/>
      <c r="U8" s="686"/>
      <c r="V8" s="686"/>
      <c r="W8" s="686"/>
      <c r="X8" s="686"/>
      <c r="Y8" s="687"/>
      <c r="Z8" s="688">
        <v>0.1</v>
      </c>
      <c r="AA8" s="688"/>
      <c r="AB8" s="688"/>
      <c r="AC8" s="688"/>
      <c r="AD8" s="689">
        <v>27170</v>
      </c>
      <c r="AE8" s="689"/>
      <c r="AF8" s="689"/>
      <c r="AG8" s="689"/>
      <c r="AH8" s="689"/>
      <c r="AI8" s="689"/>
      <c r="AJ8" s="689"/>
      <c r="AK8" s="689"/>
      <c r="AL8" s="690">
        <v>0.2</v>
      </c>
      <c r="AM8" s="691"/>
      <c r="AN8" s="691"/>
      <c r="AO8" s="692"/>
      <c r="AP8" s="682" t="s">
        <v>236</v>
      </c>
      <c r="AQ8" s="683"/>
      <c r="AR8" s="683"/>
      <c r="AS8" s="683"/>
      <c r="AT8" s="683"/>
      <c r="AU8" s="683"/>
      <c r="AV8" s="683"/>
      <c r="AW8" s="683"/>
      <c r="AX8" s="683"/>
      <c r="AY8" s="683"/>
      <c r="AZ8" s="683"/>
      <c r="BA8" s="683"/>
      <c r="BB8" s="683"/>
      <c r="BC8" s="683"/>
      <c r="BD8" s="683"/>
      <c r="BE8" s="683"/>
      <c r="BF8" s="684"/>
      <c r="BG8" s="685">
        <v>111690</v>
      </c>
      <c r="BH8" s="686"/>
      <c r="BI8" s="686"/>
      <c r="BJ8" s="686"/>
      <c r="BK8" s="686"/>
      <c r="BL8" s="686"/>
      <c r="BM8" s="686"/>
      <c r="BN8" s="687"/>
      <c r="BO8" s="688">
        <v>1.5</v>
      </c>
      <c r="BP8" s="688"/>
      <c r="BQ8" s="688"/>
      <c r="BR8" s="688"/>
      <c r="BS8" s="694" t="s">
        <v>129</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8293625</v>
      </c>
      <c r="CS8" s="686"/>
      <c r="CT8" s="686"/>
      <c r="CU8" s="686"/>
      <c r="CV8" s="686"/>
      <c r="CW8" s="686"/>
      <c r="CX8" s="686"/>
      <c r="CY8" s="687"/>
      <c r="CZ8" s="688">
        <v>24.1</v>
      </c>
      <c r="DA8" s="688"/>
      <c r="DB8" s="688"/>
      <c r="DC8" s="688"/>
      <c r="DD8" s="694">
        <v>179977</v>
      </c>
      <c r="DE8" s="686"/>
      <c r="DF8" s="686"/>
      <c r="DG8" s="686"/>
      <c r="DH8" s="686"/>
      <c r="DI8" s="686"/>
      <c r="DJ8" s="686"/>
      <c r="DK8" s="686"/>
      <c r="DL8" s="686"/>
      <c r="DM8" s="686"/>
      <c r="DN8" s="686"/>
      <c r="DO8" s="686"/>
      <c r="DP8" s="687"/>
      <c r="DQ8" s="694">
        <v>4651011</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31345</v>
      </c>
      <c r="S9" s="686"/>
      <c r="T9" s="686"/>
      <c r="U9" s="686"/>
      <c r="V9" s="686"/>
      <c r="W9" s="686"/>
      <c r="X9" s="686"/>
      <c r="Y9" s="687"/>
      <c r="Z9" s="688">
        <v>0.1</v>
      </c>
      <c r="AA9" s="688"/>
      <c r="AB9" s="688"/>
      <c r="AC9" s="688"/>
      <c r="AD9" s="689">
        <v>31345</v>
      </c>
      <c r="AE9" s="689"/>
      <c r="AF9" s="689"/>
      <c r="AG9" s="689"/>
      <c r="AH9" s="689"/>
      <c r="AI9" s="689"/>
      <c r="AJ9" s="689"/>
      <c r="AK9" s="689"/>
      <c r="AL9" s="690">
        <v>0.2</v>
      </c>
      <c r="AM9" s="691"/>
      <c r="AN9" s="691"/>
      <c r="AO9" s="692"/>
      <c r="AP9" s="682" t="s">
        <v>239</v>
      </c>
      <c r="AQ9" s="683"/>
      <c r="AR9" s="683"/>
      <c r="AS9" s="683"/>
      <c r="AT9" s="683"/>
      <c r="AU9" s="683"/>
      <c r="AV9" s="683"/>
      <c r="AW9" s="683"/>
      <c r="AX9" s="683"/>
      <c r="AY9" s="683"/>
      <c r="AZ9" s="683"/>
      <c r="BA9" s="683"/>
      <c r="BB9" s="683"/>
      <c r="BC9" s="683"/>
      <c r="BD9" s="683"/>
      <c r="BE9" s="683"/>
      <c r="BF9" s="684"/>
      <c r="BG9" s="685">
        <v>2667058</v>
      </c>
      <c r="BH9" s="686"/>
      <c r="BI9" s="686"/>
      <c r="BJ9" s="686"/>
      <c r="BK9" s="686"/>
      <c r="BL9" s="686"/>
      <c r="BM9" s="686"/>
      <c r="BN9" s="687"/>
      <c r="BO9" s="688">
        <v>35.5</v>
      </c>
      <c r="BP9" s="688"/>
      <c r="BQ9" s="688"/>
      <c r="BR9" s="688"/>
      <c r="BS9" s="694" t="s">
        <v>240</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1973889</v>
      </c>
      <c r="CS9" s="686"/>
      <c r="CT9" s="686"/>
      <c r="CU9" s="686"/>
      <c r="CV9" s="686"/>
      <c r="CW9" s="686"/>
      <c r="CX9" s="686"/>
      <c r="CY9" s="687"/>
      <c r="CZ9" s="688">
        <v>5.7</v>
      </c>
      <c r="DA9" s="688"/>
      <c r="DB9" s="688"/>
      <c r="DC9" s="688"/>
      <c r="DD9" s="694">
        <v>185210</v>
      </c>
      <c r="DE9" s="686"/>
      <c r="DF9" s="686"/>
      <c r="DG9" s="686"/>
      <c r="DH9" s="686"/>
      <c r="DI9" s="686"/>
      <c r="DJ9" s="686"/>
      <c r="DK9" s="686"/>
      <c r="DL9" s="686"/>
      <c r="DM9" s="686"/>
      <c r="DN9" s="686"/>
      <c r="DO9" s="686"/>
      <c r="DP9" s="687"/>
      <c r="DQ9" s="694">
        <v>1377126</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138</v>
      </c>
      <c r="S10" s="686"/>
      <c r="T10" s="686"/>
      <c r="U10" s="686"/>
      <c r="V10" s="686"/>
      <c r="W10" s="686"/>
      <c r="X10" s="686"/>
      <c r="Y10" s="687"/>
      <c r="Z10" s="688" t="s">
        <v>129</v>
      </c>
      <c r="AA10" s="688"/>
      <c r="AB10" s="688"/>
      <c r="AC10" s="688"/>
      <c r="AD10" s="689" t="s">
        <v>240</v>
      </c>
      <c r="AE10" s="689"/>
      <c r="AF10" s="689"/>
      <c r="AG10" s="689"/>
      <c r="AH10" s="689"/>
      <c r="AI10" s="689"/>
      <c r="AJ10" s="689"/>
      <c r="AK10" s="689"/>
      <c r="AL10" s="690" t="s">
        <v>240</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167236</v>
      </c>
      <c r="BH10" s="686"/>
      <c r="BI10" s="686"/>
      <c r="BJ10" s="686"/>
      <c r="BK10" s="686"/>
      <c r="BL10" s="686"/>
      <c r="BM10" s="686"/>
      <c r="BN10" s="687"/>
      <c r="BO10" s="688">
        <v>2.2000000000000002</v>
      </c>
      <c r="BP10" s="688"/>
      <c r="BQ10" s="688"/>
      <c r="BR10" s="688"/>
      <c r="BS10" s="694" t="s">
        <v>138</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28653</v>
      </c>
      <c r="CS10" s="686"/>
      <c r="CT10" s="686"/>
      <c r="CU10" s="686"/>
      <c r="CV10" s="686"/>
      <c r="CW10" s="686"/>
      <c r="CX10" s="686"/>
      <c r="CY10" s="687"/>
      <c r="CZ10" s="688">
        <v>0.1</v>
      </c>
      <c r="DA10" s="688"/>
      <c r="DB10" s="688"/>
      <c r="DC10" s="688"/>
      <c r="DD10" s="694" t="s">
        <v>240</v>
      </c>
      <c r="DE10" s="686"/>
      <c r="DF10" s="686"/>
      <c r="DG10" s="686"/>
      <c r="DH10" s="686"/>
      <c r="DI10" s="686"/>
      <c r="DJ10" s="686"/>
      <c r="DK10" s="686"/>
      <c r="DL10" s="686"/>
      <c r="DM10" s="686"/>
      <c r="DN10" s="686"/>
      <c r="DO10" s="686"/>
      <c r="DP10" s="687"/>
      <c r="DQ10" s="694">
        <v>12653</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1346820</v>
      </c>
      <c r="S11" s="686"/>
      <c r="T11" s="686"/>
      <c r="U11" s="686"/>
      <c r="V11" s="686"/>
      <c r="W11" s="686"/>
      <c r="X11" s="686"/>
      <c r="Y11" s="687"/>
      <c r="Z11" s="690">
        <v>3.7</v>
      </c>
      <c r="AA11" s="691"/>
      <c r="AB11" s="691"/>
      <c r="AC11" s="703"/>
      <c r="AD11" s="694">
        <v>1346820</v>
      </c>
      <c r="AE11" s="686"/>
      <c r="AF11" s="686"/>
      <c r="AG11" s="686"/>
      <c r="AH11" s="686"/>
      <c r="AI11" s="686"/>
      <c r="AJ11" s="686"/>
      <c r="AK11" s="687"/>
      <c r="AL11" s="690">
        <v>8.6999999999999993</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179722</v>
      </c>
      <c r="BH11" s="686"/>
      <c r="BI11" s="686"/>
      <c r="BJ11" s="686"/>
      <c r="BK11" s="686"/>
      <c r="BL11" s="686"/>
      <c r="BM11" s="686"/>
      <c r="BN11" s="687"/>
      <c r="BO11" s="688">
        <v>2.4</v>
      </c>
      <c r="BP11" s="688"/>
      <c r="BQ11" s="688"/>
      <c r="BR11" s="688"/>
      <c r="BS11" s="694" t="s">
        <v>240</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891860</v>
      </c>
      <c r="CS11" s="686"/>
      <c r="CT11" s="686"/>
      <c r="CU11" s="686"/>
      <c r="CV11" s="686"/>
      <c r="CW11" s="686"/>
      <c r="CX11" s="686"/>
      <c r="CY11" s="687"/>
      <c r="CZ11" s="688">
        <v>2.6</v>
      </c>
      <c r="DA11" s="688"/>
      <c r="DB11" s="688"/>
      <c r="DC11" s="688"/>
      <c r="DD11" s="694">
        <v>177389</v>
      </c>
      <c r="DE11" s="686"/>
      <c r="DF11" s="686"/>
      <c r="DG11" s="686"/>
      <c r="DH11" s="686"/>
      <c r="DI11" s="686"/>
      <c r="DJ11" s="686"/>
      <c r="DK11" s="686"/>
      <c r="DL11" s="686"/>
      <c r="DM11" s="686"/>
      <c r="DN11" s="686"/>
      <c r="DO11" s="686"/>
      <c r="DP11" s="687"/>
      <c r="DQ11" s="694">
        <v>454772</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v>5699</v>
      </c>
      <c r="S12" s="686"/>
      <c r="T12" s="686"/>
      <c r="U12" s="686"/>
      <c r="V12" s="686"/>
      <c r="W12" s="686"/>
      <c r="X12" s="686"/>
      <c r="Y12" s="687"/>
      <c r="Z12" s="688">
        <v>0</v>
      </c>
      <c r="AA12" s="688"/>
      <c r="AB12" s="688"/>
      <c r="AC12" s="688"/>
      <c r="AD12" s="689">
        <v>5699</v>
      </c>
      <c r="AE12" s="689"/>
      <c r="AF12" s="689"/>
      <c r="AG12" s="689"/>
      <c r="AH12" s="689"/>
      <c r="AI12" s="689"/>
      <c r="AJ12" s="689"/>
      <c r="AK12" s="689"/>
      <c r="AL12" s="690">
        <v>0</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3567106</v>
      </c>
      <c r="BH12" s="686"/>
      <c r="BI12" s="686"/>
      <c r="BJ12" s="686"/>
      <c r="BK12" s="686"/>
      <c r="BL12" s="686"/>
      <c r="BM12" s="686"/>
      <c r="BN12" s="687"/>
      <c r="BO12" s="688">
        <v>47.5</v>
      </c>
      <c r="BP12" s="688"/>
      <c r="BQ12" s="688"/>
      <c r="BR12" s="688"/>
      <c r="BS12" s="694" t="s">
        <v>129</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1959295</v>
      </c>
      <c r="CS12" s="686"/>
      <c r="CT12" s="686"/>
      <c r="CU12" s="686"/>
      <c r="CV12" s="686"/>
      <c r="CW12" s="686"/>
      <c r="CX12" s="686"/>
      <c r="CY12" s="687"/>
      <c r="CZ12" s="688">
        <v>5.7</v>
      </c>
      <c r="DA12" s="688"/>
      <c r="DB12" s="688"/>
      <c r="DC12" s="688"/>
      <c r="DD12" s="694" t="s">
        <v>129</v>
      </c>
      <c r="DE12" s="686"/>
      <c r="DF12" s="686"/>
      <c r="DG12" s="686"/>
      <c r="DH12" s="686"/>
      <c r="DI12" s="686"/>
      <c r="DJ12" s="686"/>
      <c r="DK12" s="686"/>
      <c r="DL12" s="686"/>
      <c r="DM12" s="686"/>
      <c r="DN12" s="686"/>
      <c r="DO12" s="686"/>
      <c r="DP12" s="687"/>
      <c r="DQ12" s="694">
        <v>1038560</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240</v>
      </c>
      <c r="S13" s="686"/>
      <c r="T13" s="686"/>
      <c r="U13" s="686"/>
      <c r="V13" s="686"/>
      <c r="W13" s="686"/>
      <c r="X13" s="686"/>
      <c r="Y13" s="687"/>
      <c r="Z13" s="688" t="s">
        <v>138</v>
      </c>
      <c r="AA13" s="688"/>
      <c r="AB13" s="688"/>
      <c r="AC13" s="688"/>
      <c r="AD13" s="689" t="s">
        <v>138</v>
      </c>
      <c r="AE13" s="689"/>
      <c r="AF13" s="689"/>
      <c r="AG13" s="689"/>
      <c r="AH13" s="689"/>
      <c r="AI13" s="689"/>
      <c r="AJ13" s="689"/>
      <c r="AK13" s="689"/>
      <c r="AL13" s="690" t="s">
        <v>240</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3554163</v>
      </c>
      <c r="BH13" s="686"/>
      <c r="BI13" s="686"/>
      <c r="BJ13" s="686"/>
      <c r="BK13" s="686"/>
      <c r="BL13" s="686"/>
      <c r="BM13" s="686"/>
      <c r="BN13" s="687"/>
      <c r="BO13" s="688">
        <v>47.3</v>
      </c>
      <c r="BP13" s="688"/>
      <c r="BQ13" s="688"/>
      <c r="BR13" s="688"/>
      <c r="BS13" s="694" t="s">
        <v>129</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2810848</v>
      </c>
      <c r="CS13" s="686"/>
      <c r="CT13" s="686"/>
      <c r="CU13" s="686"/>
      <c r="CV13" s="686"/>
      <c r="CW13" s="686"/>
      <c r="CX13" s="686"/>
      <c r="CY13" s="687"/>
      <c r="CZ13" s="688">
        <v>8.1999999999999993</v>
      </c>
      <c r="DA13" s="688"/>
      <c r="DB13" s="688"/>
      <c r="DC13" s="688"/>
      <c r="DD13" s="694">
        <v>690576</v>
      </c>
      <c r="DE13" s="686"/>
      <c r="DF13" s="686"/>
      <c r="DG13" s="686"/>
      <c r="DH13" s="686"/>
      <c r="DI13" s="686"/>
      <c r="DJ13" s="686"/>
      <c r="DK13" s="686"/>
      <c r="DL13" s="686"/>
      <c r="DM13" s="686"/>
      <c r="DN13" s="686"/>
      <c r="DO13" s="686"/>
      <c r="DP13" s="687"/>
      <c r="DQ13" s="694">
        <v>2307876</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240</v>
      </c>
      <c r="S14" s="686"/>
      <c r="T14" s="686"/>
      <c r="U14" s="686"/>
      <c r="V14" s="686"/>
      <c r="W14" s="686"/>
      <c r="X14" s="686"/>
      <c r="Y14" s="687"/>
      <c r="Z14" s="688" t="s">
        <v>129</v>
      </c>
      <c r="AA14" s="688"/>
      <c r="AB14" s="688"/>
      <c r="AC14" s="688"/>
      <c r="AD14" s="689" t="s">
        <v>129</v>
      </c>
      <c r="AE14" s="689"/>
      <c r="AF14" s="689"/>
      <c r="AG14" s="689"/>
      <c r="AH14" s="689"/>
      <c r="AI14" s="689"/>
      <c r="AJ14" s="689"/>
      <c r="AK14" s="689"/>
      <c r="AL14" s="690" t="s">
        <v>129</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229707</v>
      </c>
      <c r="BH14" s="686"/>
      <c r="BI14" s="686"/>
      <c r="BJ14" s="686"/>
      <c r="BK14" s="686"/>
      <c r="BL14" s="686"/>
      <c r="BM14" s="686"/>
      <c r="BN14" s="687"/>
      <c r="BO14" s="688">
        <v>3.1</v>
      </c>
      <c r="BP14" s="688"/>
      <c r="BQ14" s="688"/>
      <c r="BR14" s="688"/>
      <c r="BS14" s="694" t="s">
        <v>240</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1068097</v>
      </c>
      <c r="CS14" s="686"/>
      <c r="CT14" s="686"/>
      <c r="CU14" s="686"/>
      <c r="CV14" s="686"/>
      <c r="CW14" s="686"/>
      <c r="CX14" s="686"/>
      <c r="CY14" s="687"/>
      <c r="CZ14" s="688">
        <v>3.1</v>
      </c>
      <c r="DA14" s="688"/>
      <c r="DB14" s="688"/>
      <c r="DC14" s="688"/>
      <c r="DD14" s="694">
        <v>90296</v>
      </c>
      <c r="DE14" s="686"/>
      <c r="DF14" s="686"/>
      <c r="DG14" s="686"/>
      <c r="DH14" s="686"/>
      <c r="DI14" s="686"/>
      <c r="DJ14" s="686"/>
      <c r="DK14" s="686"/>
      <c r="DL14" s="686"/>
      <c r="DM14" s="686"/>
      <c r="DN14" s="686"/>
      <c r="DO14" s="686"/>
      <c r="DP14" s="687"/>
      <c r="DQ14" s="694">
        <v>932710</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138</v>
      </c>
      <c r="AA15" s="688"/>
      <c r="AB15" s="688"/>
      <c r="AC15" s="688"/>
      <c r="AD15" s="689" t="s">
        <v>240</v>
      </c>
      <c r="AE15" s="689"/>
      <c r="AF15" s="689"/>
      <c r="AG15" s="689"/>
      <c r="AH15" s="689"/>
      <c r="AI15" s="689"/>
      <c r="AJ15" s="689"/>
      <c r="AK15" s="689"/>
      <c r="AL15" s="690" t="s">
        <v>240</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342040</v>
      </c>
      <c r="BH15" s="686"/>
      <c r="BI15" s="686"/>
      <c r="BJ15" s="686"/>
      <c r="BK15" s="686"/>
      <c r="BL15" s="686"/>
      <c r="BM15" s="686"/>
      <c r="BN15" s="687"/>
      <c r="BO15" s="688">
        <v>4.5999999999999996</v>
      </c>
      <c r="BP15" s="688"/>
      <c r="BQ15" s="688"/>
      <c r="BR15" s="688"/>
      <c r="BS15" s="694" t="s">
        <v>129</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2680800</v>
      </c>
      <c r="CS15" s="686"/>
      <c r="CT15" s="686"/>
      <c r="CU15" s="686"/>
      <c r="CV15" s="686"/>
      <c r="CW15" s="686"/>
      <c r="CX15" s="686"/>
      <c r="CY15" s="687"/>
      <c r="CZ15" s="688">
        <v>7.8</v>
      </c>
      <c r="DA15" s="688"/>
      <c r="DB15" s="688"/>
      <c r="DC15" s="688"/>
      <c r="DD15" s="694">
        <v>298360</v>
      </c>
      <c r="DE15" s="686"/>
      <c r="DF15" s="686"/>
      <c r="DG15" s="686"/>
      <c r="DH15" s="686"/>
      <c r="DI15" s="686"/>
      <c r="DJ15" s="686"/>
      <c r="DK15" s="686"/>
      <c r="DL15" s="686"/>
      <c r="DM15" s="686"/>
      <c r="DN15" s="686"/>
      <c r="DO15" s="686"/>
      <c r="DP15" s="687"/>
      <c r="DQ15" s="694">
        <v>1831714</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13258</v>
      </c>
      <c r="S16" s="686"/>
      <c r="T16" s="686"/>
      <c r="U16" s="686"/>
      <c r="V16" s="686"/>
      <c r="W16" s="686"/>
      <c r="X16" s="686"/>
      <c r="Y16" s="687"/>
      <c r="Z16" s="688">
        <v>0</v>
      </c>
      <c r="AA16" s="688"/>
      <c r="AB16" s="688"/>
      <c r="AC16" s="688"/>
      <c r="AD16" s="689">
        <v>13258</v>
      </c>
      <c r="AE16" s="689"/>
      <c r="AF16" s="689"/>
      <c r="AG16" s="689"/>
      <c r="AH16" s="689"/>
      <c r="AI16" s="689"/>
      <c r="AJ16" s="689"/>
      <c r="AK16" s="689"/>
      <c r="AL16" s="690">
        <v>0.1</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129</v>
      </c>
      <c r="BP16" s="688"/>
      <c r="BQ16" s="688"/>
      <c r="BR16" s="688"/>
      <c r="BS16" s="694" t="s">
        <v>240</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v>2862816</v>
      </c>
      <c r="CS16" s="686"/>
      <c r="CT16" s="686"/>
      <c r="CU16" s="686"/>
      <c r="CV16" s="686"/>
      <c r="CW16" s="686"/>
      <c r="CX16" s="686"/>
      <c r="CY16" s="687"/>
      <c r="CZ16" s="688">
        <v>8.3000000000000007</v>
      </c>
      <c r="DA16" s="688"/>
      <c r="DB16" s="688"/>
      <c r="DC16" s="688"/>
      <c r="DD16" s="694" t="s">
        <v>129</v>
      </c>
      <c r="DE16" s="686"/>
      <c r="DF16" s="686"/>
      <c r="DG16" s="686"/>
      <c r="DH16" s="686"/>
      <c r="DI16" s="686"/>
      <c r="DJ16" s="686"/>
      <c r="DK16" s="686"/>
      <c r="DL16" s="686"/>
      <c r="DM16" s="686"/>
      <c r="DN16" s="686"/>
      <c r="DO16" s="686"/>
      <c r="DP16" s="687"/>
      <c r="DQ16" s="694">
        <v>61244</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49203</v>
      </c>
      <c r="S17" s="686"/>
      <c r="T17" s="686"/>
      <c r="U17" s="686"/>
      <c r="V17" s="686"/>
      <c r="W17" s="686"/>
      <c r="X17" s="686"/>
      <c r="Y17" s="687"/>
      <c r="Z17" s="688">
        <v>0.1</v>
      </c>
      <c r="AA17" s="688"/>
      <c r="AB17" s="688"/>
      <c r="AC17" s="688"/>
      <c r="AD17" s="689">
        <v>49203</v>
      </c>
      <c r="AE17" s="689"/>
      <c r="AF17" s="689"/>
      <c r="AG17" s="689"/>
      <c r="AH17" s="689"/>
      <c r="AI17" s="689"/>
      <c r="AJ17" s="689"/>
      <c r="AK17" s="689"/>
      <c r="AL17" s="690">
        <v>0.3</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129</v>
      </c>
      <c r="BP17" s="688"/>
      <c r="BQ17" s="688"/>
      <c r="BR17" s="688"/>
      <c r="BS17" s="694" t="s">
        <v>138</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2813910</v>
      </c>
      <c r="CS17" s="686"/>
      <c r="CT17" s="686"/>
      <c r="CU17" s="686"/>
      <c r="CV17" s="686"/>
      <c r="CW17" s="686"/>
      <c r="CX17" s="686"/>
      <c r="CY17" s="687"/>
      <c r="CZ17" s="688">
        <v>8.1999999999999993</v>
      </c>
      <c r="DA17" s="688"/>
      <c r="DB17" s="688"/>
      <c r="DC17" s="688"/>
      <c r="DD17" s="694" t="s">
        <v>129</v>
      </c>
      <c r="DE17" s="686"/>
      <c r="DF17" s="686"/>
      <c r="DG17" s="686"/>
      <c r="DH17" s="686"/>
      <c r="DI17" s="686"/>
      <c r="DJ17" s="686"/>
      <c r="DK17" s="686"/>
      <c r="DL17" s="686"/>
      <c r="DM17" s="686"/>
      <c r="DN17" s="686"/>
      <c r="DO17" s="686"/>
      <c r="DP17" s="687"/>
      <c r="DQ17" s="694">
        <v>2806308</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74729</v>
      </c>
      <c r="S18" s="686"/>
      <c r="T18" s="686"/>
      <c r="U18" s="686"/>
      <c r="V18" s="686"/>
      <c r="W18" s="686"/>
      <c r="X18" s="686"/>
      <c r="Y18" s="687"/>
      <c r="Z18" s="688">
        <v>0.2</v>
      </c>
      <c r="AA18" s="688"/>
      <c r="AB18" s="688"/>
      <c r="AC18" s="688"/>
      <c r="AD18" s="689">
        <v>74729</v>
      </c>
      <c r="AE18" s="689"/>
      <c r="AF18" s="689"/>
      <c r="AG18" s="689"/>
      <c r="AH18" s="689"/>
      <c r="AI18" s="689"/>
      <c r="AJ18" s="689"/>
      <c r="AK18" s="689"/>
      <c r="AL18" s="690">
        <v>0.5</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240</v>
      </c>
      <c r="DA18" s="688"/>
      <c r="DB18" s="688"/>
      <c r="DC18" s="688"/>
      <c r="DD18" s="694" t="s">
        <v>240</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59943</v>
      </c>
      <c r="S19" s="686"/>
      <c r="T19" s="686"/>
      <c r="U19" s="686"/>
      <c r="V19" s="686"/>
      <c r="W19" s="686"/>
      <c r="X19" s="686"/>
      <c r="Y19" s="687"/>
      <c r="Z19" s="688">
        <v>0.2</v>
      </c>
      <c r="AA19" s="688"/>
      <c r="AB19" s="688"/>
      <c r="AC19" s="688"/>
      <c r="AD19" s="689">
        <v>59943</v>
      </c>
      <c r="AE19" s="689"/>
      <c r="AF19" s="689"/>
      <c r="AG19" s="689"/>
      <c r="AH19" s="689"/>
      <c r="AI19" s="689"/>
      <c r="AJ19" s="689"/>
      <c r="AK19" s="689"/>
      <c r="AL19" s="690">
        <v>0.4</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250269</v>
      </c>
      <c r="BH19" s="686"/>
      <c r="BI19" s="686"/>
      <c r="BJ19" s="686"/>
      <c r="BK19" s="686"/>
      <c r="BL19" s="686"/>
      <c r="BM19" s="686"/>
      <c r="BN19" s="687"/>
      <c r="BO19" s="688">
        <v>3.3</v>
      </c>
      <c r="BP19" s="688"/>
      <c r="BQ19" s="688"/>
      <c r="BR19" s="688"/>
      <c r="BS19" s="694" t="s">
        <v>129</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6536</v>
      </c>
      <c r="S20" s="686"/>
      <c r="T20" s="686"/>
      <c r="U20" s="686"/>
      <c r="V20" s="686"/>
      <c r="W20" s="686"/>
      <c r="X20" s="686"/>
      <c r="Y20" s="687"/>
      <c r="Z20" s="688">
        <v>0</v>
      </c>
      <c r="AA20" s="688"/>
      <c r="AB20" s="688"/>
      <c r="AC20" s="688"/>
      <c r="AD20" s="689">
        <v>6536</v>
      </c>
      <c r="AE20" s="689"/>
      <c r="AF20" s="689"/>
      <c r="AG20" s="689"/>
      <c r="AH20" s="689"/>
      <c r="AI20" s="689"/>
      <c r="AJ20" s="689"/>
      <c r="AK20" s="689"/>
      <c r="AL20" s="690">
        <v>0</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250269</v>
      </c>
      <c r="BH20" s="686"/>
      <c r="BI20" s="686"/>
      <c r="BJ20" s="686"/>
      <c r="BK20" s="686"/>
      <c r="BL20" s="686"/>
      <c r="BM20" s="686"/>
      <c r="BN20" s="687"/>
      <c r="BO20" s="688">
        <v>3.3</v>
      </c>
      <c r="BP20" s="688"/>
      <c r="BQ20" s="688"/>
      <c r="BR20" s="688"/>
      <c r="BS20" s="694" t="s">
        <v>240</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34444642</v>
      </c>
      <c r="CS20" s="686"/>
      <c r="CT20" s="686"/>
      <c r="CU20" s="686"/>
      <c r="CV20" s="686"/>
      <c r="CW20" s="686"/>
      <c r="CX20" s="686"/>
      <c r="CY20" s="687"/>
      <c r="CZ20" s="688">
        <v>100</v>
      </c>
      <c r="DA20" s="688"/>
      <c r="DB20" s="688"/>
      <c r="DC20" s="688"/>
      <c r="DD20" s="694">
        <v>1759240</v>
      </c>
      <c r="DE20" s="686"/>
      <c r="DF20" s="686"/>
      <c r="DG20" s="686"/>
      <c r="DH20" s="686"/>
      <c r="DI20" s="686"/>
      <c r="DJ20" s="686"/>
      <c r="DK20" s="686"/>
      <c r="DL20" s="686"/>
      <c r="DM20" s="686"/>
      <c r="DN20" s="686"/>
      <c r="DO20" s="686"/>
      <c r="DP20" s="687"/>
      <c r="DQ20" s="694">
        <v>17915064</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8250</v>
      </c>
      <c r="S21" s="686"/>
      <c r="T21" s="686"/>
      <c r="U21" s="686"/>
      <c r="V21" s="686"/>
      <c r="W21" s="686"/>
      <c r="X21" s="686"/>
      <c r="Y21" s="687"/>
      <c r="Z21" s="688">
        <v>0</v>
      </c>
      <c r="AA21" s="688"/>
      <c r="AB21" s="688"/>
      <c r="AC21" s="688"/>
      <c r="AD21" s="689">
        <v>8250</v>
      </c>
      <c r="AE21" s="689"/>
      <c r="AF21" s="689"/>
      <c r="AG21" s="689"/>
      <c r="AH21" s="689"/>
      <c r="AI21" s="689"/>
      <c r="AJ21" s="689"/>
      <c r="AK21" s="689"/>
      <c r="AL21" s="690">
        <v>0.1</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25993</v>
      </c>
      <c r="BH21" s="686"/>
      <c r="BI21" s="686"/>
      <c r="BJ21" s="686"/>
      <c r="BK21" s="686"/>
      <c r="BL21" s="686"/>
      <c r="BM21" s="686"/>
      <c r="BN21" s="687"/>
      <c r="BO21" s="688">
        <v>0.3</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7061476</v>
      </c>
      <c r="S22" s="686"/>
      <c r="T22" s="686"/>
      <c r="U22" s="686"/>
      <c r="V22" s="686"/>
      <c r="W22" s="686"/>
      <c r="X22" s="686"/>
      <c r="Y22" s="687"/>
      <c r="Z22" s="688">
        <v>19.600000000000001</v>
      </c>
      <c r="AA22" s="688"/>
      <c r="AB22" s="688"/>
      <c r="AC22" s="688"/>
      <c r="AD22" s="689">
        <v>6319663</v>
      </c>
      <c r="AE22" s="689"/>
      <c r="AF22" s="689"/>
      <c r="AG22" s="689"/>
      <c r="AH22" s="689"/>
      <c r="AI22" s="689"/>
      <c r="AJ22" s="689"/>
      <c r="AK22" s="689"/>
      <c r="AL22" s="690">
        <v>40.9</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240</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6319663</v>
      </c>
      <c r="S23" s="686"/>
      <c r="T23" s="686"/>
      <c r="U23" s="686"/>
      <c r="V23" s="686"/>
      <c r="W23" s="686"/>
      <c r="X23" s="686"/>
      <c r="Y23" s="687"/>
      <c r="Z23" s="688">
        <v>17.600000000000001</v>
      </c>
      <c r="AA23" s="688"/>
      <c r="AB23" s="688"/>
      <c r="AC23" s="688"/>
      <c r="AD23" s="689">
        <v>6319663</v>
      </c>
      <c r="AE23" s="689"/>
      <c r="AF23" s="689"/>
      <c r="AG23" s="689"/>
      <c r="AH23" s="689"/>
      <c r="AI23" s="689"/>
      <c r="AJ23" s="689"/>
      <c r="AK23" s="689"/>
      <c r="AL23" s="690">
        <v>40.9</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v>224276</v>
      </c>
      <c r="BH23" s="686"/>
      <c r="BI23" s="686"/>
      <c r="BJ23" s="686"/>
      <c r="BK23" s="686"/>
      <c r="BL23" s="686"/>
      <c r="BM23" s="686"/>
      <c r="BN23" s="687"/>
      <c r="BO23" s="688">
        <v>3</v>
      </c>
      <c r="BP23" s="688"/>
      <c r="BQ23" s="688"/>
      <c r="BR23" s="688"/>
      <c r="BS23" s="694" t="s">
        <v>129</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741602</v>
      </c>
      <c r="S24" s="686"/>
      <c r="T24" s="686"/>
      <c r="U24" s="686"/>
      <c r="V24" s="686"/>
      <c r="W24" s="686"/>
      <c r="X24" s="686"/>
      <c r="Y24" s="687"/>
      <c r="Z24" s="688">
        <v>2.1</v>
      </c>
      <c r="AA24" s="688"/>
      <c r="AB24" s="688"/>
      <c r="AC24" s="688"/>
      <c r="AD24" s="689" t="s">
        <v>138</v>
      </c>
      <c r="AE24" s="689"/>
      <c r="AF24" s="689"/>
      <c r="AG24" s="689"/>
      <c r="AH24" s="689"/>
      <c r="AI24" s="689"/>
      <c r="AJ24" s="689"/>
      <c r="AK24" s="689"/>
      <c r="AL24" s="690" t="s">
        <v>240</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129</v>
      </c>
      <c r="BP24" s="688"/>
      <c r="BQ24" s="688"/>
      <c r="BR24" s="688"/>
      <c r="BS24" s="694" t="s">
        <v>129</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11170959</v>
      </c>
      <c r="CS24" s="675"/>
      <c r="CT24" s="675"/>
      <c r="CU24" s="675"/>
      <c r="CV24" s="675"/>
      <c r="CW24" s="675"/>
      <c r="CX24" s="675"/>
      <c r="CY24" s="676"/>
      <c r="CZ24" s="679">
        <v>32.4</v>
      </c>
      <c r="DA24" s="680"/>
      <c r="DB24" s="680"/>
      <c r="DC24" s="699"/>
      <c r="DD24" s="724">
        <v>7926015</v>
      </c>
      <c r="DE24" s="675"/>
      <c r="DF24" s="675"/>
      <c r="DG24" s="675"/>
      <c r="DH24" s="675"/>
      <c r="DI24" s="675"/>
      <c r="DJ24" s="675"/>
      <c r="DK24" s="676"/>
      <c r="DL24" s="724">
        <v>7864852</v>
      </c>
      <c r="DM24" s="675"/>
      <c r="DN24" s="675"/>
      <c r="DO24" s="675"/>
      <c r="DP24" s="675"/>
      <c r="DQ24" s="675"/>
      <c r="DR24" s="675"/>
      <c r="DS24" s="675"/>
      <c r="DT24" s="675"/>
      <c r="DU24" s="675"/>
      <c r="DV24" s="676"/>
      <c r="DW24" s="679">
        <v>48.5</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v>211</v>
      </c>
      <c r="S25" s="686"/>
      <c r="T25" s="686"/>
      <c r="U25" s="686"/>
      <c r="V25" s="686"/>
      <c r="W25" s="686"/>
      <c r="X25" s="686"/>
      <c r="Y25" s="687"/>
      <c r="Z25" s="688">
        <v>0</v>
      </c>
      <c r="AA25" s="688"/>
      <c r="AB25" s="688"/>
      <c r="AC25" s="688"/>
      <c r="AD25" s="689" t="s">
        <v>129</v>
      </c>
      <c r="AE25" s="689"/>
      <c r="AF25" s="689"/>
      <c r="AG25" s="689"/>
      <c r="AH25" s="689"/>
      <c r="AI25" s="689"/>
      <c r="AJ25" s="689"/>
      <c r="AK25" s="689"/>
      <c r="AL25" s="690" t="s">
        <v>129</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129</v>
      </c>
      <c r="BP25" s="688"/>
      <c r="BQ25" s="688"/>
      <c r="BR25" s="688"/>
      <c r="BS25" s="694" t="s">
        <v>240</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4298586</v>
      </c>
      <c r="CS25" s="721"/>
      <c r="CT25" s="721"/>
      <c r="CU25" s="721"/>
      <c r="CV25" s="721"/>
      <c r="CW25" s="721"/>
      <c r="CX25" s="721"/>
      <c r="CY25" s="722"/>
      <c r="CZ25" s="690">
        <v>12.5</v>
      </c>
      <c r="DA25" s="719"/>
      <c r="DB25" s="719"/>
      <c r="DC25" s="723"/>
      <c r="DD25" s="694">
        <v>3947264</v>
      </c>
      <c r="DE25" s="721"/>
      <c r="DF25" s="721"/>
      <c r="DG25" s="721"/>
      <c r="DH25" s="721"/>
      <c r="DI25" s="721"/>
      <c r="DJ25" s="721"/>
      <c r="DK25" s="722"/>
      <c r="DL25" s="694">
        <v>3887227</v>
      </c>
      <c r="DM25" s="721"/>
      <c r="DN25" s="721"/>
      <c r="DO25" s="721"/>
      <c r="DP25" s="721"/>
      <c r="DQ25" s="721"/>
      <c r="DR25" s="721"/>
      <c r="DS25" s="721"/>
      <c r="DT25" s="721"/>
      <c r="DU25" s="721"/>
      <c r="DV25" s="722"/>
      <c r="DW25" s="690">
        <v>24</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16332756</v>
      </c>
      <c r="S26" s="686"/>
      <c r="T26" s="686"/>
      <c r="U26" s="686"/>
      <c r="V26" s="686"/>
      <c r="W26" s="686"/>
      <c r="X26" s="686"/>
      <c r="Y26" s="687"/>
      <c r="Z26" s="688">
        <v>45.4</v>
      </c>
      <c r="AA26" s="688"/>
      <c r="AB26" s="688"/>
      <c r="AC26" s="688"/>
      <c r="AD26" s="689">
        <v>15366667</v>
      </c>
      <c r="AE26" s="689"/>
      <c r="AF26" s="689"/>
      <c r="AG26" s="689"/>
      <c r="AH26" s="689"/>
      <c r="AI26" s="689"/>
      <c r="AJ26" s="689"/>
      <c r="AK26" s="689"/>
      <c r="AL26" s="690">
        <v>99.4</v>
      </c>
      <c r="AM26" s="691"/>
      <c r="AN26" s="691"/>
      <c r="AO26" s="692"/>
      <c r="AP26" s="704" t="s">
        <v>294</v>
      </c>
      <c r="AQ26" s="734"/>
      <c r="AR26" s="734"/>
      <c r="AS26" s="734"/>
      <c r="AT26" s="734"/>
      <c r="AU26" s="734"/>
      <c r="AV26" s="734"/>
      <c r="AW26" s="734"/>
      <c r="AX26" s="734"/>
      <c r="AY26" s="734"/>
      <c r="AZ26" s="734"/>
      <c r="BA26" s="734"/>
      <c r="BB26" s="734"/>
      <c r="BC26" s="734"/>
      <c r="BD26" s="734"/>
      <c r="BE26" s="734"/>
      <c r="BF26" s="706"/>
      <c r="BG26" s="685" t="s">
        <v>240</v>
      </c>
      <c r="BH26" s="686"/>
      <c r="BI26" s="686"/>
      <c r="BJ26" s="686"/>
      <c r="BK26" s="686"/>
      <c r="BL26" s="686"/>
      <c r="BM26" s="686"/>
      <c r="BN26" s="687"/>
      <c r="BO26" s="688" t="s">
        <v>240</v>
      </c>
      <c r="BP26" s="688"/>
      <c r="BQ26" s="688"/>
      <c r="BR26" s="688"/>
      <c r="BS26" s="694" t="s">
        <v>240</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2427480</v>
      </c>
      <c r="CS26" s="686"/>
      <c r="CT26" s="686"/>
      <c r="CU26" s="686"/>
      <c r="CV26" s="686"/>
      <c r="CW26" s="686"/>
      <c r="CX26" s="686"/>
      <c r="CY26" s="687"/>
      <c r="CZ26" s="690">
        <v>7</v>
      </c>
      <c r="DA26" s="719"/>
      <c r="DB26" s="719"/>
      <c r="DC26" s="723"/>
      <c r="DD26" s="694">
        <v>2165770</v>
      </c>
      <c r="DE26" s="686"/>
      <c r="DF26" s="686"/>
      <c r="DG26" s="686"/>
      <c r="DH26" s="686"/>
      <c r="DI26" s="686"/>
      <c r="DJ26" s="686"/>
      <c r="DK26" s="687"/>
      <c r="DL26" s="694" t="s">
        <v>129</v>
      </c>
      <c r="DM26" s="686"/>
      <c r="DN26" s="686"/>
      <c r="DO26" s="686"/>
      <c r="DP26" s="686"/>
      <c r="DQ26" s="686"/>
      <c r="DR26" s="686"/>
      <c r="DS26" s="686"/>
      <c r="DT26" s="686"/>
      <c r="DU26" s="686"/>
      <c r="DV26" s="687"/>
      <c r="DW26" s="690" t="s">
        <v>129</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v>9090</v>
      </c>
      <c r="S27" s="686"/>
      <c r="T27" s="686"/>
      <c r="U27" s="686"/>
      <c r="V27" s="686"/>
      <c r="W27" s="686"/>
      <c r="X27" s="686"/>
      <c r="Y27" s="687"/>
      <c r="Z27" s="688">
        <v>0</v>
      </c>
      <c r="AA27" s="688"/>
      <c r="AB27" s="688"/>
      <c r="AC27" s="688"/>
      <c r="AD27" s="689">
        <v>9090</v>
      </c>
      <c r="AE27" s="689"/>
      <c r="AF27" s="689"/>
      <c r="AG27" s="689"/>
      <c r="AH27" s="689"/>
      <c r="AI27" s="689"/>
      <c r="AJ27" s="689"/>
      <c r="AK27" s="689"/>
      <c r="AL27" s="690">
        <v>0.1</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7514828</v>
      </c>
      <c r="BH27" s="686"/>
      <c r="BI27" s="686"/>
      <c r="BJ27" s="686"/>
      <c r="BK27" s="686"/>
      <c r="BL27" s="686"/>
      <c r="BM27" s="686"/>
      <c r="BN27" s="687"/>
      <c r="BO27" s="688">
        <v>100</v>
      </c>
      <c r="BP27" s="688"/>
      <c r="BQ27" s="688"/>
      <c r="BR27" s="688"/>
      <c r="BS27" s="694" t="s">
        <v>129</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4058463</v>
      </c>
      <c r="CS27" s="721"/>
      <c r="CT27" s="721"/>
      <c r="CU27" s="721"/>
      <c r="CV27" s="721"/>
      <c r="CW27" s="721"/>
      <c r="CX27" s="721"/>
      <c r="CY27" s="722"/>
      <c r="CZ27" s="690">
        <v>11.8</v>
      </c>
      <c r="DA27" s="719"/>
      <c r="DB27" s="719"/>
      <c r="DC27" s="723"/>
      <c r="DD27" s="694">
        <v>1172443</v>
      </c>
      <c r="DE27" s="721"/>
      <c r="DF27" s="721"/>
      <c r="DG27" s="721"/>
      <c r="DH27" s="721"/>
      <c r="DI27" s="721"/>
      <c r="DJ27" s="721"/>
      <c r="DK27" s="722"/>
      <c r="DL27" s="694">
        <v>1171317</v>
      </c>
      <c r="DM27" s="721"/>
      <c r="DN27" s="721"/>
      <c r="DO27" s="721"/>
      <c r="DP27" s="721"/>
      <c r="DQ27" s="721"/>
      <c r="DR27" s="721"/>
      <c r="DS27" s="721"/>
      <c r="DT27" s="721"/>
      <c r="DU27" s="721"/>
      <c r="DV27" s="722"/>
      <c r="DW27" s="690">
        <v>7.2</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107072</v>
      </c>
      <c r="S28" s="686"/>
      <c r="T28" s="686"/>
      <c r="U28" s="686"/>
      <c r="V28" s="686"/>
      <c r="W28" s="686"/>
      <c r="X28" s="686"/>
      <c r="Y28" s="687"/>
      <c r="Z28" s="688">
        <v>0.3</v>
      </c>
      <c r="AA28" s="688"/>
      <c r="AB28" s="688"/>
      <c r="AC28" s="688"/>
      <c r="AD28" s="689" t="s">
        <v>129</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2813910</v>
      </c>
      <c r="CS28" s="686"/>
      <c r="CT28" s="686"/>
      <c r="CU28" s="686"/>
      <c r="CV28" s="686"/>
      <c r="CW28" s="686"/>
      <c r="CX28" s="686"/>
      <c r="CY28" s="687"/>
      <c r="CZ28" s="690">
        <v>8.1999999999999993</v>
      </c>
      <c r="DA28" s="719"/>
      <c r="DB28" s="719"/>
      <c r="DC28" s="723"/>
      <c r="DD28" s="694">
        <v>2806308</v>
      </c>
      <c r="DE28" s="686"/>
      <c r="DF28" s="686"/>
      <c r="DG28" s="686"/>
      <c r="DH28" s="686"/>
      <c r="DI28" s="686"/>
      <c r="DJ28" s="686"/>
      <c r="DK28" s="687"/>
      <c r="DL28" s="694">
        <v>2806308</v>
      </c>
      <c r="DM28" s="686"/>
      <c r="DN28" s="686"/>
      <c r="DO28" s="686"/>
      <c r="DP28" s="686"/>
      <c r="DQ28" s="686"/>
      <c r="DR28" s="686"/>
      <c r="DS28" s="686"/>
      <c r="DT28" s="686"/>
      <c r="DU28" s="686"/>
      <c r="DV28" s="687"/>
      <c r="DW28" s="690">
        <v>17.3</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205276</v>
      </c>
      <c r="S29" s="686"/>
      <c r="T29" s="686"/>
      <c r="U29" s="686"/>
      <c r="V29" s="686"/>
      <c r="W29" s="686"/>
      <c r="X29" s="686"/>
      <c r="Y29" s="687"/>
      <c r="Z29" s="688">
        <v>0.6</v>
      </c>
      <c r="AA29" s="688"/>
      <c r="AB29" s="688"/>
      <c r="AC29" s="688"/>
      <c r="AD29" s="689">
        <v>31169</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302</v>
      </c>
      <c r="CE29" s="726"/>
      <c r="CF29" s="700" t="s">
        <v>303</v>
      </c>
      <c r="CG29" s="701"/>
      <c r="CH29" s="701"/>
      <c r="CI29" s="701"/>
      <c r="CJ29" s="701"/>
      <c r="CK29" s="701"/>
      <c r="CL29" s="701"/>
      <c r="CM29" s="701"/>
      <c r="CN29" s="701"/>
      <c r="CO29" s="701"/>
      <c r="CP29" s="701"/>
      <c r="CQ29" s="702"/>
      <c r="CR29" s="685">
        <v>2813910</v>
      </c>
      <c r="CS29" s="721"/>
      <c r="CT29" s="721"/>
      <c r="CU29" s="721"/>
      <c r="CV29" s="721"/>
      <c r="CW29" s="721"/>
      <c r="CX29" s="721"/>
      <c r="CY29" s="722"/>
      <c r="CZ29" s="690">
        <v>8.1999999999999993</v>
      </c>
      <c r="DA29" s="719"/>
      <c r="DB29" s="719"/>
      <c r="DC29" s="723"/>
      <c r="DD29" s="694">
        <v>2806308</v>
      </c>
      <c r="DE29" s="721"/>
      <c r="DF29" s="721"/>
      <c r="DG29" s="721"/>
      <c r="DH29" s="721"/>
      <c r="DI29" s="721"/>
      <c r="DJ29" s="721"/>
      <c r="DK29" s="722"/>
      <c r="DL29" s="694">
        <v>2806308</v>
      </c>
      <c r="DM29" s="721"/>
      <c r="DN29" s="721"/>
      <c r="DO29" s="721"/>
      <c r="DP29" s="721"/>
      <c r="DQ29" s="721"/>
      <c r="DR29" s="721"/>
      <c r="DS29" s="721"/>
      <c r="DT29" s="721"/>
      <c r="DU29" s="721"/>
      <c r="DV29" s="722"/>
      <c r="DW29" s="690">
        <v>17.3</v>
      </c>
      <c r="DX29" s="719"/>
      <c r="DY29" s="719"/>
      <c r="DZ29" s="719"/>
      <c r="EA29" s="719"/>
      <c r="EB29" s="719"/>
      <c r="EC29" s="720"/>
    </row>
    <row r="30" spans="2:133" ht="11.25" customHeight="1" x14ac:dyDescent="0.15">
      <c r="B30" s="682" t="s">
        <v>304</v>
      </c>
      <c r="C30" s="683"/>
      <c r="D30" s="683"/>
      <c r="E30" s="683"/>
      <c r="F30" s="683"/>
      <c r="G30" s="683"/>
      <c r="H30" s="683"/>
      <c r="I30" s="683"/>
      <c r="J30" s="683"/>
      <c r="K30" s="683"/>
      <c r="L30" s="683"/>
      <c r="M30" s="683"/>
      <c r="N30" s="683"/>
      <c r="O30" s="683"/>
      <c r="P30" s="683"/>
      <c r="Q30" s="684"/>
      <c r="R30" s="685">
        <v>97092</v>
      </c>
      <c r="S30" s="686"/>
      <c r="T30" s="686"/>
      <c r="U30" s="686"/>
      <c r="V30" s="686"/>
      <c r="W30" s="686"/>
      <c r="X30" s="686"/>
      <c r="Y30" s="687"/>
      <c r="Z30" s="688">
        <v>0.3</v>
      </c>
      <c r="AA30" s="688"/>
      <c r="AB30" s="688"/>
      <c r="AC30" s="688"/>
      <c r="AD30" s="689" t="s">
        <v>129</v>
      </c>
      <c r="AE30" s="689"/>
      <c r="AF30" s="689"/>
      <c r="AG30" s="689"/>
      <c r="AH30" s="689"/>
      <c r="AI30" s="689"/>
      <c r="AJ30" s="689"/>
      <c r="AK30" s="689"/>
      <c r="AL30" s="690" t="s">
        <v>129</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305</v>
      </c>
      <c r="BH30" s="738"/>
      <c r="BI30" s="738"/>
      <c r="BJ30" s="738"/>
      <c r="BK30" s="738"/>
      <c r="BL30" s="738"/>
      <c r="BM30" s="738"/>
      <c r="BN30" s="738"/>
      <c r="BO30" s="738"/>
      <c r="BP30" s="738"/>
      <c r="BQ30" s="739"/>
      <c r="BR30" s="664" t="s">
        <v>306</v>
      </c>
      <c r="BS30" s="738"/>
      <c r="BT30" s="738"/>
      <c r="BU30" s="738"/>
      <c r="BV30" s="738"/>
      <c r="BW30" s="738"/>
      <c r="BX30" s="738"/>
      <c r="BY30" s="738"/>
      <c r="BZ30" s="738"/>
      <c r="CA30" s="738"/>
      <c r="CB30" s="739"/>
      <c r="CD30" s="727"/>
      <c r="CE30" s="728"/>
      <c r="CF30" s="700" t="s">
        <v>307</v>
      </c>
      <c r="CG30" s="701"/>
      <c r="CH30" s="701"/>
      <c r="CI30" s="701"/>
      <c r="CJ30" s="701"/>
      <c r="CK30" s="701"/>
      <c r="CL30" s="701"/>
      <c r="CM30" s="701"/>
      <c r="CN30" s="701"/>
      <c r="CO30" s="701"/>
      <c r="CP30" s="701"/>
      <c r="CQ30" s="702"/>
      <c r="CR30" s="685">
        <v>2701034</v>
      </c>
      <c r="CS30" s="686"/>
      <c r="CT30" s="686"/>
      <c r="CU30" s="686"/>
      <c r="CV30" s="686"/>
      <c r="CW30" s="686"/>
      <c r="CX30" s="686"/>
      <c r="CY30" s="687"/>
      <c r="CZ30" s="690">
        <v>7.8</v>
      </c>
      <c r="DA30" s="719"/>
      <c r="DB30" s="719"/>
      <c r="DC30" s="723"/>
      <c r="DD30" s="694">
        <v>2693473</v>
      </c>
      <c r="DE30" s="686"/>
      <c r="DF30" s="686"/>
      <c r="DG30" s="686"/>
      <c r="DH30" s="686"/>
      <c r="DI30" s="686"/>
      <c r="DJ30" s="686"/>
      <c r="DK30" s="687"/>
      <c r="DL30" s="694">
        <v>2693473</v>
      </c>
      <c r="DM30" s="686"/>
      <c r="DN30" s="686"/>
      <c r="DO30" s="686"/>
      <c r="DP30" s="686"/>
      <c r="DQ30" s="686"/>
      <c r="DR30" s="686"/>
      <c r="DS30" s="686"/>
      <c r="DT30" s="686"/>
      <c r="DU30" s="686"/>
      <c r="DV30" s="687"/>
      <c r="DW30" s="690">
        <v>16.600000000000001</v>
      </c>
      <c r="DX30" s="719"/>
      <c r="DY30" s="719"/>
      <c r="DZ30" s="719"/>
      <c r="EA30" s="719"/>
      <c r="EB30" s="719"/>
      <c r="EC30" s="720"/>
    </row>
    <row r="31" spans="2:133" ht="11.25" customHeight="1" x14ac:dyDescent="0.15">
      <c r="B31" s="682" t="s">
        <v>308</v>
      </c>
      <c r="C31" s="683"/>
      <c r="D31" s="683"/>
      <c r="E31" s="683"/>
      <c r="F31" s="683"/>
      <c r="G31" s="683"/>
      <c r="H31" s="683"/>
      <c r="I31" s="683"/>
      <c r="J31" s="683"/>
      <c r="K31" s="683"/>
      <c r="L31" s="683"/>
      <c r="M31" s="683"/>
      <c r="N31" s="683"/>
      <c r="O31" s="683"/>
      <c r="P31" s="683"/>
      <c r="Q31" s="684"/>
      <c r="R31" s="685">
        <v>10991699</v>
      </c>
      <c r="S31" s="686"/>
      <c r="T31" s="686"/>
      <c r="U31" s="686"/>
      <c r="V31" s="686"/>
      <c r="W31" s="686"/>
      <c r="X31" s="686"/>
      <c r="Y31" s="687"/>
      <c r="Z31" s="688">
        <v>30.6</v>
      </c>
      <c r="AA31" s="688"/>
      <c r="AB31" s="688"/>
      <c r="AC31" s="688"/>
      <c r="AD31" s="689" t="s">
        <v>240</v>
      </c>
      <c r="AE31" s="689"/>
      <c r="AF31" s="689"/>
      <c r="AG31" s="689"/>
      <c r="AH31" s="689"/>
      <c r="AI31" s="689"/>
      <c r="AJ31" s="689"/>
      <c r="AK31" s="689"/>
      <c r="AL31" s="690" t="s">
        <v>129</v>
      </c>
      <c r="AM31" s="691"/>
      <c r="AN31" s="691"/>
      <c r="AO31" s="692"/>
      <c r="AP31" s="742" t="s">
        <v>309</v>
      </c>
      <c r="AQ31" s="743"/>
      <c r="AR31" s="743"/>
      <c r="AS31" s="743"/>
      <c r="AT31" s="748" t="s">
        <v>310</v>
      </c>
      <c r="AU31" s="231"/>
      <c r="AV31" s="231"/>
      <c r="AW31" s="231"/>
      <c r="AX31" s="671" t="s">
        <v>185</v>
      </c>
      <c r="AY31" s="672"/>
      <c r="AZ31" s="672"/>
      <c r="BA31" s="672"/>
      <c r="BB31" s="672"/>
      <c r="BC31" s="672"/>
      <c r="BD31" s="672"/>
      <c r="BE31" s="672"/>
      <c r="BF31" s="673"/>
      <c r="BG31" s="753">
        <v>99.2</v>
      </c>
      <c r="BH31" s="740"/>
      <c r="BI31" s="740"/>
      <c r="BJ31" s="740"/>
      <c r="BK31" s="740"/>
      <c r="BL31" s="740"/>
      <c r="BM31" s="680">
        <v>98.6</v>
      </c>
      <c r="BN31" s="740"/>
      <c r="BO31" s="740"/>
      <c r="BP31" s="740"/>
      <c r="BQ31" s="741"/>
      <c r="BR31" s="753">
        <v>99.6</v>
      </c>
      <c r="BS31" s="740"/>
      <c r="BT31" s="740"/>
      <c r="BU31" s="740"/>
      <c r="BV31" s="740"/>
      <c r="BW31" s="740"/>
      <c r="BX31" s="680">
        <v>98.9</v>
      </c>
      <c r="BY31" s="740"/>
      <c r="BZ31" s="740"/>
      <c r="CA31" s="740"/>
      <c r="CB31" s="741"/>
      <c r="CD31" s="727"/>
      <c r="CE31" s="728"/>
      <c r="CF31" s="700" t="s">
        <v>311</v>
      </c>
      <c r="CG31" s="701"/>
      <c r="CH31" s="701"/>
      <c r="CI31" s="701"/>
      <c r="CJ31" s="701"/>
      <c r="CK31" s="701"/>
      <c r="CL31" s="701"/>
      <c r="CM31" s="701"/>
      <c r="CN31" s="701"/>
      <c r="CO31" s="701"/>
      <c r="CP31" s="701"/>
      <c r="CQ31" s="702"/>
      <c r="CR31" s="685">
        <v>112876</v>
      </c>
      <c r="CS31" s="721"/>
      <c r="CT31" s="721"/>
      <c r="CU31" s="721"/>
      <c r="CV31" s="721"/>
      <c r="CW31" s="721"/>
      <c r="CX31" s="721"/>
      <c r="CY31" s="722"/>
      <c r="CZ31" s="690">
        <v>0.3</v>
      </c>
      <c r="DA31" s="719"/>
      <c r="DB31" s="719"/>
      <c r="DC31" s="723"/>
      <c r="DD31" s="694">
        <v>112835</v>
      </c>
      <c r="DE31" s="721"/>
      <c r="DF31" s="721"/>
      <c r="DG31" s="721"/>
      <c r="DH31" s="721"/>
      <c r="DI31" s="721"/>
      <c r="DJ31" s="721"/>
      <c r="DK31" s="722"/>
      <c r="DL31" s="694">
        <v>112835</v>
      </c>
      <c r="DM31" s="721"/>
      <c r="DN31" s="721"/>
      <c r="DO31" s="721"/>
      <c r="DP31" s="721"/>
      <c r="DQ31" s="721"/>
      <c r="DR31" s="721"/>
      <c r="DS31" s="721"/>
      <c r="DT31" s="721"/>
      <c r="DU31" s="721"/>
      <c r="DV31" s="722"/>
      <c r="DW31" s="690">
        <v>0.7</v>
      </c>
      <c r="DX31" s="719"/>
      <c r="DY31" s="719"/>
      <c r="DZ31" s="719"/>
      <c r="EA31" s="719"/>
      <c r="EB31" s="719"/>
      <c r="EC31" s="720"/>
    </row>
    <row r="32" spans="2:133" ht="11.25" customHeight="1" x14ac:dyDescent="0.15">
      <c r="B32" s="731" t="s">
        <v>312</v>
      </c>
      <c r="C32" s="732"/>
      <c r="D32" s="732"/>
      <c r="E32" s="732"/>
      <c r="F32" s="732"/>
      <c r="G32" s="732"/>
      <c r="H32" s="732"/>
      <c r="I32" s="732"/>
      <c r="J32" s="732"/>
      <c r="K32" s="732"/>
      <c r="L32" s="732"/>
      <c r="M32" s="732"/>
      <c r="N32" s="732"/>
      <c r="O32" s="732"/>
      <c r="P32" s="732"/>
      <c r="Q32" s="733"/>
      <c r="R32" s="685" t="s">
        <v>129</v>
      </c>
      <c r="S32" s="686"/>
      <c r="T32" s="686"/>
      <c r="U32" s="686"/>
      <c r="V32" s="686"/>
      <c r="W32" s="686"/>
      <c r="X32" s="686"/>
      <c r="Y32" s="687"/>
      <c r="Z32" s="688" t="s">
        <v>240</v>
      </c>
      <c r="AA32" s="688"/>
      <c r="AB32" s="688"/>
      <c r="AC32" s="688"/>
      <c r="AD32" s="689" t="s">
        <v>129</v>
      </c>
      <c r="AE32" s="689"/>
      <c r="AF32" s="689"/>
      <c r="AG32" s="689"/>
      <c r="AH32" s="689"/>
      <c r="AI32" s="689"/>
      <c r="AJ32" s="689"/>
      <c r="AK32" s="689"/>
      <c r="AL32" s="690" t="s">
        <v>129</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4">
        <v>99.6</v>
      </c>
      <c r="BH32" s="721"/>
      <c r="BI32" s="721"/>
      <c r="BJ32" s="721"/>
      <c r="BK32" s="721"/>
      <c r="BL32" s="721"/>
      <c r="BM32" s="691">
        <v>99.2</v>
      </c>
      <c r="BN32" s="751"/>
      <c r="BO32" s="751"/>
      <c r="BP32" s="751"/>
      <c r="BQ32" s="752"/>
      <c r="BR32" s="754">
        <v>99.7</v>
      </c>
      <c r="BS32" s="721"/>
      <c r="BT32" s="721"/>
      <c r="BU32" s="721"/>
      <c r="BV32" s="721"/>
      <c r="BW32" s="721"/>
      <c r="BX32" s="691">
        <v>99.2</v>
      </c>
      <c r="BY32" s="751"/>
      <c r="BZ32" s="751"/>
      <c r="CA32" s="751"/>
      <c r="CB32" s="752"/>
      <c r="CD32" s="729"/>
      <c r="CE32" s="730"/>
      <c r="CF32" s="700" t="s">
        <v>315</v>
      </c>
      <c r="CG32" s="701"/>
      <c r="CH32" s="701"/>
      <c r="CI32" s="701"/>
      <c r="CJ32" s="701"/>
      <c r="CK32" s="701"/>
      <c r="CL32" s="701"/>
      <c r="CM32" s="701"/>
      <c r="CN32" s="701"/>
      <c r="CO32" s="701"/>
      <c r="CP32" s="701"/>
      <c r="CQ32" s="702"/>
      <c r="CR32" s="685" t="s">
        <v>129</v>
      </c>
      <c r="CS32" s="686"/>
      <c r="CT32" s="686"/>
      <c r="CU32" s="686"/>
      <c r="CV32" s="686"/>
      <c r="CW32" s="686"/>
      <c r="CX32" s="686"/>
      <c r="CY32" s="687"/>
      <c r="CZ32" s="690" t="s">
        <v>240</v>
      </c>
      <c r="DA32" s="719"/>
      <c r="DB32" s="719"/>
      <c r="DC32" s="723"/>
      <c r="DD32" s="694" t="s">
        <v>129</v>
      </c>
      <c r="DE32" s="686"/>
      <c r="DF32" s="686"/>
      <c r="DG32" s="686"/>
      <c r="DH32" s="686"/>
      <c r="DI32" s="686"/>
      <c r="DJ32" s="686"/>
      <c r="DK32" s="687"/>
      <c r="DL32" s="694" t="s">
        <v>129</v>
      </c>
      <c r="DM32" s="686"/>
      <c r="DN32" s="686"/>
      <c r="DO32" s="686"/>
      <c r="DP32" s="686"/>
      <c r="DQ32" s="686"/>
      <c r="DR32" s="686"/>
      <c r="DS32" s="686"/>
      <c r="DT32" s="686"/>
      <c r="DU32" s="686"/>
      <c r="DV32" s="687"/>
      <c r="DW32" s="690" t="s">
        <v>129</v>
      </c>
      <c r="DX32" s="719"/>
      <c r="DY32" s="719"/>
      <c r="DZ32" s="719"/>
      <c r="EA32" s="719"/>
      <c r="EB32" s="719"/>
      <c r="EC32" s="720"/>
    </row>
    <row r="33" spans="2:133" ht="11.25" customHeight="1" x14ac:dyDescent="0.15">
      <c r="B33" s="682" t="s">
        <v>316</v>
      </c>
      <c r="C33" s="683"/>
      <c r="D33" s="683"/>
      <c r="E33" s="683"/>
      <c r="F33" s="683"/>
      <c r="G33" s="683"/>
      <c r="H33" s="683"/>
      <c r="I33" s="683"/>
      <c r="J33" s="683"/>
      <c r="K33" s="683"/>
      <c r="L33" s="683"/>
      <c r="M33" s="683"/>
      <c r="N33" s="683"/>
      <c r="O33" s="683"/>
      <c r="P33" s="683"/>
      <c r="Q33" s="684"/>
      <c r="R33" s="685">
        <v>1584419</v>
      </c>
      <c r="S33" s="686"/>
      <c r="T33" s="686"/>
      <c r="U33" s="686"/>
      <c r="V33" s="686"/>
      <c r="W33" s="686"/>
      <c r="X33" s="686"/>
      <c r="Y33" s="687"/>
      <c r="Z33" s="688">
        <v>4.4000000000000004</v>
      </c>
      <c r="AA33" s="688"/>
      <c r="AB33" s="688"/>
      <c r="AC33" s="688"/>
      <c r="AD33" s="689" t="s">
        <v>129</v>
      </c>
      <c r="AE33" s="689"/>
      <c r="AF33" s="689"/>
      <c r="AG33" s="689"/>
      <c r="AH33" s="689"/>
      <c r="AI33" s="689"/>
      <c r="AJ33" s="689"/>
      <c r="AK33" s="689"/>
      <c r="AL33" s="690" t="s">
        <v>240</v>
      </c>
      <c r="AM33" s="691"/>
      <c r="AN33" s="691"/>
      <c r="AO33" s="692"/>
      <c r="AP33" s="746"/>
      <c r="AQ33" s="747"/>
      <c r="AR33" s="747"/>
      <c r="AS33" s="747"/>
      <c r="AT33" s="750"/>
      <c r="AU33" s="232"/>
      <c r="AV33" s="232"/>
      <c r="AW33" s="232"/>
      <c r="AX33" s="735" t="s">
        <v>317</v>
      </c>
      <c r="AY33" s="736"/>
      <c r="AZ33" s="736"/>
      <c r="BA33" s="736"/>
      <c r="BB33" s="736"/>
      <c r="BC33" s="736"/>
      <c r="BD33" s="736"/>
      <c r="BE33" s="736"/>
      <c r="BF33" s="737"/>
      <c r="BG33" s="755">
        <v>98.8</v>
      </c>
      <c r="BH33" s="756"/>
      <c r="BI33" s="756"/>
      <c r="BJ33" s="756"/>
      <c r="BK33" s="756"/>
      <c r="BL33" s="756"/>
      <c r="BM33" s="757">
        <v>98.1</v>
      </c>
      <c r="BN33" s="756"/>
      <c r="BO33" s="756"/>
      <c r="BP33" s="756"/>
      <c r="BQ33" s="758"/>
      <c r="BR33" s="755">
        <v>99.5</v>
      </c>
      <c r="BS33" s="756"/>
      <c r="BT33" s="756"/>
      <c r="BU33" s="756"/>
      <c r="BV33" s="756"/>
      <c r="BW33" s="756"/>
      <c r="BX33" s="757">
        <v>98.6</v>
      </c>
      <c r="BY33" s="756"/>
      <c r="BZ33" s="756"/>
      <c r="CA33" s="756"/>
      <c r="CB33" s="758"/>
      <c r="CD33" s="700" t="s">
        <v>318</v>
      </c>
      <c r="CE33" s="701"/>
      <c r="CF33" s="701"/>
      <c r="CG33" s="701"/>
      <c r="CH33" s="701"/>
      <c r="CI33" s="701"/>
      <c r="CJ33" s="701"/>
      <c r="CK33" s="701"/>
      <c r="CL33" s="701"/>
      <c r="CM33" s="701"/>
      <c r="CN33" s="701"/>
      <c r="CO33" s="701"/>
      <c r="CP33" s="701"/>
      <c r="CQ33" s="702"/>
      <c r="CR33" s="685">
        <v>18651627</v>
      </c>
      <c r="CS33" s="721"/>
      <c r="CT33" s="721"/>
      <c r="CU33" s="721"/>
      <c r="CV33" s="721"/>
      <c r="CW33" s="721"/>
      <c r="CX33" s="721"/>
      <c r="CY33" s="722"/>
      <c r="CZ33" s="690">
        <v>54.1</v>
      </c>
      <c r="DA33" s="719"/>
      <c r="DB33" s="719"/>
      <c r="DC33" s="723"/>
      <c r="DD33" s="694">
        <v>9332756</v>
      </c>
      <c r="DE33" s="721"/>
      <c r="DF33" s="721"/>
      <c r="DG33" s="721"/>
      <c r="DH33" s="721"/>
      <c r="DI33" s="721"/>
      <c r="DJ33" s="721"/>
      <c r="DK33" s="722"/>
      <c r="DL33" s="694">
        <v>7058037</v>
      </c>
      <c r="DM33" s="721"/>
      <c r="DN33" s="721"/>
      <c r="DO33" s="721"/>
      <c r="DP33" s="721"/>
      <c r="DQ33" s="721"/>
      <c r="DR33" s="721"/>
      <c r="DS33" s="721"/>
      <c r="DT33" s="721"/>
      <c r="DU33" s="721"/>
      <c r="DV33" s="722"/>
      <c r="DW33" s="690">
        <v>43.5</v>
      </c>
      <c r="DX33" s="719"/>
      <c r="DY33" s="719"/>
      <c r="DZ33" s="719"/>
      <c r="EA33" s="719"/>
      <c r="EB33" s="719"/>
      <c r="EC33" s="720"/>
    </row>
    <row r="34" spans="2:133" ht="11.25" customHeight="1" x14ac:dyDescent="0.15">
      <c r="B34" s="682" t="s">
        <v>319</v>
      </c>
      <c r="C34" s="683"/>
      <c r="D34" s="683"/>
      <c r="E34" s="683"/>
      <c r="F34" s="683"/>
      <c r="G34" s="683"/>
      <c r="H34" s="683"/>
      <c r="I34" s="683"/>
      <c r="J34" s="683"/>
      <c r="K34" s="683"/>
      <c r="L34" s="683"/>
      <c r="M34" s="683"/>
      <c r="N34" s="683"/>
      <c r="O34" s="683"/>
      <c r="P34" s="683"/>
      <c r="Q34" s="684"/>
      <c r="R34" s="685">
        <v>119644</v>
      </c>
      <c r="S34" s="686"/>
      <c r="T34" s="686"/>
      <c r="U34" s="686"/>
      <c r="V34" s="686"/>
      <c r="W34" s="686"/>
      <c r="X34" s="686"/>
      <c r="Y34" s="687"/>
      <c r="Z34" s="688">
        <v>0.3</v>
      </c>
      <c r="AA34" s="688"/>
      <c r="AB34" s="688"/>
      <c r="AC34" s="688"/>
      <c r="AD34" s="689">
        <v>55384</v>
      </c>
      <c r="AE34" s="689"/>
      <c r="AF34" s="689"/>
      <c r="AG34" s="689"/>
      <c r="AH34" s="689"/>
      <c r="AI34" s="689"/>
      <c r="AJ34" s="689"/>
      <c r="AK34" s="689"/>
      <c r="AL34" s="690">
        <v>0.4</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3499191</v>
      </c>
      <c r="CS34" s="686"/>
      <c r="CT34" s="686"/>
      <c r="CU34" s="686"/>
      <c r="CV34" s="686"/>
      <c r="CW34" s="686"/>
      <c r="CX34" s="686"/>
      <c r="CY34" s="687"/>
      <c r="CZ34" s="690">
        <v>10.199999999999999</v>
      </c>
      <c r="DA34" s="719"/>
      <c r="DB34" s="719"/>
      <c r="DC34" s="723"/>
      <c r="DD34" s="694">
        <v>2320359</v>
      </c>
      <c r="DE34" s="686"/>
      <c r="DF34" s="686"/>
      <c r="DG34" s="686"/>
      <c r="DH34" s="686"/>
      <c r="DI34" s="686"/>
      <c r="DJ34" s="686"/>
      <c r="DK34" s="687"/>
      <c r="DL34" s="694">
        <v>1762779</v>
      </c>
      <c r="DM34" s="686"/>
      <c r="DN34" s="686"/>
      <c r="DO34" s="686"/>
      <c r="DP34" s="686"/>
      <c r="DQ34" s="686"/>
      <c r="DR34" s="686"/>
      <c r="DS34" s="686"/>
      <c r="DT34" s="686"/>
      <c r="DU34" s="686"/>
      <c r="DV34" s="687"/>
      <c r="DW34" s="690">
        <v>10.9</v>
      </c>
      <c r="DX34" s="719"/>
      <c r="DY34" s="719"/>
      <c r="DZ34" s="719"/>
      <c r="EA34" s="719"/>
      <c r="EB34" s="719"/>
      <c r="EC34" s="720"/>
    </row>
    <row r="35" spans="2:133" ht="11.25" customHeight="1" x14ac:dyDescent="0.15">
      <c r="B35" s="682" t="s">
        <v>321</v>
      </c>
      <c r="C35" s="683"/>
      <c r="D35" s="683"/>
      <c r="E35" s="683"/>
      <c r="F35" s="683"/>
      <c r="G35" s="683"/>
      <c r="H35" s="683"/>
      <c r="I35" s="683"/>
      <c r="J35" s="683"/>
      <c r="K35" s="683"/>
      <c r="L35" s="683"/>
      <c r="M35" s="683"/>
      <c r="N35" s="683"/>
      <c r="O35" s="683"/>
      <c r="P35" s="683"/>
      <c r="Q35" s="684"/>
      <c r="R35" s="685">
        <v>210199</v>
      </c>
      <c r="S35" s="686"/>
      <c r="T35" s="686"/>
      <c r="U35" s="686"/>
      <c r="V35" s="686"/>
      <c r="W35" s="686"/>
      <c r="X35" s="686"/>
      <c r="Y35" s="687"/>
      <c r="Z35" s="688">
        <v>0.6</v>
      </c>
      <c r="AA35" s="688"/>
      <c r="AB35" s="688"/>
      <c r="AC35" s="688"/>
      <c r="AD35" s="689" t="s">
        <v>129</v>
      </c>
      <c r="AE35" s="689"/>
      <c r="AF35" s="689"/>
      <c r="AG35" s="689"/>
      <c r="AH35" s="689"/>
      <c r="AI35" s="689"/>
      <c r="AJ35" s="689"/>
      <c r="AK35" s="689"/>
      <c r="AL35" s="690" t="s">
        <v>129</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210959</v>
      </c>
      <c r="CS35" s="721"/>
      <c r="CT35" s="721"/>
      <c r="CU35" s="721"/>
      <c r="CV35" s="721"/>
      <c r="CW35" s="721"/>
      <c r="CX35" s="721"/>
      <c r="CY35" s="722"/>
      <c r="CZ35" s="690">
        <v>0.6</v>
      </c>
      <c r="DA35" s="719"/>
      <c r="DB35" s="719"/>
      <c r="DC35" s="723"/>
      <c r="DD35" s="694">
        <v>200003</v>
      </c>
      <c r="DE35" s="721"/>
      <c r="DF35" s="721"/>
      <c r="DG35" s="721"/>
      <c r="DH35" s="721"/>
      <c r="DI35" s="721"/>
      <c r="DJ35" s="721"/>
      <c r="DK35" s="722"/>
      <c r="DL35" s="694">
        <v>178733</v>
      </c>
      <c r="DM35" s="721"/>
      <c r="DN35" s="721"/>
      <c r="DO35" s="721"/>
      <c r="DP35" s="721"/>
      <c r="DQ35" s="721"/>
      <c r="DR35" s="721"/>
      <c r="DS35" s="721"/>
      <c r="DT35" s="721"/>
      <c r="DU35" s="721"/>
      <c r="DV35" s="722"/>
      <c r="DW35" s="690">
        <v>1.1000000000000001</v>
      </c>
      <c r="DX35" s="719"/>
      <c r="DY35" s="719"/>
      <c r="DZ35" s="719"/>
      <c r="EA35" s="719"/>
      <c r="EB35" s="719"/>
      <c r="EC35" s="720"/>
    </row>
    <row r="36" spans="2:133" ht="11.25" customHeight="1" x14ac:dyDescent="0.15">
      <c r="B36" s="682" t="s">
        <v>325</v>
      </c>
      <c r="C36" s="683"/>
      <c r="D36" s="683"/>
      <c r="E36" s="683"/>
      <c r="F36" s="683"/>
      <c r="G36" s="683"/>
      <c r="H36" s="683"/>
      <c r="I36" s="683"/>
      <c r="J36" s="683"/>
      <c r="K36" s="683"/>
      <c r="L36" s="683"/>
      <c r="M36" s="683"/>
      <c r="N36" s="683"/>
      <c r="O36" s="683"/>
      <c r="P36" s="683"/>
      <c r="Q36" s="684"/>
      <c r="R36" s="685">
        <v>570247</v>
      </c>
      <c r="S36" s="686"/>
      <c r="T36" s="686"/>
      <c r="U36" s="686"/>
      <c r="V36" s="686"/>
      <c r="W36" s="686"/>
      <c r="X36" s="686"/>
      <c r="Y36" s="687"/>
      <c r="Z36" s="688">
        <v>1.6</v>
      </c>
      <c r="AA36" s="688"/>
      <c r="AB36" s="688"/>
      <c r="AC36" s="688"/>
      <c r="AD36" s="689" t="s">
        <v>138</v>
      </c>
      <c r="AE36" s="689"/>
      <c r="AF36" s="689"/>
      <c r="AG36" s="689"/>
      <c r="AH36" s="689"/>
      <c r="AI36" s="689"/>
      <c r="AJ36" s="689"/>
      <c r="AK36" s="689"/>
      <c r="AL36" s="690" t="s">
        <v>129</v>
      </c>
      <c r="AM36" s="691"/>
      <c r="AN36" s="691"/>
      <c r="AO36" s="692"/>
      <c r="AP36" s="235"/>
      <c r="AQ36" s="759" t="s">
        <v>326</v>
      </c>
      <c r="AR36" s="760"/>
      <c r="AS36" s="760"/>
      <c r="AT36" s="760"/>
      <c r="AU36" s="760"/>
      <c r="AV36" s="760"/>
      <c r="AW36" s="760"/>
      <c r="AX36" s="760"/>
      <c r="AY36" s="761"/>
      <c r="AZ36" s="674">
        <v>3698278</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188751</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11666690</v>
      </c>
      <c r="CS36" s="686"/>
      <c r="CT36" s="686"/>
      <c r="CU36" s="686"/>
      <c r="CV36" s="686"/>
      <c r="CW36" s="686"/>
      <c r="CX36" s="686"/>
      <c r="CY36" s="687"/>
      <c r="CZ36" s="690">
        <v>33.9</v>
      </c>
      <c r="DA36" s="719"/>
      <c r="DB36" s="719"/>
      <c r="DC36" s="723"/>
      <c r="DD36" s="694">
        <v>4808306</v>
      </c>
      <c r="DE36" s="686"/>
      <c r="DF36" s="686"/>
      <c r="DG36" s="686"/>
      <c r="DH36" s="686"/>
      <c r="DI36" s="686"/>
      <c r="DJ36" s="686"/>
      <c r="DK36" s="687"/>
      <c r="DL36" s="694">
        <v>3523187</v>
      </c>
      <c r="DM36" s="686"/>
      <c r="DN36" s="686"/>
      <c r="DO36" s="686"/>
      <c r="DP36" s="686"/>
      <c r="DQ36" s="686"/>
      <c r="DR36" s="686"/>
      <c r="DS36" s="686"/>
      <c r="DT36" s="686"/>
      <c r="DU36" s="686"/>
      <c r="DV36" s="687"/>
      <c r="DW36" s="690">
        <v>21.7</v>
      </c>
      <c r="DX36" s="719"/>
      <c r="DY36" s="719"/>
      <c r="DZ36" s="719"/>
      <c r="EA36" s="719"/>
      <c r="EB36" s="719"/>
      <c r="EC36" s="720"/>
    </row>
    <row r="37" spans="2:133" ht="11.25" customHeight="1" x14ac:dyDescent="0.15">
      <c r="B37" s="682" t="s">
        <v>329</v>
      </c>
      <c r="C37" s="683"/>
      <c r="D37" s="683"/>
      <c r="E37" s="683"/>
      <c r="F37" s="683"/>
      <c r="G37" s="683"/>
      <c r="H37" s="683"/>
      <c r="I37" s="683"/>
      <c r="J37" s="683"/>
      <c r="K37" s="683"/>
      <c r="L37" s="683"/>
      <c r="M37" s="683"/>
      <c r="N37" s="683"/>
      <c r="O37" s="683"/>
      <c r="P37" s="683"/>
      <c r="Q37" s="684"/>
      <c r="R37" s="685">
        <v>1202551</v>
      </c>
      <c r="S37" s="686"/>
      <c r="T37" s="686"/>
      <c r="U37" s="686"/>
      <c r="V37" s="686"/>
      <c r="W37" s="686"/>
      <c r="X37" s="686"/>
      <c r="Y37" s="687"/>
      <c r="Z37" s="688">
        <v>3.3</v>
      </c>
      <c r="AA37" s="688"/>
      <c r="AB37" s="688"/>
      <c r="AC37" s="688"/>
      <c r="AD37" s="689" t="s">
        <v>129</v>
      </c>
      <c r="AE37" s="689"/>
      <c r="AF37" s="689"/>
      <c r="AG37" s="689"/>
      <c r="AH37" s="689"/>
      <c r="AI37" s="689"/>
      <c r="AJ37" s="689"/>
      <c r="AK37" s="689"/>
      <c r="AL37" s="690" t="s">
        <v>129</v>
      </c>
      <c r="AM37" s="691"/>
      <c r="AN37" s="691"/>
      <c r="AO37" s="692"/>
      <c r="AQ37" s="763" t="s">
        <v>330</v>
      </c>
      <c r="AR37" s="764"/>
      <c r="AS37" s="764"/>
      <c r="AT37" s="764"/>
      <c r="AU37" s="764"/>
      <c r="AV37" s="764"/>
      <c r="AW37" s="764"/>
      <c r="AX37" s="764"/>
      <c r="AY37" s="765"/>
      <c r="AZ37" s="685">
        <v>1638200</v>
      </c>
      <c r="BA37" s="686"/>
      <c r="BB37" s="686"/>
      <c r="BC37" s="686"/>
      <c r="BD37" s="721"/>
      <c r="BE37" s="721"/>
      <c r="BF37" s="752"/>
      <c r="BG37" s="700" t="s">
        <v>331</v>
      </c>
      <c r="BH37" s="701"/>
      <c r="BI37" s="701"/>
      <c r="BJ37" s="701"/>
      <c r="BK37" s="701"/>
      <c r="BL37" s="701"/>
      <c r="BM37" s="701"/>
      <c r="BN37" s="701"/>
      <c r="BO37" s="701"/>
      <c r="BP37" s="701"/>
      <c r="BQ37" s="701"/>
      <c r="BR37" s="701"/>
      <c r="BS37" s="701"/>
      <c r="BT37" s="701"/>
      <c r="BU37" s="702"/>
      <c r="BV37" s="685">
        <v>123365</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1757511</v>
      </c>
      <c r="CS37" s="721"/>
      <c r="CT37" s="721"/>
      <c r="CU37" s="721"/>
      <c r="CV37" s="721"/>
      <c r="CW37" s="721"/>
      <c r="CX37" s="721"/>
      <c r="CY37" s="722"/>
      <c r="CZ37" s="690">
        <v>5.0999999999999996</v>
      </c>
      <c r="DA37" s="719"/>
      <c r="DB37" s="719"/>
      <c r="DC37" s="723"/>
      <c r="DD37" s="694">
        <v>1540654</v>
      </c>
      <c r="DE37" s="721"/>
      <c r="DF37" s="721"/>
      <c r="DG37" s="721"/>
      <c r="DH37" s="721"/>
      <c r="DI37" s="721"/>
      <c r="DJ37" s="721"/>
      <c r="DK37" s="722"/>
      <c r="DL37" s="694">
        <v>1383817</v>
      </c>
      <c r="DM37" s="721"/>
      <c r="DN37" s="721"/>
      <c r="DO37" s="721"/>
      <c r="DP37" s="721"/>
      <c r="DQ37" s="721"/>
      <c r="DR37" s="721"/>
      <c r="DS37" s="721"/>
      <c r="DT37" s="721"/>
      <c r="DU37" s="721"/>
      <c r="DV37" s="722"/>
      <c r="DW37" s="690">
        <v>8.5</v>
      </c>
      <c r="DX37" s="719"/>
      <c r="DY37" s="719"/>
      <c r="DZ37" s="719"/>
      <c r="EA37" s="719"/>
      <c r="EB37" s="719"/>
      <c r="EC37" s="720"/>
    </row>
    <row r="38" spans="2:133" ht="11.25" customHeight="1" x14ac:dyDescent="0.15">
      <c r="B38" s="682" t="s">
        <v>333</v>
      </c>
      <c r="C38" s="683"/>
      <c r="D38" s="683"/>
      <c r="E38" s="683"/>
      <c r="F38" s="683"/>
      <c r="G38" s="683"/>
      <c r="H38" s="683"/>
      <c r="I38" s="683"/>
      <c r="J38" s="683"/>
      <c r="K38" s="683"/>
      <c r="L38" s="683"/>
      <c r="M38" s="683"/>
      <c r="N38" s="683"/>
      <c r="O38" s="683"/>
      <c r="P38" s="683"/>
      <c r="Q38" s="684"/>
      <c r="R38" s="685">
        <v>1633853</v>
      </c>
      <c r="S38" s="686"/>
      <c r="T38" s="686"/>
      <c r="U38" s="686"/>
      <c r="V38" s="686"/>
      <c r="W38" s="686"/>
      <c r="X38" s="686"/>
      <c r="Y38" s="687"/>
      <c r="Z38" s="688">
        <v>4.5</v>
      </c>
      <c r="AA38" s="688"/>
      <c r="AB38" s="688"/>
      <c r="AC38" s="688"/>
      <c r="AD38" s="689">
        <v>3955</v>
      </c>
      <c r="AE38" s="689"/>
      <c r="AF38" s="689"/>
      <c r="AG38" s="689"/>
      <c r="AH38" s="689"/>
      <c r="AI38" s="689"/>
      <c r="AJ38" s="689"/>
      <c r="AK38" s="689"/>
      <c r="AL38" s="690">
        <v>0</v>
      </c>
      <c r="AM38" s="691"/>
      <c r="AN38" s="691"/>
      <c r="AO38" s="692"/>
      <c r="AQ38" s="763" t="s">
        <v>334</v>
      </c>
      <c r="AR38" s="764"/>
      <c r="AS38" s="764"/>
      <c r="AT38" s="764"/>
      <c r="AU38" s="764"/>
      <c r="AV38" s="764"/>
      <c r="AW38" s="764"/>
      <c r="AX38" s="764"/>
      <c r="AY38" s="765"/>
      <c r="AZ38" s="685">
        <v>9443</v>
      </c>
      <c r="BA38" s="686"/>
      <c r="BB38" s="686"/>
      <c r="BC38" s="686"/>
      <c r="BD38" s="721"/>
      <c r="BE38" s="721"/>
      <c r="BF38" s="752"/>
      <c r="BG38" s="700" t="s">
        <v>335</v>
      </c>
      <c r="BH38" s="701"/>
      <c r="BI38" s="701"/>
      <c r="BJ38" s="701"/>
      <c r="BK38" s="701"/>
      <c r="BL38" s="701"/>
      <c r="BM38" s="701"/>
      <c r="BN38" s="701"/>
      <c r="BO38" s="701"/>
      <c r="BP38" s="701"/>
      <c r="BQ38" s="701"/>
      <c r="BR38" s="701"/>
      <c r="BS38" s="701"/>
      <c r="BT38" s="701"/>
      <c r="BU38" s="702"/>
      <c r="BV38" s="685">
        <v>7423</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2050635</v>
      </c>
      <c r="CS38" s="686"/>
      <c r="CT38" s="686"/>
      <c r="CU38" s="686"/>
      <c r="CV38" s="686"/>
      <c r="CW38" s="686"/>
      <c r="CX38" s="686"/>
      <c r="CY38" s="687"/>
      <c r="CZ38" s="690">
        <v>6</v>
      </c>
      <c r="DA38" s="719"/>
      <c r="DB38" s="719"/>
      <c r="DC38" s="723"/>
      <c r="DD38" s="694">
        <v>1692531</v>
      </c>
      <c r="DE38" s="686"/>
      <c r="DF38" s="686"/>
      <c r="DG38" s="686"/>
      <c r="DH38" s="686"/>
      <c r="DI38" s="686"/>
      <c r="DJ38" s="686"/>
      <c r="DK38" s="687"/>
      <c r="DL38" s="694">
        <v>1593338</v>
      </c>
      <c r="DM38" s="686"/>
      <c r="DN38" s="686"/>
      <c r="DO38" s="686"/>
      <c r="DP38" s="686"/>
      <c r="DQ38" s="686"/>
      <c r="DR38" s="686"/>
      <c r="DS38" s="686"/>
      <c r="DT38" s="686"/>
      <c r="DU38" s="686"/>
      <c r="DV38" s="687"/>
      <c r="DW38" s="690">
        <v>9.8000000000000007</v>
      </c>
      <c r="DX38" s="719"/>
      <c r="DY38" s="719"/>
      <c r="DZ38" s="719"/>
      <c r="EA38" s="719"/>
      <c r="EB38" s="719"/>
      <c r="EC38" s="720"/>
    </row>
    <row r="39" spans="2:133" ht="11.25" customHeight="1" x14ac:dyDescent="0.15">
      <c r="B39" s="682" t="s">
        <v>337</v>
      </c>
      <c r="C39" s="683"/>
      <c r="D39" s="683"/>
      <c r="E39" s="683"/>
      <c r="F39" s="683"/>
      <c r="G39" s="683"/>
      <c r="H39" s="683"/>
      <c r="I39" s="683"/>
      <c r="J39" s="683"/>
      <c r="K39" s="683"/>
      <c r="L39" s="683"/>
      <c r="M39" s="683"/>
      <c r="N39" s="683"/>
      <c r="O39" s="683"/>
      <c r="P39" s="683"/>
      <c r="Q39" s="684"/>
      <c r="R39" s="685">
        <v>2911836</v>
      </c>
      <c r="S39" s="686"/>
      <c r="T39" s="686"/>
      <c r="U39" s="686"/>
      <c r="V39" s="686"/>
      <c r="W39" s="686"/>
      <c r="X39" s="686"/>
      <c r="Y39" s="687"/>
      <c r="Z39" s="688">
        <v>8.1</v>
      </c>
      <c r="AA39" s="688"/>
      <c r="AB39" s="688"/>
      <c r="AC39" s="688"/>
      <c r="AD39" s="689" t="s">
        <v>129</v>
      </c>
      <c r="AE39" s="689"/>
      <c r="AF39" s="689"/>
      <c r="AG39" s="689"/>
      <c r="AH39" s="689"/>
      <c r="AI39" s="689"/>
      <c r="AJ39" s="689"/>
      <c r="AK39" s="689"/>
      <c r="AL39" s="690" t="s">
        <v>138</v>
      </c>
      <c r="AM39" s="691"/>
      <c r="AN39" s="691"/>
      <c r="AO39" s="692"/>
      <c r="AQ39" s="763" t="s">
        <v>338</v>
      </c>
      <c r="AR39" s="764"/>
      <c r="AS39" s="764"/>
      <c r="AT39" s="764"/>
      <c r="AU39" s="764"/>
      <c r="AV39" s="764"/>
      <c r="AW39" s="764"/>
      <c r="AX39" s="764"/>
      <c r="AY39" s="765"/>
      <c r="AZ39" s="685" t="s">
        <v>138</v>
      </c>
      <c r="BA39" s="686"/>
      <c r="BB39" s="686"/>
      <c r="BC39" s="686"/>
      <c r="BD39" s="721"/>
      <c r="BE39" s="721"/>
      <c r="BF39" s="752"/>
      <c r="BG39" s="700" t="s">
        <v>339</v>
      </c>
      <c r="BH39" s="701"/>
      <c r="BI39" s="701"/>
      <c r="BJ39" s="701"/>
      <c r="BK39" s="701"/>
      <c r="BL39" s="701"/>
      <c r="BM39" s="701"/>
      <c r="BN39" s="701"/>
      <c r="BO39" s="701"/>
      <c r="BP39" s="701"/>
      <c r="BQ39" s="701"/>
      <c r="BR39" s="701"/>
      <c r="BS39" s="701"/>
      <c r="BT39" s="701"/>
      <c r="BU39" s="702"/>
      <c r="BV39" s="685">
        <v>11363</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440338</v>
      </c>
      <c r="CS39" s="721"/>
      <c r="CT39" s="721"/>
      <c r="CU39" s="721"/>
      <c r="CV39" s="721"/>
      <c r="CW39" s="721"/>
      <c r="CX39" s="721"/>
      <c r="CY39" s="722"/>
      <c r="CZ39" s="690">
        <v>1.3</v>
      </c>
      <c r="DA39" s="719"/>
      <c r="DB39" s="719"/>
      <c r="DC39" s="723"/>
      <c r="DD39" s="694">
        <v>311557</v>
      </c>
      <c r="DE39" s="721"/>
      <c r="DF39" s="721"/>
      <c r="DG39" s="721"/>
      <c r="DH39" s="721"/>
      <c r="DI39" s="721"/>
      <c r="DJ39" s="721"/>
      <c r="DK39" s="722"/>
      <c r="DL39" s="694" t="s">
        <v>138</v>
      </c>
      <c r="DM39" s="721"/>
      <c r="DN39" s="721"/>
      <c r="DO39" s="721"/>
      <c r="DP39" s="721"/>
      <c r="DQ39" s="721"/>
      <c r="DR39" s="721"/>
      <c r="DS39" s="721"/>
      <c r="DT39" s="721"/>
      <c r="DU39" s="721"/>
      <c r="DV39" s="722"/>
      <c r="DW39" s="690" t="s">
        <v>129</v>
      </c>
      <c r="DX39" s="719"/>
      <c r="DY39" s="719"/>
      <c r="DZ39" s="719"/>
      <c r="EA39" s="719"/>
      <c r="EB39" s="719"/>
      <c r="EC39" s="720"/>
    </row>
    <row r="40" spans="2:133" ht="11.25" customHeight="1" x14ac:dyDescent="0.15">
      <c r="B40" s="682" t="s">
        <v>341</v>
      </c>
      <c r="C40" s="683"/>
      <c r="D40" s="683"/>
      <c r="E40" s="683"/>
      <c r="F40" s="683"/>
      <c r="G40" s="683"/>
      <c r="H40" s="683"/>
      <c r="I40" s="683"/>
      <c r="J40" s="683"/>
      <c r="K40" s="683"/>
      <c r="L40" s="683"/>
      <c r="M40" s="683"/>
      <c r="N40" s="683"/>
      <c r="O40" s="683"/>
      <c r="P40" s="683"/>
      <c r="Q40" s="684"/>
      <c r="R40" s="685">
        <v>25853</v>
      </c>
      <c r="S40" s="686"/>
      <c r="T40" s="686"/>
      <c r="U40" s="686"/>
      <c r="V40" s="686"/>
      <c r="W40" s="686"/>
      <c r="X40" s="686"/>
      <c r="Y40" s="687"/>
      <c r="Z40" s="688">
        <v>0.1</v>
      </c>
      <c r="AA40" s="688"/>
      <c r="AB40" s="688"/>
      <c r="AC40" s="688"/>
      <c r="AD40" s="689" t="s">
        <v>129</v>
      </c>
      <c r="AE40" s="689"/>
      <c r="AF40" s="689"/>
      <c r="AG40" s="689"/>
      <c r="AH40" s="689"/>
      <c r="AI40" s="689"/>
      <c r="AJ40" s="689"/>
      <c r="AK40" s="689"/>
      <c r="AL40" s="690" t="s">
        <v>240</v>
      </c>
      <c r="AM40" s="691"/>
      <c r="AN40" s="691"/>
      <c r="AO40" s="692"/>
      <c r="AQ40" s="763" t="s">
        <v>342</v>
      </c>
      <c r="AR40" s="764"/>
      <c r="AS40" s="764"/>
      <c r="AT40" s="764"/>
      <c r="AU40" s="764"/>
      <c r="AV40" s="764"/>
      <c r="AW40" s="764"/>
      <c r="AX40" s="764"/>
      <c r="AY40" s="765"/>
      <c r="AZ40" s="685" t="s">
        <v>129</v>
      </c>
      <c r="BA40" s="686"/>
      <c r="BB40" s="686"/>
      <c r="BC40" s="686"/>
      <c r="BD40" s="721"/>
      <c r="BE40" s="721"/>
      <c r="BF40" s="752"/>
      <c r="BG40" s="772" t="s">
        <v>343</v>
      </c>
      <c r="BH40" s="773"/>
      <c r="BI40" s="773"/>
      <c r="BJ40" s="773"/>
      <c r="BK40" s="773"/>
      <c r="BL40" s="236"/>
      <c r="BM40" s="701" t="s">
        <v>344</v>
      </c>
      <c r="BN40" s="701"/>
      <c r="BO40" s="701"/>
      <c r="BP40" s="701"/>
      <c r="BQ40" s="701"/>
      <c r="BR40" s="701"/>
      <c r="BS40" s="701"/>
      <c r="BT40" s="701"/>
      <c r="BU40" s="702"/>
      <c r="BV40" s="685">
        <v>97</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783814</v>
      </c>
      <c r="CS40" s="686"/>
      <c r="CT40" s="686"/>
      <c r="CU40" s="686"/>
      <c r="CV40" s="686"/>
      <c r="CW40" s="686"/>
      <c r="CX40" s="686"/>
      <c r="CY40" s="687"/>
      <c r="CZ40" s="690">
        <v>2.2999999999999998</v>
      </c>
      <c r="DA40" s="719"/>
      <c r="DB40" s="719"/>
      <c r="DC40" s="723"/>
      <c r="DD40" s="694" t="s">
        <v>240</v>
      </c>
      <c r="DE40" s="686"/>
      <c r="DF40" s="686"/>
      <c r="DG40" s="686"/>
      <c r="DH40" s="686"/>
      <c r="DI40" s="686"/>
      <c r="DJ40" s="686"/>
      <c r="DK40" s="687"/>
      <c r="DL40" s="694" t="s">
        <v>129</v>
      </c>
      <c r="DM40" s="686"/>
      <c r="DN40" s="686"/>
      <c r="DO40" s="686"/>
      <c r="DP40" s="686"/>
      <c r="DQ40" s="686"/>
      <c r="DR40" s="686"/>
      <c r="DS40" s="686"/>
      <c r="DT40" s="686"/>
      <c r="DU40" s="686"/>
      <c r="DV40" s="687"/>
      <c r="DW40" s="690" t="s">
        <v>129</v>
      </c>
      <c r="DX40" s="719"/>
      <c r="DY40" s="719"/>
      <c r="DZ40" s="719"/>
      <c r="EA40" s="719"/>
      <c r="EB40" s="719"/>
      <c r="EC40" s="720"/>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129</v>
      </c>
      <c r="AA41" s="688"/>
      <c r="AB41" s="688"/>
      <c r="AC41" s="688"/>
      <c r="AD41" s="689" t="s">
        <v>240</v>
      </c>
      <c r="AE41" s="689"/>
      <c r="AF41" s="689"/>
      <c r="AG41" s="689"/>
      <c r="AH41" s="689"/>
      <c r="AI41" s="689"/>
      <c r="AJ41" s="689"/>
      <c r="AK41" s="689"/>
      <c r="AL41" s="690" t="s">
        <v>129</v>
      </c>
      <c r="AM41" s="691"/>
      <c r="AN41" s="691"/>
      <c r="AO41" s="692"/>
      <c r="AQ41" s="763" t="s">
        <v>347</v>
      </c>
      <c r="AR41" s="764"/>
      <c r="AS41" s="764"/>
      <c r="AT41" s="764"/>
      <c r="AU41" s="764"/>
      <c r="AV41" s="764"/>
      <c r="AW41" s="764"/>
      <c r="AX41" s="764"/>
      <c r="AY41" s="765"/>
      <c r="AZ41" s="685">
        <v>419984</v>
      </c>
      <c r="BA41" s="686"/>
      <c r="BB41" s="686"/>
      <c r="BC41" s="686"/>
      <c r="BD41" s="721"/>
      <c r="BE41" s="721"/>
      <c r="BF41" s="752"/>
      <c r="BG41" s="772"/>
      <c r="BH41" s="773"/>
      <c r="BI41" s="773"/>
      <c r="BJ41" s="773"/>
      <c r="BK41" s="773"/>
      <c r="BL41" s="236"/>
      <c r="BM41" s="701" t="s">
        <v>348</v>
      </c>
      <c r="BN41" s="701"/>
      <c r="BO41" s="701"/>
      <c r="BP41" s="701"/>
      <c r="BQ41" s="701"/>
      <c r="BR41" s="701"/>
      <c r="BS41" s="701"/>
      <c r="BT41" s="701"/>
      <c r="BU41" s="702"/>
      <c r="BV41" s="685">
        <v>1</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129</v>
      </c>
      <c r="CS41" s="721"/>
      <c r="CT41" s="721"/>
      <c r="CU41" s="721"/>
      <c r="CV41" s="721"/>
      <c r="CW41" s="721"/>
      <c r="CX41" s="721"/>
      <c r="CY41" s="722"/>
      <c r="CZ41" s="690" t="s">
        <v>240</v>
      </c>
      <c r="DA41" s="719"/>
      <c r="DB41" s="719"/>
      <c r="DC41" s="723"/>
      <c r="DD41" s="694" t="s">
        <v>129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350</v>
      </c>
      <c r="C42" s="683"/>
      <c r="D42" s="683"/>
      <c r="E42" s="683"/>
      <c r="F42" s="683"/>
      <c r="G42" s="683"/>
      <c r="H42" s="683"/>
      <c r="I42" s="683"/>
      <c r="J42" s="683"/>
      <c r="K42" s="683"/>
      <c r="L42" s="683"/>
      <c r="M42" s="683"/>
      <c r="N42" s="683"/>
      <c r="O42" s="683"/>
      <c r="P42" s="683"/>
      <c r="Q42" s="684"/>
      <c r="R42" s="685">
        <v>724578</v>
      </c>
      <c r="S42" s="686"/>
      <c r="T42" s="686"/>
      <c r="U42" s="686"/>
      <c r="V42" s="686"/>
      <c r="W42" s="686"/>
      <c r="X42" s="686"/>
      <c r="Y42" s="687"/>
      <c r="Z42" s="688">
        <v>2</v>
      </c>
      <c r="AA42" s="688"/>
      <c r="AB42" s="688"/>
      <c r="AC42" s="688"/>
      <c r="AD42" s="689" t="s">
        <v>129</v>
      </c>
      <c r="AE42" s="689"/>
      <c r="AF42" s="689"/>
      <c r="AG42" s="689"/>
      <c r="AH42" s="689"/>
      <c r="AI42" s="689"/>
      <c r="AJ42" s="689"/>
      <c r="AK42" s="689"/>
      <c r="AL42" s="690" t="s">
        <v>240</v>
      </c>
      <c r="AM42" s="691"/>
      <c r="AN42" s="691"/>
      <c r="AO42" s="692"/>
      <c r="AQ42" s="784" t="s">
        <v>351</v>
      </c>
      <c r="AR42" s="785"/>
      <c r="AS42" s="785"/>
      <c r="AT42" s="785"/>
      <c r="AU42" s="785"/>
      <c r="AV42" s="785"/>
      <c r="AW42" s="785"/>
      <c r="AX42" s="785"/>
      <c r="AY42" s="786"/>
      <c r="AZ42" s="776">
        <v>1630651</v>
      </c>
      <c r="BA42" s="777"/>
      <c r="BB42" s="777"/>
      <c r="BC42" s="777"/>
      <c r="BD42" s="756"/>
      <c r="BE42" s="756"/>
      <c r="BF42" s="758"/>
      <c r="BG42" s="774"/>
      <c r="BH42" s="775"/>
      <c r="BI42" s="775"/>
      <c r="BJ42" s="775"/>
      <c r="BK42" s="775"/>
      <c r="BL42" s="237"/>
      <c r="BM42" s="711" t="s">
        <v>352</v>
      </c>
      <c r="BN42" s="711"/>
      <c r="BO42" s="711"/>
      <c r="BP42" s="711"/>
      <c r="BQ42" s="711"/>
      <c r="BR42" s="711"/>
      <c r="BS42" s="711"/>
      <c r="BT42" s="711"/>
      <c r="BU42" s="712"/>
      <c r="BV42" s="776">
        <v>337</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4622056</v>
      </c>
      <c r="CS42" s="686"/>
      <c r="CT42" s="686"/>
      <c r="CU42" s="686"/>
      <c r="CV42" s="686"/>
      <c r="CW42" s="686"/>
      <c r="CX42" s="686"/>
      <c r="CY42" s="687"/>
      <c r="CZ42" s="690">
        <v>13.4</v>
      </c>
      <c r="DA42" s="691"/>
      <c r="DB42" s="691"/>
      <c r="DC42" s="703"/>
      <c r="DD42" s="694">
        <v>656293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354</v>
      </c>
      <c r="C43" s="736"/>
      <c r="D43" s="736"/>
      <c r="E43" s="736"/>
      <c r="F43" s="736"/>
      <c r="G43" s="736"/>
      <c r="H43" s="736"/>
      <c r="I43" s="736"/>
      <c r="J43" s="736"/>
      <c r="K43" s="736"/>
      <c r="L43" s="736"/>
      <c r="M43" s="736"/>
      <c r="N43" s="736"/>
      <c r="O43" s="736"/>
      <c r="P43" s="736"/>
      <c r="Q43" s="737"/>
      <c r="R43" s="776">
        <v>35975734</v>
      </c>
      <c r="S43" s="777"/>
      <c r="T43" s="777"/>
      <c r="U43" s="777"/>
      <c r="V43" s="777"/>
      <c r="W43" s="777"/>
      <c r="X43" s="777"/>
      <c r="Y43" s="778"/>
      <c r="Z43" s="779">
        <v>100</v>
      </c>
      <c r="AA43" s="779"/>
      <c r="AB43" s="779"/>
      <c r="AC43" s="779"/>
      <c r="AD43" s="780">
        <v>15466265</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94398</v>
      </c>
      <c r="CS43" s="721"/>
      <c r="CT43" s="721"/>
      <c r="CU43" s="721"/>
      <c r="CV43" s="721"/>
      <c r="CW43" s="721"/>
      <c r="CX43" s="721"/>
      <c r="CY43" s="722"/>
      <c r="CZ43" s="690">
        <v>0.3</v>
      </c>
      <c r="DA43" s="719"/>
      <c r="DB43" s="719"/>
      <c r="DC43" s="723"/>
      <c r="DD43" s="694">
        <v>94398</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356</v>
      </c>
      <c r="CG44" s="683"/>
      <c r="CH44" s="683"/>
      <c r="CI44" s="683"/>
      <c r="CJ44" s="683"/>
      <c r="CK44" s="683"/>
      <c r="CL44" s="683"/>
      <c r="CM44" s="683"/>
      <c r="CN44" s="683"/>
      <c r="CO44" s="683"/>
      <c r="CP44" s="683"/>
      <c r="CQ44" s="684"/>
      <c r="CR44" s="685">
        <v>1759240</v>
      </c>
      <c r="CS44" s="686"/>
      <c r="CT44" s="686"/>
      <c r="CU44" s="686"/>
      <c r="CV44" s="686"/>
      <c r="CW44" s="686"/>
      <c r="CX44" s="686"/>
      <c r="CY44" s="687"/>
      <c r="CZ44" s="690">
        <v>5.0999999999999996</v>
      </c>
      <c r="DA44" s="691"/>
      <c r="DB44" s="691"/>
      <c r="DC44" s="703"/>
      <c r="DD44" s="694">
        <v>595049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547959</v>
      </c>
      <c r="CS45" s="721"/>
      <c r="CT45" s="721"/>
      <c r="CU45" s="721"/>
      <c r="CV45" s="721"/>
      <c r="CW45" s="721"/>
      <c r="CX45" s="721"/>
      <c r="CY45" s="722"/>
      <c r="CZ45" s="690">
        <v>1.6</v>
      </c>
      <c r="DA45" s="719"/>
      <c r="DB45" s="719"/>
      <c r="DC45" s="723"/>
      <c r="DD45" s="694">
        <v>85695</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1180426</v>
      </c>
      <c r="CS46" s="686"/>
      <c r="CT46" s="686"/>
      <c r="CU46" s="686"/>
      <c r="CV46" s="686"/>
      <c r="CW46" s="686"/>
      <c r="CX46" s="686"/>
      <c r="CY46" s="687"/>
      <c r="CZ46" s="690">
        <v>3.4</v>
      </c>
      <c r="DA46" s="691"/>
      <c r="DB46" s="691"/>
      <c r="DC46" s="703"/>
      <c r="DD46" s="694">
        <v>506640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v>2862816</v>
      </c>
      <c r="CS47" s="721"/>
      <c r="CT47" s="721"/>
      <c r="CU47" s="721"/>
      <c r="CV47" s="721"/>
      <c r="CW47" s="721"/>
      <c r="CX47" s="721"/>
      <c r="CY47" s="722"/>
      <c r="CZ47" s="690">
        <v>8.3000000000000007</v>
      </c>
      <c r="DA47" s="719"/>
      <c r="DB47" s="719"/>
      <c r="DC47" s="723"/>
      <c r="DD47" s="694">
        <v>61244</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240</v>
      </c>
      <c r="CS48" s="686"/>
      <c r="CT48" s="686"/>
      <c r="CU48" s="686"/>
      <c r="CV48" s="686"/>
      <c r="CW48" s="686"/>
      <c r="CX48" s="686"/>
      <c r="CY48" s="687"/>
      <c r="CZ48" s="690" t="s">
        <v>129</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364</v>
      </c>
      <c r="CE49" s="736"/>
      <c r="CF49" s="736"/>
      <c r="CG49" s="736"/>
      <c r="CH49" s="736"/>
      <c r="CI49" s="736"/>
      <c r="CJ49" s="736"/>
      <c r="CK49" s="736"/>
      <c r="CL49" s="736"/>
      <c r="CM49" s="736"/>
      <c r="CN49" s="736"/>
      <c r="CO49" s="736"/>
      <c r="CP49" s="736"/>
      <c r="CQ49" s="737"/>
      <c r="CR49" s="776">
        <v>34444642</v>
      </c>
      <c r="CS49" s="756"/>
      <c r="CT49" s="756"/>
      <c r="CU49" s="756"/>
      <c r="CV49" s="756"/>
      <c r="CW49" s="756"/>
      <c r="CX49" s="756"/>
      <c r="CY49" s="787"/>
      <c r="CZ49" s="781">
        <v>100</v>
      </c>
      <c r="DA49" s="788"/>
      <c r="DB49" s="788"/>
      <c r="DC49" s="789"/>
      <c r="DD49" s="790">
        <v>17915064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uQCNM974A6xMrCvK27Txza1SPcOQ5Yqg8b+KDRnMmxZnpdp6WRo22BaO5JQtNoBoI4/QeTnrU0hSDo3hjWckig==" saltValue="WyCivPp5hPyC95J3usPyS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v>35959</v>
      </c>
      <c r="R7" s="821"/>
      <c r="S7" s="821"/>
      <c r="T7" s="821"/>
      <c r="U7" s="821"/>
      <c r="V7" s="821">
        <v>34444</v>
      </c>
      <c r="W7" s="821"/>
      <c r="X7" s="821"/>
      <c r="Y7" s="821"/>
      <c r="Z7" s="821"/>
      <c r="AA7" s="821">
        <v>1515</v>
      </c>
      <c r="AB7" s="821"/>
      <c r="AC7" s="821"/>
      <c r="AD7" s="821"/>
      <c r="AE7" s="822"/>
      <c r="AF7" s="823">
        <v>1335</v>
      </c>
      <c r="AG7" s="824"/>
      <c r="AH7" s="824"/>
      <c r="AI7" s="824"/>
      <c r="AJ7" s="825"/>
      <c r="AK7" s="860">
        <v>570</v>
      </c>
      <c r="AL7" s="861"/>
      <c r="AM7" s="861"/>
      <c r="AN7" s="861"/>
      <c r="AO7" s="861"/>
      <c r="AP7" s="861">
        <v>31962</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589</v>
      </c>
      <c r="BT7" s="865"/>
      <c r="BU7" s="865"/>
      <c r="BV7" s="865"/>
      <c r="BW7" s="865"/>
      <c r="BX7" s="865"/>
      <c r="BY7" s="865"/>
      <c r="BZ7" s="865"/>
      <c r="CA7" s="865"/>
      <c r="CB7" s="865"/>
      <c r="CC7" s="865"/>
      <c r="CD7" s="865"/>
      <c r="CE7" s="865"/>
      <c r="CF7" s="865"/>
      <c r="CG7" s="866"/>
      <c r="CH7" s="857">
        <v>-1</v>
      </c>
      <c r="CI7" s="858"/>
      <c r="CJ7" s="858"/>
      <c r="CK7" s="858"/>
      <c r="CL7" s="859"/>
      <c r="CM7" s="857">
        <v>242</v>
      </c>
      <c r="CN7" s="858"/>
      <c r="CO7" s="858"/>
      <c r="CP7" s="858"/>
      <c r="CQ7" s="859"/>
      <c r="CR7" s="857">
        <v>3</v>
      </c>
      <c r="CS7" s="858"/>
      <c r="CT7" s="858"/>
      <c r="CU7" s="858"/>
      <c r="CV7" s="859"/>
      <c r="CW7" s="857" t="s">
        <v>588</v>
      </c>
      <c r="CX7" s="858"/>
      <c r="CY7" s="858"/>
      <c r="CZ7" s="858"/>
      <c r="DA7" s="859"/>
      <c r="DB7" s="857" t="s">
        <v>588</v>
      </c>
      <c r="DC7" s="858"/>
      <c r="DD7" s="858"/>
      <c r="DE7" s="858"/>
      <c r="DF7" s="859"/>
      <c r="DG7" s="857" t="s">
        <v>588</v>
      </c>
      <c r="DH7" s="858"/>
      <c r="DI7" s="858"/>
      <c r="DJ7" s="858"/>
      <c r="DK7" s="859"/>
      <c r="DL7" s="857" t="s">
        <v>588</v>
      </c>
      <c r="DM7" s="858"/>
      <c r="DN7" s="858"/>
      <c r="DO7" s="858"/>
      <c r="DP7" s="859"/>
      <c r="DQ7" s="857" t="s">
        <v>588</v>
      </c>
      <c r="DR7" s="858"/>
      <c r="DS7" s="858"/>
      <c r="DT7" s="858"/>
      <c r="DU7" s="859"/>
      <c r="DV7" s="838"/>
      <c r="DW7" s="839"/>
      <c r="DX7" s="839"/>
      <c r="DY7" s="839"/>
      <c r="DZ7" s="840"/>
      <c r="EA7" s="256"/>
    </row>
    <row r="8" spans="1:131" s="257" customFormat="1" ht="26.25" customHeight="1" x14ac:dyDescent="0.15">
      <c r="A8" s="263">
        <v>2</v>
      </c>
      <c r="B8" s="841" t="s">
        <v>388</v>
      </c>
      <c r="C8" s="842"/>
      <c r="D8" s="842"/>
      <c r="E8" s="842"/>
      <c r="F8" s="842"/>
      <c r="G8" s="842"/>
      <c r="H8" s="842"/>
      <c r="I8" s="842"/>
      <c r="J8" s="842"/>
      <c r="K8" s="842"/>
      <c r="L8" s="842"/>
      <c r="M8" s="842"/>
      <c r="N8" s="842"/>
      <c r="O8" s="842"/>
      <c r="P8" s="843"/>
      <c r="Q8" s="844">
        <v>17</v>
      </c>
      <c r="R8" s="845"/>
      <c r="S8" s="845"/>
      <c r="T8" s="845"/>
      <c r="U8" s="845"/>
      <c r="V8" s="845">
        <v>1</v>
      </c>
      <c r="W8" s="845"/>
      <c r="X8" s="845"/>
      <c r="Y8" s="845"/>
      <c r="Z8" s="845"/>
      <c r="AA8" s="845">
        <v>16</v>
      </c>
      <c r="AB8" s="845"/>
      <c r="AC8" s="845"/>
      <c r="AD8" s="845"/>
      <c r="AE8" s="846"/>
      <c r="AF8" s="847">
        <v>16</v>
      </c>
      <c r="AG8" s="848"/>
      <c r="AH8" s="848"/>
      <c r="AI8" s="848"/>
      <c r="AJ8" s="849"/>
      <c r="AK8" s="850" t="s">
        <v>588</v>
      </c>
      <c r="AL8" s="851"/>
      <c r="AM8" s="851"/>
      <c r="AN8" s="851"/>
      <c r="AO8" s="851"/>
      <c r="AP8" s="851">
        <v>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590</v>
      </c>
      <c r="BT8" s="855"/>
      <c r="BU8" s="855"/>
      <c r="BV8" s="855"/>
      <c r="BW8" s="855"/>
      <c r="BX8" s="855"/>
      <c r="BY8" s="855"/>
      <c r="BZ8" s="855"/>
      <c r="CA8" s="855"/>
      <c r="CB8" s="855"/>
      <c r="CC8" s="855"/>
      <c r="CD8" s="855"/>
      <c r="CE8" s="855"/>
      <c r="CF8" s="855"/>
      <c r="CG8" s="856"/>
      <c r="CH8" s="867">
        <v>-2</v>
      </c>
      <c r="CI8" s="868"/>
      <c r="CJ8" s="868"/>
      <c r="CK8" s="868"/>
      <c r="CL8" s="869"/>
      <c r="CM8" s="867">
        <v>20</v>
      </c>
      <c r="CN8" s="868"/>
      <c r="CO8" s="868"/>
      <c r="CP8" s="868"/>
      <c r="CQ8" s="869"/>
      <c r="CR8" s="867">
        <v>5</v>
      </c>
      <c r="CS8" s="868"/>
      <c r="CT8" s="868"/>
      <c r="CU8" s="868"/>
      <c r="CV8" s="869"/>
      <c r="CW8" s="867">
        <v>46</v>
      </c>
      <c r="CX8" s="868"/>
      <c r="CY8" s="868"/>
      <c r="CZ8" s="868"/>
      <c r="DA8" s="869"/>
      <c r="DB8" s="867" t="s">
        <v>588</v>
      </c>
      <c r="DC8" s="868"/>
      <c r="DD8" s="868"/>
      <c r="DE8" s="868"/>
      <c r="DF8" s="869"/>
      <c r="DG8" s="867" t="s">
        <v>588</v>
      </c>
      <c r="DH8" s="868"/>
      <c r="DI8" s="868"/>
      <c r="DJ8" s="868"/>
      <c r="DK8" s="869"/>
      <c r="DL8" s="867" t="s">
        <v>588</v>
      </c>
      <c r="DM8" s="868"/>
      <c r="DN8" s="868"/>
      <c r="DO8" s="868"/>
      <c r="DP8" s="869"/>
      <c r="DQ8" s="867" t="s">
        <v>588</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390</v>
      </c>
      <c r="B23" s="876" t="s">
        <v>391</v>
      </c>
      <c r="C23" s="877"/>
      <c r="D23" s="877"/>
      <c r="E23" s="877"/>
      <c r="F23" s="877"/>
      <c r="G23" s="877"/>
      <c r="H23" s="877"/>
      <c r="I23" s="877"/>
      <c r="J23" s="877"/>
      <c r="K23" s="877"/>
      <c r="L23" s="877"/>
      <c r="M23" s="877"/>
      <c r="N23" s="877"/>
      <c r="O23" s="877"/>
      <c r="P23" s="878"/>
      <c r="Q23" s="879">
        <v>35976</v>
      </c>
      <c r="R23" s="880"/>
      <c r="S23" s="880"/>
      <c r="T23" s="880"/>
      <c r="U23" s="880"/>
      <c r="V23" s="880">
        <v>34445</v>
      </c>
      <c r="W23" s="880"/>
      <c r="X23" s="880"/>
      <c r="Y23" s="880"/>
      <c r="Z23" s="880"/>
      <c r="AA23" s="880">
        <v>1531</v>
      </c>
      <c r="AB23" s="880"/>
      <c r="AC23" s="880"/>
      <c r="AD23" s="880"/>
      <c r="AE23" s="881"/>
      <c r="AF23" s="882">
        <v>1351</v>
      </c>
      <c r="AG23" s="880"/>
      <c r="AH23" s="880"/>
      <c r="AI23" s="880"/>
      <c r="AJ23" s="883"/>
      <c r="AK23" s="884"/>
      <c r="AL23" s="885"/>
      <c r="AM23" s="885"/>
      <c r="AN23" s="885"/>
      <c r="AO23" s="885"/>
      <c r="AP23" s="880">
        <v>31963</v>
      </c>
      <c r="AQ23" s="880"/>
      <c r="AR23" s="880"/>
      <c r="AS23" s="880"/>
      <c r="AT23" s="880"/>
      <c r="AU23" s="886"/>
      <c r="AV23" s="886"/>
      <c r="AW23" s="886"/>
      <c r="AX23" s="886"/>
      <c r="AY23" s="887"/>
      <c r="AZ23" s="895" t="s">
        <v>129</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392</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393</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394</v>
      </c>
      <c r="R26" s="804"/>
      <c r="S26" s="804"/>
      <c r="T26" s="804"/>
      <c r="U26" s="805"/>
      <c r="V26" s="803" t="s">
        <v>395</v>
      </c>
      <c r="W26" s="804"/>
      <c r="X26" s="804"/>
      <c r="Y26" s="804"/>
      <c r="Z26" s="805"/>
      <c r="AA26" s="803" t="s">
        <v>396</v>
      </c>
      <c r="AB26" s="804"/>
      <c r="AC26" s="804"/>
      <c r="AD26" s="804"/>
      <c r="AE26" s="804"/>
      <c r="AF26" s="898" t="s">
        <v>397</v>
      </c>
      <c r="AG26" s="899"/>
      <c r="AH26" s="899"/>
      <c r="AI26" s="899"/>
      <c r="AJ26" s="900"/>
      <c r="AK26" s="804" t="s">
        <v>398</v>
      </c>
      <c r="AL26" s="804"/>
      <c r="AM26" s="804"/>
      <c r="AN26" s="804"/>
      <c r="AO26" s="805"/>
      <c r="AP26" s="803" t="s">
        <v>399</v>
      </c>
      <c r="AQ26" s="804"/>
      <c r="AR26" s="804"/>
      <c r="AS26" s="804"/>
      <c r="AT26" s="805"/>
      <c r="AU26" s="803" t="s">
        <v>400</v>
      </c>
      <c r="AV26" s="804"/>
      <c r="AW26" s="804"/>
      <c r="AX26" s="804"/>
      <c r="AY26" s="805"/>
      <c r="AZ26" s="803" t="s">
        <v>401</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402</v>
      </c>
      <c r="C28" s="818"/>
      <c r="D28" s="818"/>
      <c r="E28" s="818"/>
      <c r="F28" s="818"/>
      <c r="G28" s="818"/>
      <c r="H28" s="818"/>
      <c r="I28" s="818"/>
      <c r="J28" s="818"/>
      <c r="K28" s="818"/>
      <c r="L28" s="818"/>
      <c r="M28" s="818"/>
      <c r="N28" s="818"/>
      <c r="O28" s="818"/>
      <c r="P28" s="819"/>
      <c r="Q28" s="908">
        <v>5557</v>
      </c>
      <c r="R28" s="909"/>
      <c r="S28" s="909"/>
      <c r="T28" s="909"/>
      <c r="U28" s="909"/>
      <c r="V28" s="909">
        <v>5369</v>
      </c>
      <c r="W28" s="909"/>
      <c r="X28" s="909"/>
      <c r="Y28" s="909"/>
      <c r="Z28" s="909"/>
      <c r="AA28" s="909">
        <v>189</v>
      </c>
      <c r="AB28" s="909"/>
      <c r="AC28" s="909"/>
      <c r="AD28" s="909"/>
      <c r="AE28" s="910"/>
      <c r="AF28" s="911">
        <v>189</v>
      </c>
      <c r="AG28" s="909"/>
      <c r="AH28" s="909"/>
      <c r="AI28" s="909"/>
      <c r="AJ28" s="912"/>
      <c r="AK28" s="913">
        <v>372</v>
      </c>
      <c r="AL28" s="904"/>
      <c r="AM28" s="904"/>
      <c r="AN28" s="904"/>
      <c r="AO28" s="904"/>
      <c r="AP28" s="904" t="s">
        <v>588</v>
      </c>
      <c r="AQ28" s="904"/>
      <c r="AR28" s="904"/>
      <c r="AS28" s="904"/>
      <c r="AT28" s="904"/>
      <c r="AU28" s="904" t="s">
        <v>588</v>
      </c>
      <c r="AV28" s="904"/>
      <c r="AW28" s="904"/>
      <c r="AX28" s="904"/>
      <c r="AY28" s="904"/>
      <c r="AZ28" s="905" t="s">
        <v>588</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403</v>
      </c>
      <c r="C29" s="842"/>
      <c r="D29" s="842"/>
      <c r="E29" s="842"/>
      <c r="F29" s="842"/>
      <c r="G29" s="842"/>
      <c r="H29" s="842"/>
      <c r="I29" s="842"/>
      <c r="J29" s="842"/>
      <c r="K29" s="842"/>
      <c r="L29" s="842"/>
      <c r="M29" s="842"/>
      <c r="N29" s="842"/>
      <c r="O29" s="842"/>
      <c r="P29" s="843"/>
      <c r="Q29" s="844">
        <v>5419</v>
      </c>
      <c r="R29" s="845"/>
      <c r="S29" s="845"/>
      <c r="T29" s="845"/>
      <c r="U29" s="845"/>
      <c r="V29" s="845">
        <v>5240</v>
      </c>
      <c r="W29" s="845"/>
      <c r="X29" s="845"/>
      <c r="Y29" s="845"/>
      <c r="Z29" s="845"/>
      <c r="AA29" s="845">
        <v>180</v>
      </c>
      <c r="AB29" s="845"/>
      <c r="AC29" s="845"/>
      <c r="AD29" s="845"/>
      <c r="AE29" s="846"/>
      <c r="AF29" s="847">
        <v>180</v>
      </c>
      <c r="AG29" s="848"/>
      <c r="AH29" s="848"/>
      <c r="AI29" s="848"/>
      <c r="AJ29" s="849"/>
      <c r="AK29" s="916">
        <v>760</v>
      </c>
      <c r="AL29" s="917"/>
      <c r="AM29" s="917"/>
      <c r="AN29" s="917"/>
      <c r="AO29" s="917"/>
      <c r="AP29" s="917" t="s">
        <v>588</v>
      </c>
      <c r="AQ29" s="917"/>
      <c r="AR29" s="917"/>
      <c r="AS29" s="917"/>
      <c r="AT29" s="917"/>
      <c r="AU29" s="917" t="s">
        <v>588</v>
      </c>
      <c r="AV29" s="917"/>
      <c r="AW29" s="917"/>
      <c r="AX29" s="917"/>
      <c r="AY29" s="917"/>
      <c r="AZ29" s="918" t="s">
        <v>588</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404</v>
      </c>
      <c r="C30" s="842"/>
      <c r="D30" s="842"/>
      <c r="E30" s="842"/>
      <c r="F30" s="842"/>
      <c r="G30" s="842"/>
      <c r="H30" s="842"/>
      <c r="I30" s="842"/>
      <c r="J30" s="842"/>
      <c r="K30" s="842"/>
      <c r="L30" s="842"/>
      <c r="M30" s="842"/>
      <c r="N30" s="842"/>
      <c r="O30" s="842"/>
      <c r="P30" s="843"/>
      <c r="Q30" s="844">
        <v>853</v>
      </c>
      <c r="R30" s="845"/>
      <c r="S30" s="845"/>
      <c r="T30" s="845"/>
      <c r="U30" s="845"/>
      <c r="V30" s="845">
        <v>837</v>
      </c>
      <c r="W30" s="845"/>
      <c r="X30" s="845"/>
      <c r="Y30" s="845"/>
      <c r="Z30" s="845"/>
      <c r="AA30" s="845">
        <v>17</v>
      </c>
      <c r="AB30" s="845"/>
      <c r="AC30" s="845"/>
      <c r="AD30" s="845"/>
      <c r="AE30" s="846"/>
      <c r="AF30" s="847">
        <v>17</v>
      </c>
      <c r="AG30" s="848"/>
      <c r="AH30" s="848"/>
      <c r="AI30" s="848"/>
      <c r="AJ30" s="849"/>
      <c r="AK30" s="916">
        <v>185</v>
      </c>
      <c r="AL30" s="917"/>
      <c r="AM30" s="917"/>
      <c r="AN30" s="917"/>
      <c r="AO30" s="917"/>
      <c r="AP30" s="917" t="s">
        <v>588</v>
      </c>
      <c r="AQ30" s="917"/>
      <c r="AR30" s="917"/>
      <c r="AS30" s="917"/>
      <c r="AT30" s="917"/>
      <c r="AU30" s="917" t="s">
        <v>588</v>
      </c>
      <c r="AV30" s="917"/>
      <c r="AW30" s="917"/>
      <c r="AX30" s="917"/>
      <c r="AY30" s="917"/>
      <c r="AZ30" s="918" t="s">
        <v>588</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405</v>
      </c>
      <c r="C31" s="842"/>
      <c r="D31" s="842"/>
      <c r="E31" s="842"/>
      <c r="F31" s="842"/>
      <c r="G31" s="842"/>
      <c r="H31" s="842"/>
      <c r="I31" s="842"/>
      <c r="J31" s="842"/>
      <c r="K31" s="842"/>
      <c r="L31" s="842"/>
      <c r="M31" s="842"/>
      <c r="N31" s="842"/>
      <c r="O31" s="842"/>
      <c r="P31" s="843"/>
      <c r="Q31" s="844">
        <v>187</v>
      </c>
      <c r="R31" s="845"/>
      <c r="S31" s="845"/>
      <c r="T31" s="845"/>
      <c r="U31" s="845"/>
      <c r="V31" s="845">
        <v>174</v>
      </c>
      <c r="W31" s="845"/>
      <c r="X31" s="845"/>
      <c r="Y31" s="845"/>
      <c r="Z31" s="845"/>
      <c r="AA31" s="845">
        <v>14</v>
      </c>
      <c r="AB31" s="845"/>
      <c r="AC31" s="845"/>
      <c r="AD31" s="845"/>
      <c r="AE31" s="846"/>
      <c r="AF31" s="847">
        <v>178</v>
      </c>
      <c r="AG31" s="848"/>
      <c r="AH31" s="848"/>
      <c r="AI31" s="848"/>
      <c r="AJ31" s="849"/>
      <c r="AK31" s="916">
        <v>2</v>
      </c>
      <c r="AL31" s="917"/>
      <c r="AM31" s="917"/>
      <c r="AN31" s="917"/>
      <c r="AO31" s="917"/>
      <c r="AP31" s="917">
        <v>598</v>
      </c>
      <c r="AQ31" s="917"/>
      <c r="AR31" s="917"/>
      <c r="AS31" s="917"/>
      <c r="AT31" s="917"/>
      <c r="AU31" s="917">
        <v>175</v>
      </c>
      <c r="AV31" s="917"/>
      <c r="AW31" s="917"/>
      <c r="AX31" s="917"/>
      <c r="AY31" s="917"/>
      <c r="AZ31" s="918" t="s">
        <v>588</v>
      </c>
      <c r="BA31" s="918"/>
      <c r="BB31" s="918"/>
      <c r="BC31" s="918"/>
      <c r="BD31" s="918"/>
      <c r="BE31" s="914" t="s">
        <v>406</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407</v>
      </c>
      <c r="C32" s="842"/>
      <c r="D32" s="842"/>
      <c r="E32" s="842"/>
      <c r="F32" s="842"/>
      <c r="G32" s="842"/>
      <c r="H32" s="842"/>
      <c r="I32" s="842"/>
      <c r="J32" s="842"/>
      <c r="K32" s="842"/>
      <c r="L32" s="842"/>
      <c r="M32" s="842"/>
      <c r="N32" s="842"/>
      <c r="O32" s="842"/>
      <c r="P32" s="843"/>
      <c r="Q32" s="844">
        <v>3050</v>
      </c>
      <c r="R32" s="845"/>
      <c r="S32" s="845"/>
      <c r="T32" s="845"/>
      <c r="U32" s="845"/>
      <c r="V32" s="845">
        <v>2452</v>
      </c>
      <c r="W32" s="845"/>
      <c r="X32" s="845"/>
      <c r="Y32" s="845"/>
      <c r="Z32" s="845"/>
      <c r="AA32" s="845">
        <v>598</v>
      </c>
      <c r="AB32" s="845"/>
      <c r="AC32" s="845"/>
      <c r="AD32" s="845"/>
      <c r="AE32" s="846"/>
      <c r="AF32" s="847">
        <v>2050</v>
      </c>
      <c r="AG32" s="848"/>
      <c r="AH32" s="848"/>
      <c r="AI32" s="848"/>
      <c r="AJ32" s="849"/>
      <c r="AK32" s="916">
        <v>1419</v>
      </c>
      <c r="AL32" s="917"/>
      <c r="AM32" s="917"/>
      <c r="AN32" s="917"/>
      <c r="AO32" s="917"/>
      <c r="AP32" s="917">
        <v>24408</v>
      </c>
      <c r="AQ32" s="917"/>
      <c r="AR32" s="917"/>
      <c r="AS32" s="917"/>
      <c r="AT32" s="917"/>
      <c r="AU32" s="917">
        <v>17281</v>
      </c>
      <c r="AV32" s="917"/>
      <c r="AW32" s="917"/>
      <c r="AX32" s="917"/>
      <c r="AY32" s="917"/>
      <c r="AZ32" s="918" t="s">
        <v>588</v>
      </c>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390</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2613</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411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413</v>
      </c>
      <c r="B66" s="827"/>
      <c r="C66" s="827"/>
      <c r="D66" s="827"/>
      <c r="E66" s="827"/>
      <c r="F66" s="827"/>
      <c r="G66" s="827"/>
      <c r="H66" s="827"/>
      <c r="I66" s="827"/>
      <c r="J66" s="827"/>
      <c r="K66" s="827"/>
      <c r="L66" s="827"/>
      <c r="M66" s="827"/>
      <c r="N66" s="827"/>
      <c r="O66" s="827"/>
      <c r="P66" s="828"/>
      <c r="Q66" s="803" t="s">
        <v>414</v>
      </c>
      <c r="R66" s="804"/>
      <c r="S66" s="804"/>
      <c r="T66" s="804"/>
      <c r="U66" s="805"/>
      <c r="V66" s="803" t="s">
        <v>395</v>
      </c>
      <c r="W66" s="804"/>
      <c r="X66" s="804"/>
      <c r="Y66" s="804"/>
      <c r="Z66" s="805"/>
      <c r="AA66" s="803" t="s">
        <v>396</v>
      </c>
      <c r="AB66" s="804"/>
      <c r="AC66" s="804"/>
      <c r="AD66" s="804"/>
      <c r="AE66" s="805"/>
      <c r="AF66" s="938" t="s">
        <v>415</v>
      </c>
      <c r="AG66" s="899"/>
      <c r="AH66" s="899"/>
      <c r="AI66" s="899"/>
      <c r="AJ66" s="939"/>
      <c r="AK66" s="803" t="s">
        <v>416</v>
      </c>
      <c r="AL66" s="827"/>
      <c r="AM66" s="827"/>
      <c r="AN66" s="827"/>
      <c r="AO66" s="828"/>
      <c r="AP66" s="803" t="s">
        <v>399</v>
      </c>
      <c r="AQ66" s="804"/>
      <c r="AR66" s="804"/>
      <c r="AS66" s="804"/>
      <c r="AT66" s="805"/>
      <c r="AU66" s="803" t="s">
        <v>417</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591</v>
      </c>
      <c r="C68" s="956"/>
      <c r="D68" s="956"/>
      <c r="E68" s="956"/>
      <c r="F68" s="956"/>
      <c r="G68" s="956"/>
      <c r="H68" s="956"/>
      <c r="I68" s="956"/>
      <c r="J68" s="956"/>
      <c r="K68" s="956"/>
      <c r="L68" s="956"/>
      <c r="M68" s="956"/>
      <c r="N68" s="956"/>
      <c r="O68" s="956"/>
      <c r="P68" s="957"/>
      <c r="Q68" s="958">
        <v>607</v>
      </c>
      <c r="R68" s="952"/>
      <c r="S68" s="952"/>
      <c r="T68" s="952"/>
      <c r="U68" s="952"/>
      <c r="V68" s="952">
        <v>488</v>
      </c>
      <c r="W68" s="952"/>
      <c r="X68" s="952"/>
      <c r="Y68" s="952"/>
      <c r="Z68" s="952"/>
      <c r="AA68" s="952">
        <v>119</v>
      </c>
      <c r="AB68" s="952"/>
      <c r="AC68" s="952"/>
      <c r="AD68" s="952"/>
      <c r="AE68" s="952"/>
      <c r="AF68" s="952">
        <v>120</v>
      </c>
      <c r="AG68" s="952"/>
      <c r="AH68" s="952"/>
      <c r="AI68" s="952"/>
      <c r="AJ68" s="952"/>
      <c r="AK68" s="952" t="s">
        <v>592</v>
      </c>
      <c r="AL68" s="952"/>
      <c r="AM68" s="952"/>
      <c r="AN68" s="952"/>
      <c r="AO68" s="952"/>
      <c r="AP68" s="952" t="s">
        <v>592</v>
      </c>
      <c r="AQ68" s="952"/>
      <c r="AR68" s="952"/>
      <c r="AS68" s="952"/>
      <c r="AT68" s="952"/>
      <c r="AU68" s="952" t="s">
        <v>592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593</v>
      </c>
      <c r="C69" s="960"/>
      <c r="D69" s="960"/>
      <c r="E69" s="960"/>
      <c r="F69" s="960"/>
      <c r="G69" s="960"/>
      <c r="H69" s="960"/>
      <c r="I69" s="960"/>
      <c r="J69" s="960"/>
      <c r="K69" s="960"/>
      <c r="L69" s="960"/>
      <c r="M69" s="960"/>
      <c r="N69" s="960"/>
      <c r="O69" s="960"/>
      <c r="P69" s="961"/>
      <c r="Q69" s="962">
        <v>559</v>
      </c>
      <c r="R69" s="917"/>
      <c r="S69" s="917"/>
      <c r="T69" s="917"/>
      <c r="U69" s="917"/>
      <c r="V69" s="917">
        <v>555</v>
      </c>
      <c r="W69" s="917"/>
      <c r="X69" s="917"/>
      <c r="Y69" s="917"/>
      <c r="Z69" s="917"/>
      <c r="AA69" s="917">
        <v>4</v>
      </c>
      <c r="AB69" s="917"/>
      <c r="AC69" s="917"/>
      <c r="AD69" s="917"/>
      <c r="AE69" s="917"/>
      <c r="AF69" s="917">
        <v>84</v>
      </c>
      <c r="AG69" s="917"/>
      <c r="AH69" s="917"/>
      <c r="AI69" s="917"/>
      <c r="AJ69" s="917"/>
      <c r="AK69" s="917">
        <v>102</v>
      </c>
      <c r="AL69" s="917"/>
      <c r="AM69" s="917"/>
      <c r="AN69" s="917"/>
      <c r="AO69" s="917"/>
      <c r="AP69" s="917">
        <v>184</v>
      </c>
      <c r="AQ69" s="917"/>
      <c r="AR69" s="917"/>
      <c r="AS69" s="917"/>
      <c r="AT69" s="917"/>
      <c r="AU69" s="917">
        <v>23</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594</v>
      </c>
      <c r="C70" s="960"/>
      <c r="D70" s="960"/>
      <c r="E70" s="960"/>
      <c r="F70" s="960"/>
      <c r="G70" s="960"/>
      <c r="H70" s="960"/>
      <c r="I70" s="960"/>
      <c r="J70" s="960"/>
      <c r="K70" s="960"/>
      <c r="L70" s="960"/>
      <c r="M70" s="960"/>
      <c r="N70" s="960"/>
      <c r="O70" s="960"/>
      <c r="P70" s="961"/>
      <c r="Q70" s="962">
        <v>11</v>
      </c>
      <c r="R70" s="917"/>
      <c r="S70" s="917"/>
      <c r="T70" s="917"/>
      <c r="U70" s="917"/>
      <c r="V70" s="917">
        <v>4</v>
      </c>
      <c r="W70" s="917"/>
      <c r="X70" s="917"/>
      <c r="Y70" s="917"/>
      <c r="Z70" s="917"/>
      <c r="AA70" s="917">
        <v>7</v>
      </c>
      <c r="AB70" s="917"/>
      <c r="AC70" s="917"/>
      <c r="AD70" s="917"/>
      <c r="AE70" s="917"/>
      <c r="AF70" s="917">
        <v>7</v>
      </c>
      <c r="AG70" s="917"/>
      <c r="AH70" s="917"/>
      <c r="AI70" s="917"/>
      <c r="AJ70" s="917"/>
      <c r="AK70" s="917" t="s">
        <v>592</v>
      </c>
      <c r="AL70" s="917"/>
      <c r="AM70" s="917"/>
      <c r="AN70" s="917"/>
      <c r="AO70" s="917"/>
      <c r="AP70" s="917" t="s">
        <v>592</v>
      </c>
      <c r="AQ70" s="917"/>
      <c r="AR70" s="917"/>
      <c r="AS70" s="917"/>
      <c r="AT70" s="917"/>
      <c r="AU70" s="917" t="s">
        <v>592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595</v>
      </c>
      <c r="C71" s="960"/>
      <c r="D71" s="960"/>
      <c r="E71" s="960"/>
      <c r="F71" s="960"/>
      <c r="G71" s="960"/>
      <c r="H71" s="960"/>
      <c r="I71" s="960"/>
      <c r="J71" s="960"/>
      <c r="K71" s="960"/>
      <c r="L71" s="960"/>
      <c r="M71" s="960"/>
      <c r="N71" s="960"/>
      <c r="O71" s="960"/>
      <c r="P71" s="961"/>
      <c r="Q71" s="962">
        <v>9259</v>
      </c>
      <c r="R71" s="917"/>
      <c r="S71" s="917"/>
      <c r="T71" s="917"/>
      <c r="U71" s="917"/>
      <c r="V71" s="917">
        <v>7936</v>
      </c>
      <c r="W71" s="917"/>
      <c r="X71" s="917"/>
      <c r="Y71" s="917"/>
      <c r="Z71" s="917"/>
      <c r="AA71" s="917">
        <v>1323</v>
      </c>
      <c r="AB71" s="917"/>
      <c r="AC71" s="917"/>
      <c r="AD71" s="917"/>
      <c r="AE71" s="917"/>
      <c r="AF71" s="917">
        <v>1323</v>
      </c>
      <c r="AG71" s="917"/>
      <c r="AH71" s="917"/>
      <c r="AI71" s="917"/>
      <c r="AJ71" s="917"/>
      <c r="AK71" s="917" t="s">
        <v>592</v>
      </c>
      <c r="AL71" s="917"/>
      <c r="AM71" s="917"/>
      <c r="AN71" s="917"/>
      <c r="AO71" s="917"/>
      <c r="AP71" s="917">
        <v>17481</v>
      </c>
      <c r="AQ71" s="917"/>
      <c r="AR71" s="917"/>
      <c r="AS71" s="917"/>
      <c r="AT71" s="917"/>
      <c r="AU71" s="917">
        <v>1888</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596</v>
      </c>
      <c r="C72" s="960"/>
      <c r="D72" s="960"/>
      <c r="E72" s="960"/>
      <c r="F72" s="960"/>
      <c r="G72" s="960"/>
      <c r="H72" s="960"/>
      <c r="I72" s="960"/>
      <c r="J72" s="960"/>
      <c r="K72" s="960"/>
      <c r="L72" s="960"/>
      <c r="M72" s="960"/>
      <c r="N72" s="960"/>
      <c r="O72" s="960"/>
      <c r="P72" s="961"/>
      <c r="Q72" s="962">
        <v>1096</v>
      </c>
      <c r="R72" s="917"/>
      <c r="S72" s="917"/>
      <c r="T72" s="917"/>
      <c r="U72" s="917"/>
      <c r="V72" s="917">
        <v>1037</v>
      </c>
      <c r="W72" s="917"/>
      <c r="X72" s="917"/>
      <c r="Y72" s="917"/>
      <c r="Z72" s="917"/>
      <c r="AA72" s="917">
        <v>59</v>
      </c>
      <c r="AB72" s="917"/>
      <c r="AC72" s="917"/>
      <c r="AD72" s="917"/>
      <c r="AE72" s="917"/>
      <c r="AF72" s="917">
        <v>59</v>
      </c>
      <c r="AG72" s="917"/>
      <c r="AH72" s="917"/>
      <c r="AI72" s="917"/>
      <c r="AJ72" s="917"/>
      <c r="AK72" s="917">
        <v>22</v>
      </c>
      <c r="AL72" s="917"/>
      <c r="AM72" s="917"/>
      <c r="AN72" s="917"/>
      <c r="AO72" s="917"/>
      <c r="AP72" s="917">
        <v>883</v>
      </c>
      <c r="AQ72" s="917"/>
      <c r="AR72" s="917"/>
      <c r="AS72" s="917"/>
      <c r="AT72" s="917"/>
      <c r="AU72" s="917">
        <v>694</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597</v>
      </c>
      <c r="C73" s="960"/>
      <c r="D73" s="960"/>
      <c r="E73" s="960"/>
      <c r="F73" s="960"/>
      <c r="G73" s="960"/>
      <c r="H73" s="960"/>
      <c r="I73" s="960"/>
      <c r="J73" s="960"/>
      <c r="K73" s="960"/>
      <c r="L73" s="960"/>
      <c r="M73" s="960"/>
      <c r="N73" s="960"/>
      <c r="O73" s="960"/>
      <c r="P73" s="961"/>
      <c r="Q73" s="962">
        <v>652</v>
      </c>
      <c r="R73" s="917"/>
      <c r="S73" s="917"/>
      <c r="T73" s="917"/>
      <c r="U73" s="917"/>
      <c r="V73" s="917">
        <v>583</v>
      </c>
      <c r="W73" s="917"/>
      <c r="X73" s="917"/>
      <c r="Y73" s="917"/>
      <c r="Z73" s="917"/>
      <c r="AA73" s="917">
        <v>69</v>
      </c>
      <c r="AB73" s="917"/>
      <c r="AC73" s="917"/>
      <c r="AD73" s="917"/>
      <c r="AE73" s="917"/>
      <c r="AF73" s="917">
        <v>69</v>
      </c>
      <c r="AG73" s="917"/>
      <c r="AH73" s="917"/>
      <c r="AI73" s="917"/>
      <c r="AJ73" s="917"/>
      <c r="AK73" s="917">
        <v>0</v>
      </c>
      <c r="AL73" s="917"/>
      <c r="AM73" s="917"/>
      <c r="AN73" s="917"/>
      <c r="AO73" s="917"/>
      <c r="AP73" s="917" t="s">
        <v>592</v>
      </c>
      <c r="AQ73" s="917"/>
      <c r="AR73" s="917"/>
      <c r="AS73" s="917"/>
      <c r="AT73" s="917"/>
      <c r="AU73" s="917" t="s">
        <v>592</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598</v>
      </c>
      <c r="C74" s="960"/>
      <c r="D74" s="960"/>
      <c r="E74" s="960"/>
      <c r="F74" s="960"/>
      <c r="G74" s="960"/>
      <c r="H74" s="960"/>
      <c r="I74" s="960"/>
      <c r="J74" s="960"/>
      <c r="K74" s="960"/>
      <c r="L74" s="960"/>
      <c r="M74" s="960"/>
      <c r="N74" s="960"/>
      <c r="O74" s="960"/>
      <c r="P74" s="961"/>
      <c r="Q74" s="962">
        <v>10</v>
      </c>
      <c r="R74" s="917"/>
      <c r="S74" s="917"/>
      <c r="T74" s="917"/>
      <c r="U74" s="917"/>
      <c r="V74" s="917">
        <v>6</v>
      </c>
      <c r="W74" s="917"/>
      <c r="X74" s="917"/>
      <c r="Y74" s="917"/>
      <c r="Z74" s="917"/>
      <c r="AA74" s="917">
        <v>4</v>
      </c>
      <c r="AB74" s="917"/>
      <c r="AC74" s="917"/>
      <c r="AD74" s="917"/>
      <c r="AE74" s="917"/>
      <c r="AF74" s="917">
        <v>4</v>
      </c>
      <c r="AG74" s="917"/>
      <c r="AH74" s="917"/>
      <c r="AI74" s="917"/>
      <c r="AJ74" s="917"/>
      <c r="AK74" s="917">
        <v>0</v>
      </c>
      <c r="AL74" s="917"/>
      <c r="AM74" s="917"/>
      <c r="AN74" s="917"/>
      <c r="AO74" s="917"/>
      <c r="AP74" s="917" t="s">
        <v>592</v>
      </c>
      <c r="AQ74" s="917"/>
      <c r="AR74" s="917"/>
      <c r="AS74" s="917"/>
      <c r="AT74" s="917"/>
      <c r="AU74" s="917" t="s">
        <v>592</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599</v>
      </c>
      <c r="C75" s="960"/>
      <c r="D75" s="960"/>
      <c r="E75" s="960"/>
      <c r="F75" s="960"/>
      <c r="G75" s="960"/>
      <c r="H75" s="960"/>
      <c r="I75" s="960"/>
      <c r="J75" s="960"/>
      <c r="K75" s="960"/>
      <c r="L75" s="960"/>
      <c r="M75" s="960"/>
      <c r="N75" s="960"/>
      <c r="O75" s="960"/>
      <c r="P75" s="961"/>
      <c r="Q75" s="965">
        <v>234</v>
      </c>
      <c r="R75" s="966"/>
      <c r="S75" s="966"/>
      <c r="T75" s="966"/>
      <c r="U75" s="916"/>
      <c r="V75" s="967">
        <v>221</v>
      </c>
      <c r="W75" s="966"/>
      <c r="X75" s="966"/>
      <c r="Y75" s="966"/>
      <c r="Z75" s="916"/>
      <c r="AA75" s="967">
        <v>13</v>
      </c>
      <c r="AB75" s="966"/>
      <c r="AC75" s="966"/>
      <c r="AD75" s="966"/>
      <c r="AE75" s="916"/>
      <c r="AF75" s="967">
        <v>13</v>
      </c>
      <c r="AG75" s="966"/>
      <c r="AH75" s="966"/>
      <c r="AI75" s="966"/>
      <c r="AJ75" s="916"/>
      <c r="AK75" s="967">
        <v>28</v>
      </c>
      <c r="AL75" s="966"/>
      <c r="AM75" s="966"/>
      <c r="AN75" s="966"/>
      <c r="AO75" s="916"/>
      <c r="AP75" s="967" t="s">
        <v>592</v>
      </c>
      <c r="AQ75" s="966"/>
      <c r="AR75" s="966"/>
      <c r="AS75" s="966"/>
      <c r="AT75" s="916"/>
      <c r="AU75" s="967" t="s">
        <v>592</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600</v>
      </c>
      <c r="C76" s="960"/>
      <c r="D76" s="960"/>
      <c r="E76" s="960"/>
      <c r="F76" s="960"/>
      <c r="G76" s="960"/>
      <c r="H76" s="960"/>
      <c r="I76" s="960"/>
      <c r="J76" s="960"/>
      <c r="K76" s="960"/>
      <c r="L76" s="960"/>
      <c r="M76" s="960"/>
      <c r="N76" s="960"/>
      <c r="O76" s="960"/>
      <c r="P76" s="961"/>
      <c r="Q76" s="965">
        <v>16</v>
      </c>
      <c r="R76" s="966"/>
      <c r="S76" s="966"/>
      <c r="T76" s="966"/>
      <c r="U76" s="916"/>
      <c r="V76" s="967">
        <v>13</v>
      </c>
      <c r="W76" s="966"/>
      <c r="X76" s="966"/>
      <c r="Y76" s="966"/>
      <c r="Z76" s="916"/>
      <c r="AA76" s="967">
        <v>3</v>
      </c>
      <c r="AB76" s="966"/>
      <c r="AC76" s="966"/>
      <c r="AD76" s="966"/>
      <c r="AE76" s="916"/>
      <c r="AF76" s="967">
        <v>3</v>
      </c>
      <c r="AG76" s="966"/>
      <c r="AH76" s="966"/>
      <c r="AI76" s="966"/>
      <c r="AJ76" s="916"/>
      <c r="AK76" s="967" t="s">
        <v>592</v>
      </c>
      <c r="AL76" s="966"/>
      <c r="AM76" s="966"/>
      <c r="AN76" s="966"/>
      <c r="AO76" s="916"/>
      <c r="AP76" s="967" t="s">
        <v>592</v>
      </c>
      <c r="AQ76" s="966"/>
      <c r="AR76" s="966"/>
      <c r="AS76" s="966"/>
      <c r="AT76" s="916"/>
      <c r="AU76" s="967" t="s">
        <v>592</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601</v>
      </c>
      <c r="C77" s="960"/>
      <c r="D77" s="960"/>
      <c r="E77" s="960"/>
      <c r="F77" s="960"/>
      <c r="G77" s="960"/>
      <c r="H77" s="960"/>
      <c r="I77" s="960"/>
      <c r="J77" s="960"/>
      <c r="K77" s="960"/>
      <c r="L77" s="960"/>
      <c r="M77" s="960"/>
      <c r="N77" s="960"/>
      <c r="O77" s="960"/>
      <c r="P77" s="961"/>
      <c r="Q77" s="965">
        <v>600</v>
      </c>
      <c r="R77" s="966"/>
      <c r="S77" s="966"/>
      <c r="T77" s="966"/>
      <c r="U77" s="916"/>
      <c r="V77" s="967">
        <v>537</v>
      </c>
      <c r="W77" s="966"/>
      <c r="X77" s="966"/>
      <c r="Y77" s="966"/>
      <c r="Z77" s="916"/>
      <c r="AA77" s="967">
        <v>63</v>
      </c>
      <c r="AB77" s="966"/>
      <c r="AC77" s="966"/>
      <c r="AD77" s="966"/>
      <c r="AE77" s="916"/>
      <c r="AF77" s="967">
        <v>63</v>
      </c>
      <c r="AG77" s="966"/>
      <c r="AH77" s="966"/>
      <c r="AI77" s="966"/>
      <c r="AJ77" s="916"/>
      <c r="AK77" s="967">
        <v>127</v>
      </c>
      <c r="AL77" s="966"/>
      <c r="AM77" s="966"/>
      <c r="AN77" s="966"/>
      <c r="AO77" s="916"/>
      <c r="AP77" s="967" t="s">
        <v>592</v>
      </c>
      <c r="AQ77" s="966"/>
      <c r="AR77" s="966"/>
      <c r="AS77" s="966"/>
      <c r="AT77" s="916"/>
      <c r="AU77" s="967" t="s">
        <v>592</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602</v>
      </c>
      <c r="C78" s="960"/>
      <c r="D78" s="960"/>
      <c r="E78" s="960"/>
      <c r="F78" s="960"/>
      <c r="G78" s="960"/>
      <c r="H78" s="960"/>
      <c r="I78" s="960"/>
      <c r="J78" s="960"/>
      <c r="K78" s="960"/>
      <c r="L78" s="960"/>
      <c r="M78" s="960"/>
      <c r="N78" s="960"/>
      <c r="O78" s="960"/>
      <c r="P78" s="961"/>
      <c r="Q78" s="962">
        <v>296986</v>
      </c>
      <c r="R78" s="917"/>
      <c r="S78" s="917"/>
      <c r="T78" s="917"/>
      <c r="U78" s="917"/>
      <c r="V78" s="917">
        <v>274820</v>
      </c>
      <c r="W78" s="917"/>
      <c r="X78" s="917"/>
      <c r="Y78" s="917"/>
      <c r="Z78" s="917"/>
      <c r="AA78" s="917">
        <v>22166</v>
      </c>
      <c r="AB78" s="917"/>
      <c r="AC78" s="917"/>
      <c r="AD78" s="917"/>
      <c r="AE78" s="917"/>
      <c r="AF78" s="917">
        <v>22166</v>
      </c>
      <c r="AG78" s="917"/>
      <c r="AH78" s="917"/>
      <c r="AI78" s="917"/>
      <c r="AJ78" s="917"/>
      <c r="AK78" s="917">
        <v>255</v>
      </c>
      <c r="AL78" s="917"/>
      <c r="AM78" s="917"/>
      <c r="AN78" s="917"/>
      <c r="AO78" s="917"/>
      <c r="AP78" s="917" t="s">
        <v>592</v>
      </c>
      <c r="AQ78" s="917"/>
      <c r="AR78" s="917"/>
      <c r="AS78" s="917"/>
      <c r="AT78" s="917"/>
      <c r="AU78" s="917" t="s">
        <v>592</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603</v>
      </c>
      <c r="C79" s="960"/>
      <c r="D79" s="960"/>
      <c r="E79" s="960"/>
      <c r="F79" s="960"/>
      <c r="G79" s="960"/>
      <c r="H79" s="960"/>
      <c r="I79" s="960"/>
      <c r="J79" s="960"/>
      <c r="K79" s="960"/>
      <c r="L79" s="960"/>
      <c r="M79" s="960"/>
      <c r="N79" s="960"/>
      <c r="O79" s="960"/>
      <c r="P79" s="961"/>
      <c r="Q79" s="962">
        <v>1291</v>
      </c>
      <c r="R79" s="917"/>
      <c r="S79" s="917"/>
      <c r="T79" s="917"/>
      <c r="U79" s="917"/>
      <c r="V79" s="917">
        <v>1258</v>
      </c>
      <c r="W79" s="917"/>
      <c r="X79" s="917"/>
      <c r="Y79" s="917"/>
      <c r="Z79" s="917"/>
      <c r="AA79" s="917">
        <v>33</v>
      </c>
      <c r="AB79" s="917"/>
      <c r="AC79" s="917"/>
      <c r="AD79" s="917"/>
      <c r="AE79" s="917"/>
      <c r="AF79" s="917">
        <v>33</v>
      </c>
      <c r="AG79" s="917"/>
      <c r="AH79" s="917"/>
      <c r="AI79" s="917"/>
      <c r="AJ79" s="917"/>
      <c r="AK79" s="917">
        <v>95</v>
      </c>
      <c r="AL79" s="917"/>
      <c r="AM79" s="917"/>
      <c r="AN79" s="917"/>
      <c r="AO79" s="917"/>
      <c r="AP79" s="917" t="s">
        <v>592</v>
      </c>
      <c r="AQ79" s="917"/>
      <c r="AR79" s="917"/>
      <c r="AS79" s="917"/>
      <c r="AT79" s="917"/>
      <c r="AU79" s="917" t="s">
        <v>592</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604</v>
      </c>
      <c r="C80" s="960"/>
      <c r="D80" s="960"/>
      <c r="E80" s="960"/>
      <c r="F80" s="960"/>
      <c r="G80" s="960"/>
      <c r="H80" s="960"/>
      <c r="I80" s="960"/>
      <c r="J80" s="960"/>
      <c r="K80" s="960"/>
      <c r="L80" s="960"/>
      <c r="M80" s="960"/>
      <c r="N80" s="960"/>
      <c r="O80" s="960"/>
      <c r="P80" s="961"/>
      <c r="Q80" s="962">
        <v>320</v>
      </c>
      <c r="R80" s="917"/>
      <c r="S80" s="917"/>
      <c r="T80" s="917"/>
      <c r="U80" s="917"/>
      <c r="V80" s="917">
        <v>186</v>
      </c>
      <c r="W80" s="917"/>
      <c r="X80" s="917"/>
      <c r="Y80" s="917"/>
      <c r="Z80" s="917"/>
      <c r="AA80" s="917">
        <v>134</v>
      </c>
      <c r="AB80" s="917"/>
      <c r="AC80" s="917"/>
      <c r="AD80" s="917"/>
      <c r="AE80" s="917"/>
      <c r="AF80" s="917">
        <v>134</v>
      </c>
      <c r="AG80" s="917"/>
      <c r="AH80" s="917"/>
      <c r="AI80" s="917"/>
      <c r="AJ80" s="917"/>
      <c r="AK80" s="917">
        <v>4</v>
      </c>
      <c r="AL80" s="917"/>
      <c r="AM80" s="917"/>
      <c r="AN80" s="917"/>
      <c r="AO80" s="917"/>
      <c r="AP80" s="917" t="s">
        <v>592</v>
      </c>
      <c r="AQ80" s="917"/>
      <c r="AR80" s="917"/>
      <c r="AS80" s="917"/>
      <c r="AT80" s="917"/>
      <c r="AU80" s="917" t="s">
        <v>592</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t="s">
        <v>605</v>
      </c>
      <c r="C81" s="960"/>
      <c r="D81" s="960"/>
      <c r="E81" s="960"/>
      <c r="F81" s="960"/>
      <c r="G81" s="960"/>
      <c r="H81" s="960"/>
      <c r="I81" s="960"/>
      <c r="J81" s="960"/>
      <c r="K81" s="960"/>
      <c r="L81" s="960"/>
      <c r="M81" s="960"/>
      <c r="N81" s="960"/>
      <c r="O81" s="960"/>
      <c r="P81" s="961"/>
      <c r="Q81" s="962">
        <v>195</v>
      </c>
      <c r="R81" s="917"/>
      <c r="S81" s="917"/>
      <c r="T81" s="917"/>
      <c r="U81" s="917"/>
      <c r="V81" s="917">
        <v>186</v>
      </c>
      <c r="W81" s="917"/>
      <c r="X81" s="917"/>
      <c r="Y81" s="917"/>
      <c r="Z81" s="917"/>
      <c r="AA81" s="917">
        <v>9</v>
      </c>
      <c r="AB81" s="917"/>
      <c r="AC81" s="917"/>
      <c r="AD81" s="917"/>
      <c r="AE81" s="917"/>
      <c r="AF81" s="917">
        <v>9</v>
      </c>
      <c r="AG81" s="917"/>
      <c r="AH81" s="917"/>
      <c r="AI81" s="917"/>
      <c r="AJ81" s="917"/>
      <c r="AK81" s="917" t="s">
        <v>592</v>
      </c>
      <c r="AL81" s="917"/>
      <c r="AM81" s="917"/>
      <c r="AN81" s="917"/>
      <c r="AO81" s="917"/>
      <c r="AP81" s="917" t="s">
        <v>592</v>
      </c>
      <c r="AQ81" s="917"/>
      <c r="AR81" s="917"/>
      <c r="AS81" s="917"/>
      <c r="AT81" s="917"/>
      <c r="AU81" s="917" t="s">
        <v>592</v>
      </c>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390</v>
      </c>
      <c r="B88" s="876" t="s">
        <v>418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419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427</v>
      </c>
      <c r="AB109" s="981"/>
      <c r="AC109" s="981"/>
      <c r="AD109" s="981"/>
      <c r="AE109" s="982"/>
      <c r="AF109" s="980" t="s">
        <v>428</v>
      </c>
      <c r="AG109" s="981"/>
      <c r="AH109" s="981"/>
      <c r="AI109" s="981"/>
      <c r="AJ109" s="982"/>
      <c r="AK109" s="980" t="s">
        <v>305</v>
      </c>
      <c r="AL109" s="981"/>
      <c r="AM109" s="981"/>
      <c r="AN109" s="981"/>
      <c r="AO109" s="982"/>
      <c r="AP109" s="980" t="s">
        <v>429</v>
      </c>
      <c r="AQ109" s="981"/>
      <c r="AR109" s="981"/>
      <c r="AS109" s="981"/>
      <c r="AT109" s="983"/>
      <c r="AU109" s="1000" t="s">
        <v>426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427</v>
      </c>
      <c r="BR109" s="981"/>
      <c r="BS109" s="981"/>
      <c r="BT109" s="981"/>
      <c r="BU109" s="982"/>
      <c r="BV109" s="980" t="s">
        <v>428</v>
      </c>
      <c r="BW109" s="981"/>
      <c r="BX109" s="981"/>
      <c r="BY109" s="981"/>
      <c r="BZ109" s="982"/>
      <c r="CA109" s="980" t="s">
        <v>305</v>
      </c>
      <c r="CB109" s="981"/>
      <c r="CC109" s="981"/>
      <c r="CD109" s="981"/>
      <c r="CE109" s="982"/>
      <c r="CF109" s="1001" t="s">
        <v>429</v>
      </c>
      <c r="CG109" s="1001"/>
      <c r="CH109" s="1001"/>
      <c r="CI109" s="1001"/>
      <c r="CJ109" s="1001"/>
      <c r="CK109" s="980" t="s">
        <v>430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427</v>
      </c>
      <c r="DH109" s="981"/>
      <c r="DI109" s="981"/>
      <c r="DJ109" s="981"/>
      <c r="DK109" s="982"/>
      <c r="DL109" s="980" t="s">
        <v>428</v>
      </c>
      <c r="DM109" s="981"/>
      <c r="DN109" s="981"/>
      <c r="DO109" s="981"/>
      <c r="DP109" s="982"/>
      <c r="DQ109" s="980" t="s">
        <v>305</v>
      </c>
      <c r="DR109" s="981"/>
      <c r="DS109" s="981"/>
      <c r="DT109" s="981"/>
      <c r="DU109" s="982"/>
      <c r="DV109" s="980" t="s">
        <v>429</v>
      </c>
      <c r="DW109" s="981"/>
      <c r="DX109" s="981"/>
      <c r="DY109" s="981"/>
      <c r="DZ109" s="983"/>
    </row>
    <row r="110" spans="1:131" s="248" customFormat="1" ht="26.25" customHeight="1" x14ac:dyDescent="0.15">
      <c r="A110" s="984" t="s">
        <v>431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2925159</v>
      </c>
      <c r="AB110" s="988"/>
      <c r="AC110" s="988"/>
      <c r="AD110" s="988"/>
      <c r="AE110" s="989"/>
      <c r="AF110" s="990">
        <v>2895322</v>
      </c>
      <c r="AG110" s="988"/>
      <c r="AH110" s="988"/>
      <c r="AI110" s="988"/>
      <c r="AJ110" s="989"/>
      <c r="AK110" s="990">
        <v>2813910</v>
      </c>
      <c r="AL110" s="988"/>
      <c r="AM110" s="988"/>
      <c r="AN110" s="988"/>
      <c r="AO110" s="989"/>
      <c r="AP110" s="991">
        <v>21.6</v>
      </c>
      <c r="AQ110" s="992"/>
      <c r="AR110" s="992"/>
      <c r="AS110" s="992"/>
      <c r="AT110" s="993"/>
      <c r="AU110" s="994" t="s">
        <v>73</v>
      </c>
      <c r="AV110" s="995"/>
      <c r="AW110" s="995"/>
      <c r="AX110" s="995"/>
      <c r="AY110" s="995"/>
      <c r="AZ110" s="1036" t="s">
        <v>432</v>
      </c>
      <c r="BA110" s="985"/>
      <c r="BB110" s="985"/>
      <c r="BC110" s="985"/>
      <c r="BD110" s="985"/>
      <c r="BE110" s="985"/>
      <c r="BF110" s="985"/>
      <c r="BG110" s="985"/>
      <c r="BH110" s="985"/>
      <c r="BI110" s="985"/>
      <c r="BJ110" s="985"/>
      <c r="BK110" s="985"/>
      <c r="BL110" s="985"/>
      <c r="BM110" s="985"/>
      <c r="BN110" s="985"/>
      <c r="BO110" s="985"/>
      <c r="BP110" s="986"/>
      <c r="BQ110" s="1022">
        <v>30391854</v>
      </c>
      <c r="BR110" s="1023"/>
      <c r="BS110" s="1023"/>
      <c r="BT110" s="1023"/>
      <c r="BU110" s="1023"/>
      <c r="BV110" s="1023">
        <v>31752281</v>
      </c>
      <c r="BW110" s="1023"/>
      <c r="BX110" s="1023"/>
      <c r="BY110" s="1023"/>
      <c r="BZ110" s="1023"/>
      <c r="CA110" s="1023">
        <v>31963083</v>
      </c>
      <c r="CB110" s="1023"/>
      <c r="CC110" s="1023"/>
      <c r="CD110" s="1023"/>
      <c r="CE110" s="1023"/>
      <c r="CF110" s="1037">
        <v>245</v>
      </c>
      <c r="CG110" s="1038"/>
      <c r="CH110" s="1038"/>
      <c r="CI110" s="1038"/>
      <c r="CJ110" s="1038"/>
      <c r="CK110" s="1039" t="s">
        <v>433</v>
      </c>
      <c r="CL110" s="1040"/>
      <c r="CM110" s="1019" t="s">
        <v>434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411</v>
      </c>
      <c r="DH110" s="1023"/>
      <c r="DI110" s="1023"/>
      <c r="DJ110" s="1023"/>
      <c r="DK110" s="1023"/>
      <c r="DL110" s="1023" t="s">
        <v>435</v>
      </c>
      <c r="DM110" s="1023"/>
      <c r="DN110" s="1023"/>
      <c r="DO110" s="1023"/>
      <c r="DP110" s="1023"/>
      <c r="DQ110" s="1023" t="s">
        <v>411</v>
      </c>
      <c r="DR110" s="1023"/>
      <c r="DS110" s="1023"/>
      <c r="DT110" s="1023"/>
      <c r="DU110" s="1023"/>
      <c r="DV110" s="1024" t="s">
        <v>435</v>
      </c>
      <c r="DW110" s="1024"/>
      <c r="DX110" s="1024"/>
      <c r="DY110" s="1024"/>
      <c r="DZ110" s="1025"/>
    </row>
    <row r="111" spans="1:131" s="248" customFormat="1" ht="26.25" customHeight="1" x14ac:dyDescent="0.15">
      <c r="A111" s="1026" t="s">
        <v>436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437</v>
      </c>
      <c r="AB111" s="1030"/>
      <c r="AC111" s="1030"/>
      <c r="AD111" s="1030"/>
      <c r="AE111" s="1031"/>
      <c r="AF111" s="1032" t="s">
        <v>411</v>
      </c>
      <c r="AG111" s="1030"/>
      <c r="AH111" s="1030"/>
      <c r="AI111" s="1030"/>
      <c r="AJ111" s="1031"/>
      <c r="AK111" s="1032" t="s">
        <v>437</v>
      </c>
      <c r="AL111" s="1030"/>
      <c r="AM111" s="1030"/>
      <c r="AN111" s="1030"/>
      <c r="AO111" s="1031"/>
      <c r="AP111" s="1033" t="s">
        <v>437</v>
      </c>
      <c r="AQ111" s="1034"/>
      <c r="AR111" s="1034"/>
      <c r="AS111" s="1034"/>
      <c r="AT111" s="1035"/>
      <c r="AU111" s="996"/>
      <c r="AV111" s="997"/>
      <c r="AW111" s="997"/>
      <c r="AX111" s="997"/>
      <c r="AY111" s="997"/>
      <c r="AZ111" s="1045" t="s">
        <v>438</v>
      </c>
      <c r="BA111" s="1046"/>
      <c r="BB111" s="1046"/>
      <c r="BC111" s="1046"/>
      <c r="BD111" s="1046"/>
      <c r="BE111" s="1046"/>
      <c r="BF111" s="1046"/>
      <c r="BG111" s="1046"/>
      <c r="BH111" s="1046"/>
      <c r="BI111" s="1046"/>
      <c r="BJ111" s="1046"/>
      <c r="BK111" s="1046"/>
      <c r="BL111" s="1046"/>
      <c r="BM111" s="1046"/>
      <c r="BN111" s="1046"/>
      <c r="BO111" s="1046"/>
      <c r="BP111" s="1047"/>
      <c r="BQ111" s="1015" t="s">
        <v>437</v>
      </c>
      <c r="BR111" s="1016"/>
      <c r="BS111" s="1016"/>
      <c r="BT111" s="1016"/>
      <c r="BU111" s="1016"/>
      <c r="BV111" s="1016" t="s">
        <v>129</v>
      </c>
      <c r="BW111" s="1016"/>
      <c r="BX111" s="1016"/>
      <c r="BY111" s="1016"/>
      <c r="BZ111" s="1016"/>
      <c r="CA111" s="1016" t="s">
        <v>437</v>
      </c>
      <c r="CB111" s="1016"/>
      <c r="CC111" s="1016"/>
      <c r="CD111" s="1016"/>
      <c r="CE111" s="1016"/>
      <c r="CF111" s="1010" t="s">
        <v>411</v>
      </c>
      <c r="CG111" s="1011"/>
      <c r="CH111" s="1011"/>
      <c r="CI111" s="1011"/>
      <c r="CJ111" s="1011"/>
      <c r="CK111" s="1041"/>
      <c r="CL111" s="1042"/>
      <c r="CM111" s="1012" t="s">
        <v>439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437</v>
      </c>
      <c r="DH111" s="1016"/>
      <c r="DI111" s="1016"/>
      <c r="DJ111" s="1016"/>
      <c r="DK111" s="1016"/>
      <c r="DL111" s="1016" t="s">
        <v>437</v>
      </c>
      <c r="DM111" s="1016"/>
      <c r="DN111" s="1016"/>
      <c r="DO111" s="1016"/>
      <c r="DP111" s="1016"/>
      <c r="DQ111" s="1016" t="s">
        <v>440</v>
      </c>
      <c r="DR111" s="1016"/>
      <c r="DS111" s="1016"/>
      <c r="DT111" s="1016"/>
      <c r="DU111" s="1016"/>
      <c r="DV111" s="1017" t="s">
        <v>440</v>
      </c>
      <c r="DW111" s="1017"/>
      <c r="DX111" s="1017"/>
      <c r="DY111" s="1017"/>
      <c r="DZ111" s="1018"/>
    </row>
    <row r="112" spans="1:131" s="248" customFormat="1" ht="26.25" customHeight="1" x14ac:dyDescent="0.15">
      <c r="A112" s="1048" t="s">
        <v>441</v>
      </c>
      <c r="B112" s="1049"/>
      <c r="C112" s="1046" t="s">
        <v>442</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440</v>
      </c>
      <c r="AB112" s="1055"/>
      <c r="AC112" s="1055"/>
      <c r="AD112" s="1055"/>
      <c r="AE112" s="1056"/>
      <c r="AF112" s="1057" t="s">
        <v>440</v>
      </c>
      <c r="AG112" s="1055"/>
      <c r="AH112" s="1055"/>
      <c r="AI112" s="1055"/>
      <c r="AJ112" s="1056"/>
      <c r="AK112" s="1057" t="s">
        <v>437</v>
      </c>
      <c r="AL112" s="1055"/>
      <c r="AM112" s="1055"/>
      <c r="AN112" s="1055"/>
      <c r="AO112" s="1056"/>
      <c r="AP112" s="1058" t="s">
        <v>437</v>
      </c>
      <c r="AQ112" s="1059"/>
      <c r="AR112" s="1059"/>
      <c r="AS112" s="1059"/>
      <c r="AT112" s="1060"/>
      <c r="AU112" s="996"/>
      <c r="AV112" s="997"/>
      <c r="AW112" s="997"/>
      <c r="AX112" s="997"/>
      <c r="AY112" s="997"/>
      <c r="AZ112" s="1045" t="s">
        <v>443</v>
      </c>
      <c r="BA112" s="1046"/>
      <c r="BB112" s="1046"/>
      <c r="BC112" s="1046"/>
      <c r="BD112" s="1046"/>
      <c r="BE112" s="1046"/>
      <c r="BF112" s="1046"/>
      <c r="BG112" s="1046"/>
      <c r="BH112" s="1046"/>
      <c r="BI112" s="1046"/>
      <c r="BJ112" s="1046"/>
      <c r="BK112" s="1046"/>
      <c r="BL112" s="1046"/>
      <c r="BM112" s="1046"/>
      <c r="BN112" s="1046"/>
      <c r="BO112" s="1046"/>
      <c r="BP112" s="1047"/>
      <c r="BQ112" s="1015">
        <v>19657398</v>
      </c>
      <c r="BR112" s="1016"/>
      <c r="BS112" s="1016"/>
      <c r="BT112" s="1016"/>
      <c r="BU112" s="1016"/>
      <c r="BV112" s="1016">
        <v>18465769</v>
      </c>
      <c r="BW112" s="1016"/>
      <c r="BX112" s="1016"/>
      <c r="BY112" s="1016"/>
      <c r="BZ112" s="1016"/>
      <c r="CA112" s="1016">
        <v>17456287</v>
      </c>
      <c r="CB112" s="1016"/>
      <c r="CC112" s="1016"/>
      <c r="CD112" s="1016"/>
      <c r="CE112" s="1016"/>
      <c r="CF112" s="1010">
        <v>133.80000000000001</v>
      </c>
      <c r="CG112" s="1011"/>
      <c r="CH112" s="1011"/>
      <c r="CI112" s="1011"/>
      <c r="CJ112" s="1011"/>
      <c r="CK112" s="1041"/>
      <c r="CL112" s="1042"/>
      <c r="CM112" s="1012" t="s">
        <v>444</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440</v>
      </c>
      <c r="DH112" s="1016"/>
      <c r="DI112" s="1016"/>
      <c r="DJ112" s="1016"/>
      <c r="DK112" s="1016"/>
      <c r="DL112" s="1016" t="s">
        <v>437</v>
      </c>
      <c r="DM112" s="1016"/>
      <c r="DN112" s="1016"/>
      <c r="DO112" s="1016"/>
      <c r="DP112" s="1016"/>
      <c r="DQ112" s="1016" t="s">
        <v>411</v>
      </c>
      <c r="DR112" s="1016"/>
      <c r="DS112" s="1016"/>
      <c r="DT112" s="1016"/>
      <c r="DU112" s="1016"/>
      <c r="DV112" s="1017" t="s">
        <v>411</v>
      </c>
      <c r="DW112" s="1017"/>
      <c r="DX112" s="1017"/>
      <c r="DY112" s="1017"/>
      <c r="DZ112" s="1018"/>
    </row>
    <row r="113" spans="1:130" s="248" customFormat="1" ht="26.25" customHeight="1" x14ac:dyDescent="0.15">
      <c r="A113" s="1050"/>
      <c r="B113" s="1051"/>
      <c r="C113" s="1046" t="s">
        <v>445</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1541741</v>
      </c>
      <c r="AB113" s="1030"/>
      <c r="AC113" s="1030"/>
      <c r="AD113" s="1030"/>
      <c r="AE113" s="1031"/>
      <c r="AF113" s="1032">
        <v>1574794</v>
      </c>
      <c r="AG113" s="1030"/>
      <c r="AH113" s="1030"/>
      <c r="AI113" s="1030"/>
      <c r="AJ113" s="1031"/>
      <c r="AK113" s="1032">
        <v>1647643</v>
      </c>
      <c r="AL113" s="1030"/>
      <c r="AM113" s="1030"/>
      <c r="AN113" s="1030"/>
      <c r="AO113" s="1031"/>
      <c r="AP113" s="1033">
        <v>12.6</v>
      </c>
      <c r="AQ113" s="1034"/>
      <c r="AR113" s="1034"/>
      <c r="AS113" s="1034"/>
      <c r="AT113" s="1035"/>
      <c r="AU113" s="996"/>
      <c r="AV113" s="997"/>
      <c r="AW113" s="997"/>
      <c r="AX113" s="997"/>
      <c r="AY113" s="997"/>
      <c r="AZ113" s="1045" t="s">
        <v>446</v>
      </c>
      <c r="BA113" s="1046"/>
      <c r="BB113" s="1046"/>
      <c r="BC113" s="1046"/>
      <c r="BD113" s="1046"/>
      <c r="BE113" s="1046"/>
      <c r="BF113" s="1046"/>
      <c r="BG113" s="1046"/>
      <c r="BH113" s="1046"/>
      <c r="BI113" s="1046"/>
      <c r="BJ113" s="1046"/>
      <c r="BK113" s="1046"/>
      <c r="BL113" s="1046"/>
      <c r="BM113" s="1046"/>
      <c r="BN113" s="1046"/>
      <c r="BO113" s="1046"/>
      <c r="BP113" s="1047"/>
      <c r="BQ113" s="1015">
        <v>2319903</v>
      </c>
      <c r="BR113" s="1016"/>
      <c r="BS113" s="1016"/>
      <c r="BT113" s="1016"/>
      <c r="BU113" s="1016"/>
      <c r="BV113" s="1016">
        <v>2373793</v>
      </c>
      <c r="BW113" s="1016"/>
      <c r="BX113" s="1016"/>
      <c r="BY113" s="1016"/>
      <c r="BZ113" s="1016"/>
      <c r="CA113" s="1016">
        <v>2604395</v>
      </c>
      <c r="CB113" s="1016"/>
      <c r="CC113" s="1016"/>
      <c r="CD113" s="1016"/>
      <c r="CE113" s="1016"/>
      <c r="CF113" s="1010">
        <v>20</v>
      </c>
      <c r="CG113" s="1011"/>
      <c r="CH113" s="1011"/>
      <c r="CI113" s="1011"/>
      <c r="CJ113" s="1011"/>
      <c r="CK113" s="1041"/>
      <c r="CL113" s="1042"/>
      <c r="CM113" s="1012" t="s">
        <v>447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411</v>
      </c>
      <c r="DH113" s="1055"/>
      <c r="DI113" s="1055"/>
      <c r="DJ113" s="1055"/>
      <c r="DK113" s="1056"/>
      <c r="DL113" s="1057" t="s">
        <v>411</v>
      </c>
      <c r="DM113" s="1055"/>
      <c r="DN113" s="1055"/>
      <c r="DO113" s="1055"/>
      <c r="DP113" s="1056"/>
      <c r="DQ113" s="1057" t="s">
        <v>129</v>
      </c>
      <c r="DR113" s="1055"/>
      <c r="DS113" s="1055"/>
      <c r="DT113" s="1055"/>
      <c r="DU113" s="1056"/>
      <c r="DV113" s="1058" t="s">
        <v>411</v>
      </c>
      <c r="DW113" s="1059"/>
      <c r="DX113" s="1059"/>
      <c r="DY113" s="1059"/>
      <c r="DZ113" s="1060"/>
    </row>
    <row r="114" spans="1:130" s="248" customFormat="1" ht="26.25" customHeight="1" x14ac:dyDescent="0.15">
      <c r="A114" s="1050"/>
      <c r="B114" s="1051"/>
      <c r="C114" s="1046" t="s">
        <v>448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86196</v>
      </c>
      <c r="AB114" s="1055"/>
      <c r="AC114" s="1055"/>
      <c r="AD114" s="1055"/>
      <c r="AE114" s="1056"/>
      <c r="AF114" s="1057">
        <v>153668</v>
      </c>
      <c r="AG114" s="1055"/>
      <c r="AH114" s="1055"/>
      <c r="AI114" s="1055"/>
      <c r="AJ114" s="1056"/>
      <c r="AK114" s="1057">
        <v>219288</v>
      </c>
      <c r="AL114" s="1055"/>
      <c r="AM114" s="1055"/>
      <c r="AN114" s="1055"/>
      <c r="AO114" s="1056"/>
      <c r="AP114" s="1058">
        <v>1.7</v>
      </c>
      <c r="AQ114" s="1059"/>
      <c r="AR114" s="1059"/>
      <c r="AS114" s="1059"/>
      <c r="AT114" s="1060"/>
      <c r="AU114" s="996"/>
      <c r="AV114" s="997"/>
      <c r="AW114" s="997"/>
      <c r="AX114" s="997"/>
      <c r="AY114" s="997"/>
      <c r="AZ114" s="1045" t="s">
        <v>449</v>
      </c>
      <c r="BA114" s="1046"/>
      <c r="BB114" s="1046"/>
      <c r="BC114" s="1046"/>
      <c r="BD114" s="1046"/>
      <c r="BE114" s="1046"/>
      <c r="BF114" s="1046"/>
      <c r="BG114" s="1046"/>
      <c r="BH114" s="1046"/>
      <c r="BI114" s="1046"/>
      <c r="BJ114" s="1046"/>
      <c r="BK114" s="1046"/>
      <c r="BL114" s="1046"/>
      <c r="BM114" s="1046"/>
      <c r="BN114" s="1046"/>
      <c r="BO114" s="1046"/>
      <c r="BP114" s="1047"/>
      <c r="BQ114" s="1015">
        <v>3206432</v>
      </c>
      <c r="BR114" s="1016"/>
      <c r="BS114" s="1016"/>
      <c r="BT114" s="1016"/>
      <c r="BU114" s="1016"/>
      <c r="BV114" s="1016">
        <v>3219338</v>
      </c>
      <c r="BW114" s="1016"/>
      <c r="BX114" s="1016"/>
      <c r="BY114" s="1016"/>
      <c r="BZ114" s="1016"/>
      <c r="CA114" s="1016">
        <v>3232080</v>
      </c>
      <c r="CB114" s="1016"/>
      <c r="CC114" s="1016"/>
      <c r="CD114" s="1016"/>
      <c r="CE114" s="1016"/>
      <c r="CF114" s="1010">
        <v>24.8</v>
      </c>
      <c r="CG114" s="1011"/>
      <c r="CH114" s="1011"/>
      <c r="CI114" s="1011"/>
      <c r="CJ114" s="1011"/>
      <c r="CK114" s="1041"/>
      <c r="CL114" s="1042"/>
      <c r="CM114" s="1012" t="s">
        <v>450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437</v>
      </c>
      <c r="DH114" s="1055"/>
      <c r="DI114" s="1055"/>
      <c r="DJ114" s="1055"/>
      <c r="DK114" s="1056"/>
      <c r="DL114" s="1057" t="s">
        <v>411</v>
      </c>
      <c r="DM114" s="1055"/>
      <c r="DN114" s="1055"/>
      <c r="DO114" s="1055"/>
      <c r="DP114" s="1056"/>
      <c r="DQ114" s="1057" t="s">
        <v>440</v>
      </c>
      <c r="DR114" s="1055"/>
      <c r="DS114" s="1055"/>
      <c r="DT114" s="1055"/>
      <c r="DU114" s="1056"/>
      <c r="DV114" s="1058" t="s">
        <v>411</v>
      </c>
      <c r="DW114" s="1059"/>
      <c r="DX114" s="1059"/>
      <c r="DY114" s="1059"/>
      <c r="DZ114" s="1060"/>
    </row>
    <row r="115" spans="1:130" s="248" customFormat="1" ht="26.25" customHeight="1" x14ac:dyDescent="0.15">
      <c r="A115" s="1050"/>
      <c r="B115" s="1051"/>
      <c r="C115" s="1046" t="s">
        <v>451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1425</v>
      </c>
      <c r="AB115" s="1030"/>
      <c r="AC115" s="1030"/>
      <c r="AD115" s="1030"/>
      <c r="AE115" s="1031"/>
      <c r="AF115" s="1032" t="s">
        <v>437</v>
      </c>
      <c r="AG115" s="1030"/>
      <c r="AH115" s="1030"/>
      <c r="AI115" s="1030"/>
      <c r="AJ115" s="1031"/>
      <c r="AK115" s="1032" t="s">
        <v>437</v>
      </c>
      <c r="AL115" s="1030"/>
      <c r="AM115" s="1030"/>
      <c r="AN115" s="1030"/>
      <c r="AO115" s="1031"/>
      <c r="AP115" s="1033" t="s">
        <v>440</v>
      </c>
      <c r="AQ115" s="1034"/>
      <c r="AR115" s="1034"/>
      <c r="AS115" s="1034"/>
      <c r="AT115" s="1035"/>
      <c r="AU115" s="996"/>
      <c r="AV115" s="997"/>
      <c r="AW115" s="997"/>
      <c r="AX115" s="997"/>
      <c r="AY115" s="997"/>
      <c r="AZ115" s="1045" t="s">
        <v>452</v>
      </c>
      <c r="BA115" s="1046"/>
      <c r="BB115" s="1046"/>
      <c r="BC115" s="1046"/>
      <c r="BD115" s="1046"/>
      <c r="BE115" s="1046"/>
      <c r="BF115" s="1046"/>
      <c r="BG115" s="1046"/>
      <c r="BH115" s="1046"/>
      <c r="BI115" s="1046"/>
      <c r="BJ115" s="1046"/>
      <c r="BK115" s="1046"/>
      <c r="BL115" s="1046"/>
      <c r="BM115" s="1046"/>
      <c r="BN115" s="1046"/>
      <c r="BO115" s="1046"/>
      <c r="BP115" s="1047"/>
      <c r="BQ115" s="1015" t="s">
        <v>411</v>
      </c>
      <c r="BR115" s="1016"/>
      <c r="BS115" s="1016"/>
      <c r="BT115" s="1016"/>
      <c r="BU115" s="1016"/>
      <c r="BV115" s="1016" t="s">
        <v>411</v>
      </c>
      <c r="BW115" s="1016"/>
      <c r="BX115" s="1016"/>
      <c r="BY115" s="1016"/>
      <c r="BZ115" s="1016"/>
      <c r="CA115" s="1016" t="s">
        <v>129</v>
      </c>
      <c r="CB115" s="1016"/>
      <c r="CC115" s="1016"/>
      <c r="CD115" s="1016"/>
      <c r="CE115" s="1016"/>
      <c r="CF115" s="1010" t="s">
        <v>411</v>
      </c>
      <c r="CG115" s="1011"/>
      <c r="CH115" s="1011"/>
      <c r="CI115" s="1011"/>
      <c r="CJ115" s="1011"/>
      <c r="CK115" s="1041"/>
      <c r="CL115" s="1042"/>
      <c r="CM115" s="1045" t="s">
        <v>453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411</v>
      </c>
      <c r="DH115" s="1055"/>
      <c r="DI115" s="1055"/>
      <c r="DJ115" s="1055"/>
      <c r="DK115" s="1056"/>
      <c r="DL115" s="1057" t="s">
        <v>437</v>
      </c>
      <c r="DM115" s="1055"/>
      <c r="DN115" s="1055"/>
      <c r="DO115" s="1055"/>
      <c r="DP115" s="1056"/>
      <c r="DQ115" s="1057" t="s">
        <v>437</v>
      </c>
      <c r="DR115" s="1055"/>
      <c r="DS115" s="1055"/>
      <c r="DT115" s="1055"/>
      <c r="DU115" s="1056"/>
      <c r="DV115" s="1058" t="s">
        <v>437</v>
      </c>
      <c r="DW115" s="1059"/>
      <c r="DX115" s="1059"/>
      <c r="DY115" s="1059"/>
      <c r="DZ115" s="1060"/>
    </row>
    <row r="116" spans="1:130" s="248" customFormat="1" ht="26.25" customHeight="1" x14ac:dyDescent="0.15">
      <c r="A116" s="1052"/>
      <c r="B116" s="1053"/>
      <c r="C116" s="1061" t="s">
        <v>454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437</v>
      </c>
      <c r="AB116" s="1055"/>
      <c r="AC116" s="1055"/>
      <c r="AD116" s="1055"/>
      <c r="AE116" s="1056"/>
      <c r="AF116" s="1057" t="s">
        <v>437</v>
      </c>
      <c r="AG116" s="1055"/>
      <c r="AH116" s="1055"/>
      <c r="AI116" s="1055"/>
      <c r="AJ116" s="1056"/>
      <c r="AK116" s="1057" t="s">
        <v>437</v>
      </c>
      <c r="AL116" s="1055"/>
      <c r="AM116" s="1055"/>
      <c r="AN116" s="1055"/>
      <c r="AO116" s="1056"/>
      <c r="AP116" s="1058" t="s">
        <v>437</v>
      </c>
      <c r="AQ116" s="1059"/>
      <c r="AR116" s="1059"/>
      <c r="AS116" s="1059"/>
      <c r="AT116" s="1060"/>
      <c r="AU116" s="996"/>
      <c r="AV116" s="997"/>
      <c r="AW116" s="997"/>
      <c r="AX116" s="997"/>
      <c r="AY116" s="997"/>
      <c r="AZ116" s="1063" t="s">
        <v>455</v>
      </c>
      <c r="BA116" s="1064"/>
      <c r="BB116" s="1064"/>
      <c r="BC116" s="1064"/>
      <c r="BD116" s="1064"/>
      <c r="BE116" s="1064"/>
      <c r="BF116" s="1064"/>
      <c r="BG116" s="1064"/>
      <c r="BH116" s="1064"/>
      <c r="BI116" s="1064"/>
      <c r="BJ116" s="1064"/>
      <c r="BK116" s="1064"/>
      <c r="BL116" s="1064"/>
      <c r="BM116" s="1064"/>
      <c r="BN116" s="1064"/>
      <c r="BO116" s="1064"/>
      <c r="BP116" s="1065"/>
      <c r="BQ116" s="1015" t="s">
        <v>440</v>
      </c>
      <c r="BR116" s="1016"/>
      <c r="BS116" s="1016"/>
      <c r="BT116" s="1016"/>
      <c r="BU116" s="1016"/>
      <c r="BV116" s="1016" t="s">
        <v>437</v>
      </c>
      <c r="BW116" s="1016"/>
      <c r="BX116" s="1016"/>
      <c r="BY116" s="1016"/>
      <c r="BZ116" s="1016"/>
      <c r="CA116" s="1016" t="s">
        <v>411</v>
      </c>
      <c r="CB116" s="1016"/>
      <c r="CC116" s="1016"/>
      <c r="CD116" s="1016"/>
      <c r="CE116" s="1016"/>
      <c r="CF116" s="1010" t="s">
        <v>440</v>
      </c>
      <c r="CG116" s="1011"/>
      <c r="CH116" s="1011"/>
      <c r="CI116" s="1011"/>
      <c r="CJ116" s="1011"/>
      <c r="CK116" s="1041"/>
      <c r="CL116" s="1042"/>
      <c r="CM116" s="1012" t="s">
        <v>456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411</v>
      </c>
      <c r="DH116" s="1055"/>
      <c r="DI116" s="1055"/>
      <c r="DJ116" s="1055"/>
      <c r="DK116" s="1056"/>
      <c r="DL116" s="1057" t="s">
        <v>411</v>
      </c>
      <c r="DM116" s="1055"/>
      <c r="DN116" s="1055"/>
      <c r="DO116" s="1055"/>
      <c r="DP116" s="1056"/>
      <c r="DQ116" s="1057" t="s">
        <v>411</v>
      </c>
      <c r="DR116" s="1055"/>
      <c r="DS116" s="1055"/>
      <c r="DT116" s="1055"/>
      <c r="DU116" s="1056"/>
      <c r="DV116" s="1058" t="s">
        <v>411</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457</v>
      </c>
      <c r="Z117" s="982"/>
      <c r="AA117" s="1072">
        <v>4554521</v>
      </c>
      <c r="AB117" s="1073"/>
      <c r="AC117" s="1073"/>
      <c r="AD117" s="1073"/>
      <c r="AE117" s="1074"/>
      <c r="AF117" s="1075">
        <v>4623784</v>
      </c>
      <c r="AG117" s="1073"/>
      <c r="AH117" s="1073"/>
      <c r="AI117" s="1073"/>
      <c r="AJ117" s="1074"/>
      <c r="AK117" s="1075">
        <v>4680841</v>
      </c>
      <c r="AL117" s="1073"/>
      <c r="AM117" s="1073"/>
      <c r="AN117" s="1073"/>
      <c r="AO117" s="1074"/>
      <c r="AP117" s="1076"/>
      <c r="AQ117" s="1077"/>
      <c r="AR117" s="1077"/>
      <c r="AS117" s="1077"/>
      <c r="AT117" s="1078"/>
      <c r="AU117" s="996"/>
      <c r="AV117" s="997"/>
      <c r="AW117" s="997"/>
      <c r="AX117" s="997"/>
      <c r="AY117" s="997"/>
      <c r="AZ117" s="1063" t="s">
        <v>458</v>
      </c>
      <c r="BA117" s="1064"/>
      <c r="BB117" s="1064"/>
      <c r="BC117" s="1064"/>
      <c r="BD117" s="1064"/>
      <c r="BE117" s="1064"/>
      <c r="BF117" s="1064"/>
      <c r="BG117" s="1064"/>
      <c r="BH117" s="1064"/>
      <c r="BI117" s="1064"/>
      <c r="BJ117" s="1064"/>
      <c r="BK117" s="1064"/>
      <c r="BL117" s="1064"/>
      <c r="BM117" s="1064"/>
      <c r="BN117" s="1064"/>
      <c r="BO117" s="1064"/>
      <c r="BP117" s="1065"/>
      <c r="BQ117" s="1015" t="s">
        <v>411</v>
      </c>
      <c r="BR117" s="1016"/>
      <c r="BS117" s="1016"/>
      <c r="BT117" s="1016"/>
      <c r="BU117" s="1016"/>
      <c r="BV117" s="1016" t="s">
        <v>129</v>
      </c>
      <c r="BW117" s="1016"/>
      <c r="BX117" s="1016"/>
      <c r="BY117" s="1016"/>
      <c r="BZ117" s="1016"/>
      <c r="CA117" s="1016" t="s">
        <v>129</v>
      </c>
      <c r="CB117" s="1016"/>
      <c r="CC117" s="1016"/>
      <c r="CD117" s="1016"/>
      <c r="CE117" s="1016"/>
      <c r="CF117" s="1010" t="s">
        <v>129</v>
      </c>
      <c r="CG117" s="1011"/>
      <c r="CH117" s="1011"/>
      <c r="CI117" s="1011"/>
      <c r="CJ117" s="1011"/>
      <c r="CK117" s="1041"/>
      <c r="CL117" s="1042"/>
      <c r="CM117" s="1012" t="s">
        <v>459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129</v>
      </c>
      <c r="DH117" s="1055"/>
      <c r="DI117" s="1055"/>
      <c r="DJ117" s="1055"/>
      <c r="DK117" s="1056"/>
      <c r="DL117" s="1057" t="s">
        <v>411</v>
      </c>
      <c r="DM117" s="1055"/>
      <c r="DN117" s="1055"/>
      <c r="DO117" s="1055"/>
      <c r="DP117" s="1056"/>
      <c r="DQ117" s="1057" t="s">
        <v>411</v>
      </c>
      <c r="DR117" s="1055"/>
      <c r="DS117" s="1055"/>
      <c r="DT117" s="1055"/>
      <c r="DU117" s="1056"/>
      <c r="DV117" s="1058" t="s">
        <v>129</v>
      </c>
      <c r="DW117" s="1059"/>
      <c r="DX117" s="1059"/>
      <c r="DY117" s="1059"/>
      <c r="DZ117" s="1060"/>
    </row>
    <row r="118" spans="1:130" s="248" customFormat="1" ht="26.25" customHeight="1" x14ac:dyDescent="0.15">
      <c r="A118" s="1000" t="s">
        <v>430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427</v>
      </c>
      <c r="AB118" s="981"/>
      <c r="AC118" s="981"/>
      <c r="AD118" s="981"/>
      <c r="AE118" s="982"/>
      <c r="AF118" s="980" t="s">
        <v>428</v>
      </c>
      <c r="AG118" s="981"/>
      <c r="AH118" s="981"/>
      <c r="AI118" s="981"/>
      <c r="AJ118" s="982"/>
      <c r="AK118" s="980" t="s">
        <v>305</v>
      </c>
      <c r="AL118" s="981"/>
      <c r="AM118" s="981"/>
      <c r="AN118" s="981"/>
      <c r="AO118" s="982"/>
      <c r="AP118" s="1067" t="s">
        <v>429</v>
      </c>
      <c r="AQ118" s="1068"/>
      <c r="AR118" s="1068"/>
      <c r="AS118" s="1068"/>
      <c r="AT118" s="1069"/>
      <c r="AU118" s="996"/>
      <c r="AV118" s="997"/>
      <c r="AW118" s="997"/>
      <c r="AX118" s="997"/>
      <c r="AY118" s="997"/>
      <c r="AZ118" s="1070" t="s">
        <v>460</v>
      </c>
      <c r="BA118" s="1061"/>
      <c r="BB118" s="1061"/>
      <c r="BC118" s="1061"/>
      <c r="BD118" s="1061"/>
      <c r="BE118" s="1061"/>
      <c r="BF118" s="1061"/>
      <c r="BG118" s="1061"/>
      <c r="BH118" s="1061"/>
      <c r="BI118" s="1061"/>
      <c r="BJ118" s="1061"/>
      <c r="BK118" s="1061"/>
      <c r="BL118" s="1061"/>
      <c r="BM118" s="1061"/>
      <c r="BN118" s="1061"/>
      <c r="BO118" s="1061"/>
      <c r="BP118" s="1062"/>
      <c r="BQ118" s="1093" t="s">
        <v>461</v>
      </c>
      <c r="BR118" s="1094"/>
      <c r="BS118" s="1094"/>
      <c r="BT118" s="1094"/>
      <c r="BU118" s="1094"/>
      <c r="BV118" s="1094" t="s">
        <v>462</v>
      </c>
      <c r="BW118" s="1094"/>
      <c r="BX118" s="1094"/>
      <c r="BY118" s="1094"/>
      <c r="BZ118" s="1094"/>
      <c r="CA118" s="1094" t="s">
        <v>463</v>
      </c>
      <c r="CB118" s="1094"/>
      <c r="CC118" s="1094"/>
      <c r="CD118" s="1094"/>
      <c r="CE118" s="1094"/>
      <c r="CF118" s="1010" t="s">
        <v>464</v>
      </c>
      <c r="CG118" s="1011"/>
      <c r="CH118" s="1011"/>
      <c r="CI118" s="1011"/>
      <c r="CJ118" s="1011"/>
      <c r="CK118" s="1041"/>
      <c r="CL118" s="1042"/>
      <c r="CM118" s="1012" t="s">
        <v>465</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461</v>
      </c>
      <c r="DH118" s="1055"/>
      <c r="DI118" s="1055"/>
      <c r="DJ118" s="1055"/>
      <c r="DK118" s="1056"/>
      <c r="DL118" s="1057" t="s">
        <v>464</v>
      </c>
      <c r="DM118" s="1055"/>
      <c r="DN118" s="1055"/>
      <c r="DO118" s="1055"/>
      <c r="DP118" s="1056"/>
      <c r="DQ118" s="1057" t="s">
        <v>464</v>
      </c>
      <c r="DR118" s="1055"/>
      <c r="DS118" s="1055"/>
      <c r="DT118" s="1055"/>
      <c r="DU118" s="1056"/>
      <c r="DV118" s="1058" t="s">
        <v>464</v>
      </c>
      <c r="DW118" s="1059"/>
      <c r="DX118" s="1059"/>
      <c r="DY118" s="1059"/>
      <c r="DZ118" s="1060"/>
    </row>
    <row r="119" spans="1:130" s="248" customFormat="1" ht="26.25" customHeight="1" x14ac:dyDescent="0.15">
      <c r="A119" s="1154" t="s">
        <v>433</v>
      </c>
      <c r="B119" s="1040"/>
      <c r="C119" s="1019" t="s">
        <v>434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464</v>
      </c>
      <c r="AB119" s="988"/>
      <c r="AC119" s="988"/>
      <c r="AD119" s="988"/>
      <c r="AE119" s="989"/>
      <c r="AF119" s="990" t="s">
        <v>461</v>
      </c>
      <c r="AG119" s="988"/>
      <c r="AH119" s="988"/>
      <c r="AI119" s="988"/>
      <c r="AJ119" s="989"/>
      <c r="AK119" s="990" t="s">
        <v>462</v>
      </c>
      <c r="AL119" s="988"/>
      <c r="AM119" s="988"/>
      <c r="AN119" s="988"/>
      <c r="AO119" s="989"/>
      <c r="AP119" s="991" t="s">
        <v>463</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466</v>
      </c>
      <c r="BP119" s="1102"/>
      <c r="BQ119" s="1093">
        <v>55575587</v>
      </c>
      <c r="BR119" s="1094"/>
      <c r="BS119" s="1094"/>
      <c r="BT119" s="1094"/>
      <c r="BU119" s="1094"/>
      <c r="BV119" s="1094">
        <v>55811181</v>
      </c>
      <c r="BW119" s="1094"/>
      <c r="BX119" s="1094"/>
      <c r="BY119" s="1094"/>
      <c r="BZ119" s="1094"/>
      <c r="CA119" s="1094">
        <v>55255845</v>
      </c>
      <c r="CB119" s="1094"/>
      <c r="CC119" s="1094"/>
      <c r="CD119" s="1094"/>
      <c r="CE119" s="1094"/>
      <c r="CF119" s="1095"/>
      <c r="CG119" s="1096"/>
      <c r="CH119" s="1096"/>
      <c r="CI119" s="1096"/>
      <c r="CJ119" s="1097"/>
      <c r="CK119" s="1043"/>
      <c r="CL119" s="1044"/>
      <c r="CM119" s="1098" t="s">
        <v>467</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461</v>
      </c>
      <c r="DH119" s="1080"/>
      <c r="DI119" s="1080"/>
      <c r="DJ119" s="1080"/>
      <c r="DK119" s="1081"/>
      <c r="DL119" s="1079" t="s">
        <v>463</v>
      </c>
      <c r="DM119" s="1080"/>
      <c r="DN119" s="1080"/>
      <c r="DO119" s="1080"/>
      <c r="DP119" s="1081"/>
      <c r="DQ119" s="1079" t="s">
        <v>462</v>
      </c>
      <c r="DR119" s="1080"/>
      <c r="DS119" s="1080"/>
      <c r="DT119" s="1080"/>
      <c r="DU119" s="1081"/>
      <c r="DV119" s="1082" t="s">
        <v>462</v>
      </c>
      <c r="DW119" s="1083"/>
      <c r="DX119" s="1083"/>
      <c r="DY119" s="1083"/>
      <c r="DZ119" s="1084"/>
    </row>
    <row r="120" spans="1:130" s="248" customFormat="1" ht="26.25" customHeight="1" x14ac:dyDescent="0.15">
      <c r="A120" s="1155"/>
      <c r="B120" s="1042"/>
      <c r="C120" s="1012" t="s">
        <v>439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468</v>
      </c>
      <c r="AB120" s="1055"/>
      <c r="AC120" s="1055"/>
      <c r="AD120" s="1055"/>
      <c r="AE120" s="1056"/>
      <c r="AF120" s="1057" t="s">
        <v>462</v>
      </c>
      <c r="AG120" s="1055"/>
      <c r="AH120" s="1055"/>
      <c r="AI120" s="1055"/>
      <c r="AJ120" s="1056"/>
      <c r="AK120" s="1057" t="s">
        <v>440</v>
      </c>
      <c r="AL120" s="1055"/>
      <c r="AM120" s="1055"/>
      <c r="AN120" s="1055"/>
      <c r="AO120" s="1056"/>
      <c r="AP120" s="1058" t="s">
        <v>129</v>
      </c>
      <c r="AQ120" s="1059"/>
      <c r="AR120" s="1059"/>
      <c r="AS120" s="1059"/>
      <c r="AT120" s="1060"/>
      <c r="AU120" s="1085" t="s">
        <v>469</v>
      </c>
      <c r="AV120" s="1086"/>
      <c r="AW120" s="1086"/>
      <c r="AX120" s="1086"/>
      <c r="AY120" s="1087"/>
      <c r="AZ120" s="1036" t="s">
        <v>470</v>
      </c>
      <c r="BA120" s="985"/>
      <c r="BB120" s="985"/>
      <c r="BC120" s="985"/>
      <c r="BD120" s="985"/>
      <c r="BE120" s="985"/>
      <c r="BF120" s="985"/>
      <c r="BG120" s="985"/>
      <c r="BH120" s="985"/>
      <c r="BI120" s="985"/>
      <c r="BJ120" s="985"/>
      <c r="BK120" s="985"/>
      <c r="BL120" s="985"/>
      <c r="BM120" s="985"/>
      <c r="BN120" s="985"/>
      <c r="BO120" s="985"/>
      <c r="BP120" s="986"/>
      <c r="BQ120" s="1022">
        <v>10296598</v>
      </c>
      <c r="BR120" s="1023"/>
      <c r="BS120" s="1023"/>
      <c r="BT120" s="1023"/>
      <c r="BU120" s="1023"/>
      <c r="BV120" s="1023">
        <v>10610133</v>
      </c>
      <c r="BW120" s="1023"/>
      <c r="BX120" s="1023"/>
      <c r="BY120" s="1023"/>
      <c r="BZ120" s="1023"/>
      <c r="CA120" s="1023">
        <v>10933468</v>
      </c>
      <c r="CB120" s="1023"/>
      <c r="CC120" s="1023"/>
      <c r="CD120" s="1023"/>
      <c r="CE120" s="1023"/>
      <c r="CF120" s="1037">
        <v>83.8</v>
      </c>
      <c r="CG120" s="1038"/>
      <c r="CH120" s="1038"/>
      <c r="CI120" s="1038"/>
      <c r="CJ120" s="1038"/>
      <c r="CK120" s="1103" t="s">
        <v>471</v>
      </c>
      <c r="CL120" s="1104"/>
      <c r="CM120" s="1104"/>
      <c r="CN120" s="1104"/>
      <c r="CO120" s="1105"/>
      <c r="CP120" s="1111" t="s">
        <v>472</v>
      </c>
      <c r="CQ120" s="1112"/>
      <c r="CR120" s="1112"/>
      <c r="CS120" s="1112"/>
      <c r="CT120" s="1112"/>
      <c r="CU120" s="1112"/>
      <c r="CV120" s="1112"/>
      <c r="CW120" s="1112"/>
      <c r="CX120" s="1112"/>
      <c r="CY120" s="1112"/>
      <c r="CZ120" s="1112"/>
      <c r="DA120" s="1112"/>
      <c r="DB120" s="1112"/>
      <c r="DC120" s="1112"/>
      <c r="DD120" s="1112"/>
      <c r="DE120" s="1112"/>
      <c r="DF120" s="1113"/>
      <c r="DG120" s="1022">
        <v>19483981</v>
      </c>
      <c r="DH120" s="1023"/>
      <c r="DI120" s="1023"/>
      <c r="DJ120" s="1023"/>
      <c r="DK120" s="1023"/>
      <c r="DL120" s="1023">
        <v>18288907</v>
      </c>
      <c r="DM120" s="1023"/>
      <c r="DN120" s="1023"/>
      <c r="DO120" s="1023"/>
      <c r="DP120" s="1023"/>
      <c r="DQ120" s="1023">
        <v>17281053</v>
      </c>
      <c r="DR120" s="1023"/>
      <c r="DS120" s="1023"/>
      <c r="DT120" s="1023"/>
      <c r="DU120" s="1023"/>
      <c r="DV120" s="1024">
        <v>132.5</v>
      </c>
      <c r="DW120" s="1024"/>
      <c r="DX120" s="1024"/>
      <c r="DY120" s="1024"/>
      <c r="DZ120" s="1025"/>
    </row>
    <row r="121" spans="1:130" s="248" customFormat="1" ht="26.25" customHeight="1" x14ac:dyDescent="0.15">
      <c r="A121" s="1155"/>
      <c r="B121" s="1042"/>
      <c r="C121" s="1063" t="s">
        <v>473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462</v>
      </c>
      <c r="AB121" s="1055"/>
      <c r="AC121" s="1055"/>
      <c r="AD121" s="1055"/>
      <c r="AE121" s="1056"/>
      <c r="AF121" s="1057" t="s">
        <v>461</v>
      </c>
      <c r="AG121" s="1055"/>
      <c r="AH121" s="1055"/>
      <c r="AI121" s="1055"/>
      <c r="AJ121" s="1056"/>
      <c r="AK121" s="1057" t="s">
        <v>463</v>
      </c>
      <c r="AL121" s="1055"/>
      <c r="AM121" s="1055"/>
      <c r="AN121" s="1055"/>
      <c r="AO121" s="1056"/>
      <c r="AP121" s="1058" t="s">
        <v>463</v>
      </c>
      <c r="AQ121" s="1059"/>
      <c r="AR121" s="1059"/>
      <c r="AS121" s="1059"/>
      <c r="AT121" s="1060"/>
      <c r="AU121" s="1088"/>
      <c r="AV121" s="1089"/>
      <c r="AW121" s="1089"/>
      <c r="AX121" s="1089"/>
      <c r="AY121" s="1090"/>
      <c r="AZ121" s="1045" t="s">
        <v>474</v>
      </c>
      <c r="BA121" s="1046"/>
      <c r="BB121" s="1046"/>
      <c r="BC121" s="1046"/>
      <c r="BD121" s="1046"/>
      <c r="BE121" s="1046"/>
      <c r="BF121" s="1046"/>
      <c r="BG121" s="1046"/>
      <c r="BH121" s="1046"/>
      <c r="BI121" s="1046"/>
      <c r="BJ121" s="1046"/>
      <c r="BK121" s="1046"/>
      <c r="BL121" s="1046"/>
      <c r="BM121" s="1046"/>
      <c r="BN121" s="1046"/>
      <c r="BO121" s="1046"/>
      <c r="BP121" s="1047"/>
      <c r="BQ121" s="1015">
        <v>2825581</v>
      </c>
      <c r="BR121" s="1016"/>
      <c r="BS121" s="1016"/>
      <c r="BT121" s="1016"/>
      <c r="BU121" s="1016"/>
      <c r="BV121" s="1016">
        <v>2633344</v>
      </c>
      <c r="BW121" s="1016"/>
      <c r="BX121" s="1016"/>
      <c r="BY121" s="1016"/>
      <c r="BZ121" s="1016"/>
      <c r="CA121" s="1016">
        <v>2474707</v>
      </c>
      <c r="CB121" s="1016"/>
      <c r="CC121" s="1016"/>
      <c r="CD121" s="1016"/>
      <c r="CE121" s="1016"/>
      <c r="CF121" s="1010">
        <v>19</v>
      </c>
      <c r="CG121" s="1011"/>
      <c r="CH121" s="1011"/>
      <c r="CI121" s="1011"/>
      <c r="CJ121" s="1011"/>
      <c r="CK121" s="1106"/>
      <c r="CL121" s="1107"/>
      <c r="CM121" s="1107"/>
      <c r="CN121" s="1107"/>
      <c r="CO121" s="1108"/>
      <c r="CP121" s="1116" t="s">
        <v>475</v>
      </c>
      <c r="CQ121" s="1117"/>
      <c r="CR121" s="1117"/>
      <c r="CS121" s="1117"/>
      <c r="CT121" s="1117"/>
      <c r="CU121" s="1117"/>
      <c r="CV121" s="1117"/>
      <c r="CW121" s="1117"/>
      <c r="CX121" s="1117"/>
      <c r="CY121" s="1117"/>
      <c r="CZ121" s="1117"/>
      <c r="DA121" s="1117"/>
      <c r="DB121" s="1117"/>
      <c r="DC121" s="1117"/>
      <c r="DD121" s="1117"/>
      <c r="DE121" s="1117"/>
      <c r="DF121" s="1118"/>
      <c r="DG121" s="1015">
        <v>173417</v>
      </c>
      <c r="DH121" s="1016"/>
      <c r="DI121" s="1016"/>
      <c r="DJ121" s="1016"/>
      <c r="DK121" s="1016"/>
      <c r="DL121" s="1016">
        <v>176862</v>
      </c>
      <c r="DM121" s="1016"/>
      <c r="DN121" s="1016"/>
      <c r="DO121" s="1016"/>
      <c r="DP121" s="1016"/>
      <c r="DQ121" s="1016">
        <v>175234</v>
      </c>
      <c r="DR121" s="1016"/>
      <c r="DS121" s="1016"/>
      <c r="DT121" s="1016"/>
      <c r="DU121" s="1016"/>
      <c r="DV121" s="1017">
        <v>1.3</v>
      </c>
      <c r="DW121" s="1017"/>
      <c r="DX121" s="1017"/>
      <c r="DY121" s="1017"/>
      <c r="DZ121" s="1018"/>
    </row>
    <row r="122" spans="1:130" s="248" customFormat="1" ht="26.25" customHeight="1" x14ac:dyDescent="0.15">
      <c r="A122" s="1155"/>
      <c r="B122" s="1042"/>
      <c r="C122" s="1012" t="s">
        <v>450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463</v>
      </c>
      <c r="AB122" s="1055"/>
      <c r="AC122" s="1055"/>
      <c r="AD122" s="1055"/>
      <c r="AE122" s="1056"/>
      <c r="AF122" s="1057" t="s">
        <v>476</v>
      </c>
      <c r="AG122" s="1055"/>
      <c r="AH122" s="1055"/>
      <c r="AI122" s="1055"/>
      <c r="AJ122" s="1056"/>
      <c r="AK122" s="1057" t="s">
        <v>462</v>
      </c>
      <c r="AL122" s="1055"/>
      <c r="AM122" s="1055"/>
      <c r="AN122" s="1055"/>
      <c r="AO122" s="1056"/>
      <c r="AP122" s="1058" t="s">
        <v>462</v>
      </c>
      <c r="AQ122" s="1059"/>
      <c r="AR122" s="1059"/>
      <c r="AS122" s="1059"/>
      <c r="AT122" s="1060"/>
      <c r="AU122" s="1088"/>
      <c r="AV122" s="1089"/>
      <c r="AW122" s="1089"/>
      <c r="AX122" s="1089"/>
      <c r="AY122" s="1090"/>
      <c r="AZ122" s="1070" t="s">
        <v>477</v>
      </c>
      <c r="BA122" s="1061"/>
      <c r="BB122" s="1061"/>
      <c r="BC122" s="1061"/>
      <c r="BD122" s="1061"/>
      <c r="BE122" s="1061"/>
      <c r="BF122" s="1061"/>
      <c r="BG122" s="1061"/>
      <c r="BH122" s="1061"/>
      <c r="BI122" s="1061"/>
      <c r="BJ122" s="1061"/>
      <c r="BK122" s="1061"/>
      <c r="BL122" s="1061"/>
      <c r="BM122" s="1061"/>
      <c r="BN122" s="1061"/>
      <c r="BO122" s="1061"/>
      <c r="BP122" s="1062"/>
      <c r="BQ122" s="1093">
        <v>36780789</v>
      </c>
      <c r="BR122" s="1094"/>
      <c r="BS122" s="1094"/>
      <c r="BT122" s="1094"/>
      <c r="BU122" s="1094"/>
      <c r="BV122" s="1094">
        <v>36391561</v>
      </c>
      <c r="BW122" s="1094"/>
      <c r="BX122" s="1094"/>
      <c r="BY122" s="1094"/>
      <c r="BZ122" s="1094"/>
      <c r="CA122" s="1094">
        <v>35681417</v>
      </c>
      <c r="CB122" s="1094"/>
      <c r="CC122" s="1094"/>
      <c r="CD122" s="1094"/>
      <c r="CE122" s="1094"/>
      <c r="CF122" s="1114">
        <v>273.5</v>
      </c>
      <c r="CG122" s="1115"/>
      <c r="CH122" s="1115"/>
      <c r="CI122" s="1115"/>
      <c r="CJ122" s="1115"/>
      <c r="CK122" s="1106"/>
      <c r="CL122" s="1107"/>
      <c r="CM122" s="1107"/>
      <c r="CN122" s="1107"/>
      <c r="CO122" s="1108"/>
      <c r="CP122" s="1116" t="s">
        <v>478</v>
      </c>
      <c r="CQ122" s="1117"/>
      <c r="CR122" s="1117"/>
      <c r="CS122" s="1117"/>
      <c r="CT122" s="1117"/>
      <c r="CU122" s="1117"/>
      <c r="CV122" s="1117"/>
      <c r="CW122" s="1117"/>
      <c r="CX122" s="1117"/>
      <c r="CY122" s="1117"/>
      <c r="CZ122" s="1117"/>
      <c r="DA122" s="1117"/>
      <c r="DB122" s="1117"/>
      <c r="DC122" s="1117"/>
      <c r="DD122" s="1117"/>
      <c r="DE122" s="1117"/>
      <c r="DF122" s="1118"/>
      <c r="DG122" s="1015" t="s">
        <v>462</v>
      </c>
      <c r="DH122" s="1016"/>
      <c r="DI122" s="1016"/>
      <c r="DJ122" s="1016"/>
      <c r="DK122" s="1016"/>
      <c r="DL122" s="1016" t="s">
        <v>463</v>
      </c>
      <c r="DM122" s="1016"/>
      <c r="DN122" s="1016"/>
      <c r="DO122" s="1016"/>
      <c r="DP122" s="1016"/>
      <c r="DQ122" s="1016" t="s">
        <v>463</v>
      </c>
      <c r="DR122" s="1016"/>
      <c r="DS122" s="1016"/>
      <c r="DT122" s="1016"/>
      <c r="DU122" s="1016"/>
      <c r="DV122" s="1017" t="s">
        <v>462</v>
      </c>
      <c r="DW122" s="1017"/>
      <c r="DX122" s="1017"/>
      <c r="DY122" s="1017"/>
      <c r="DZ122" s="1018"/>
    </row>
    <row r="123" spans="1:130" s="248" customFormat="1" ht="26.25" customHeight="1" x14ac:dyDescent="0.15">
      <c r="A123" s="1155"/>
      <c r="B123" s="1042"/>
      <c r="C123" s="1012" t="s">
        <v>456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440</v>
      </c>
      <c r="AB123" s="1055"/>
      <c r="AC123" s="1055"/>
      <c r="AD123" s="1055"/>
      <c r="AE123" s="1056"/>
      <c r="AF123" s="1057" t="s">
        <v>463</v>
      </c>
      <c r="AG123" s="1055"/>
      <c r="AH123" s="1055"/>
      <c r="AI123" s="1055"/>
      <c r="AJ123" s="1056"/>
      <c r="AK123" s="1057" t="s">
        <v>468</v>
      </c>
      <c r="AL123" s="1055"/>
      <c r="AM123" s="1055"/>
      <c r="AN123" s="1055"/>
      <c r="AO123" s="1056"/>
      <c r="AP123" s="1058" t="s">
        <v>129</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479</v>
      </c>
      <c r="BP123" s="1102"/>
      <c r="BQ123" s="1161">
        <v>49902968</v>
      </c>
      <c r="BR123" s="1162"/>
      <c r="BS123" s="1162"/>
      <c r="BT123" s="1162"/>
      <c r="BU123" s="1162"/>
      <c r="BV123" s="1162">
        <v>49635038</v>
      </c>
      <c r="BW123" s="1162"/>
      <c r="BX123" s="1162"/>
      <c r="BY123" s="1162"/>
      <c r="BZ123" s="1162"/>
      <c r="CA123" s="1162">
        <v>49089592</v>
      </c>
      <c r="CB123" s="1162"/>
      <c r="CC123" s="1162"/>
      <c r="CD123" s="1162"/>
      <c r="CE123" s="1162"/>
      <c r="CF123" s="1095"/>
      <c r="CG123" s="1096"/>
      <c r="CH123" s="1096"/>
      <c r="CI123" s="1096"/>
      <c r="CJ123" s="1097"/>
      <c r="CK123" s="1106"/>
      <c r="CL123" s="1107"/>
      <c r="CM123" s="1107"/>
      <c r="CN123" s="1107"/>
      <c r="CO123" s="1108"/>
      <c r="CP123" s="1116" t="s">
        <v>480</v>
      </c>
      <c r="CQ123" s="1117"/>
      <c r="CR123" s="1117"/>
      <c r="CS123" s="1117"/>
      <c r="CT123" s="1117"/>
      <c r="CU123" s="1117"/>
      <c r="CV123" s="1117"/>
      <c r="CW123" s="1117"/>
      <c r="CX123" s="1117"/>
      <c r="CY123" s="1117"/>
      <c r="CZ123" s="1117"/>
      <c r="DA123" s="1117"/>
      <c r="DB123" s="1117"/>
      <c r="DC123" s="1117"/>
      <c r="DD123" s="1117"/>
      <c r="DE123" s="1117"/>
      <c r="DF123" s="1118"/>
      <c r="DG123" s="1054" t="s">
        <v>463</v>
      </c>
      <c r="DH123" s="1055"/>
      <c r="DI123" s="1055"/>
      <c r="DJ123" s="1055"/>
      <c r="DK123" s="1056"/>
      <c r="DL123" s="1057" t="s">
        <v>129</v>
      </c>
      <c r="DM123" s="1055"/>
      <c r="DN123" s="1055"/>
      <c r="DO123" s="1055"/>
      <c r="DP123" s="1056"/>
      <c r="DQ123" s="1057" t="s">
        <v>463</v>
      </c>
      <c r="DR123" s="1055"/>
      <c r="DS123" s="1055"/>
      <c r="DT123" s="1055"/>
      <c r="DU123" s="1056"/>
      <c r="DV123" s="1058" t="s">
        <v>463</v>
      </c>
      <c r="DW123" s="1059"/>
      <c r="DX123" s="1059"/>
      <c r="DY123" s="1059"/>
      <c r="DZ123" s="1060"/>
    </row>
    <row r="124" spans="1:130" s="248" customFormat="1" ht="26.25" customHeight="1" thickBot="1" x14ac:dyDescent="0.2">
      <c r="A124" s="1155"/>
      <c r="B124" s="1042"/>
      <c r="C124" s="1012" t="s">
        <v>459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463</v>
      </c>
      <c r="AB124" s="1055"/>
      <c r="AC124" s="1055"/>
      <c r="AD124" s="1055"/>
      <c r="AE124" s="1056"/>
      <c r="AF124" s="1057" t="s">
        <v>476</v>
      </c>
      <c r="AG124" s="1055"/>
      <c r="AH124" s="1055"/>
      <c r="AI124" s="1055"/>
      <c r="AJ124" s="1056"/>
      <c r="AK124" s="1057" t="s">
        <v>463</v>
      </c>
      <c r="AL124" s="1055"/>
      <c r="AM124" s="1055"/>
      <c r="AN124" s="1055"/>
      <c r="AO124" s="1056"/>
      <c r="AP124" s="1058" t="s">
        <v>463</v>
      </c>
      <c r="AQ124" s="1059"/>
      <c r="AR124" s="1059"/>
      <c r="AS124" s="1059"/>
      <c r="AT124" s="1060"/>
      <c r="AU124" s="1157" t="s">
        <v>481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45.5</v>
      </c>
      <c r="BR124" s="1124"/>
      <c r="BS124" s="1124"/>
      <c r="BT124" s="1124"/>
      <c r="BU124" s="1124"/>
      <c r="BV124" s="1124">
        <v>49.2</v>
      </c>
      <c r="BW124" s="1124"/>
      <c r="BX124" s="1124"/>
      <c r="BY124" s="1124"/>
      <c r="BZ124" s="1124"/>
      <c r="CA124" s="1124">
        <v>47.2</v>
      </c>
      <c r="CB124" s="1124"/>
      <c r="CC124" s="1124"/>
      <c r="CD124" s="1124"/>
      <c r="CE124" s="1124"/>
      <c r="CF124" s="1125"/>
      <c r="CG124" s="1126"/>
      <c r="CH124" s="1126"/>
      <c r="CI124" s="1126"/>
      <c r="CJ124" s="1127"/>
      <c r="CK124" s="1109"/>
      <c r="CL124" s="1109"/>
      <c r="CM124" s="1109"/>
      <c r="CN124" s="1109"/>
      <c r="CO124" s="1110"/>
      <c r="CP124" s="1116" t="s">
        <v>482</v>
      </c>
      <c r="CQ124" s="1117"/>
      <c r="CR124" s="1117"/>
      <c r="CS124" s="1117"/>
      <c r="CT124" s="1117"/>
      <c r="CU124" s="1117"/>
      <c r="CV124" s="1117"/>
      <c r="CW124" s="1117"/>
      <c r="CX124" s="1117"/>
      <c r="CY124" s="1117"/>
      <c r="CZ124" s="1117"/>
      <c r="DA124" s="1117"/>
      <c r="DB124" s="1117"/>
      <c r="DC124" s="1117"/>
      <c r="DD124" s="1117"/>
      <c r="DE124" s="1117"/>
      <c r="DF124" s="1118"/>
      <c r="DG124" s="1101" t="s">
        <v>462</v>
      </c>
      <c r="DH124" s="1080"/>
      <c r="DI124" s="1080"/>
      <c r="DJ124" s="1080"/>
      <c r="DK124" s="1081"/>
      <c r="DL124" s="1079" t="s">
        <v>440</v>
      </c>
      <c r="DM124" s="1080"/>
      <c r="DN124" s="1080"/>
      <c r="DO124" s="1080"/>
      <c r="DP124" s="1081"/>
      <c r="DQ124" s="1079" t="s">
        <v>463</v>
      </c>
      <c r="DR124" s="1080"/>
      <c r="DS124" s="1080"/>
      <c r="DT124" s="1080"/>
      <c r="DU124" s="1081"/>
      <c r="DV124" s="1082" t="s">
        <v>463</v>
      </c>
      <c r="DW124" s="1083"/>
      <c r="DX124" s="1083"/>
      <c r="DY124" s="1083"/>
      <c r="DZ124" s="1084"/>
    </row>
    <row r="125" spans="1:130" s="248" customFormat="1" ht="26.25" customHeight="1" x14ac:dyDescent="0.15">
      <c r="A125" s="1155"/>
      <c r="B125" s="1042"/>
      <c r="C125" s="1012" t="s">
        <v>465</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483</v>
      </c>
      <c r="AB125" s="1055"/>
      <c r="AC125" s="1055"/>
      <c r="AD125" s="1055"/>
      <c r="AE125" s="1056"/>
      <c r="AF125" s="1057" t="s">
        <v>483</v>
      </c>
      <c r="AG125" s="1055"/>
      <c r="AH125" s="1055"/>
      <c r="AI125" s="1055"/>
      <c r="AJ125" s="1056"/>
      <c r="AK125" s="1057" t="s">
        <v>463</v>
      </c>
      <c r="AL125" s="1055"/>
      <c r="AM125" s="1055"/>
      <c r="AN125" s="1055"/>
      <c r="AO125" s="1056"/>
      <c r="AP125" s="1058" t="s">
        <v>462</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484</v>
      </c>
      <c r="CL125" s="1104"/>
      <c r="CM125" s="1104"/>
      <c r="CN125" s="1104"/>
      <c r="CO125" s="1105"/>
      <c r="CP125" s="1036" t="s">
        <v>485</v>
      </c>
      <c r="CQ125" s="985"/>
      <c r="CR125" s="985"/>
      <c r="CS125" s="985"/>
      <c r="CT125" s="985"/>
      <c r="CU125" s="985"/>
      <c r="CV125" s="985"/>
      <c r="CW125" s="985"/>
      <c r="CX125" s="985"/>
      <c r="CY125" s="985"/>
      <c r="CZ125" s="985"/>
      <c r="DA125" s="985"/>
      <c r="DB125" s="985"/>
      <c r="DC125" s="985"/>
      <c r="DD125" s="985"/>
      <c r="DE125" s="985"/>
      <c r="DF125" s="986"/>
      <c r="DG125" s="1022" t="s">
        <v>462</v>
      </c>
      <c r="DH125" s="1023"/>
      <c r="DI125" s="1023"/>
      <c r="DJ125" s="1023"/>
      <c r="DK125" s="1023"/>
      <c r="DL125" s="1023" t="s">
        <v>462</v>
      </c>
      <c r="DM125" s="1023"/>
      <c r="DN125" s="1023"/>
      <c r="DO125" s="1023"/>
      <c r="DP125" s="1023"/>
      <c r="DQ125" s="1023" t="s">
        <v>463</v>
      </c>
      <c r="DR125" s="1023"/>
      <c r="DS125" s="1023"/>
      <c r="DT125" s="1023"/>
      <c r="DU125" s="1023"/>
      <c r="DV125" s="1024" t="s">
        <v>129</v>
      </c>
      <c r="DW125" s="1024"/>
      <c r="DX125" s="1024"/>
      <c r="DY125" s="1024"/>
      <c r="DZ125" s="1025"/>
    </row>
    <row r="126" spans="1:130" s="248" customFormat="1" ht="26.25" customHeight="1" thickBot="1" x14ac:dyDescent="0.2">
      <c r="A126" s="1155"/>
      <c r="B126" s="1042"/>
      <c r="C126" s="1012" t="s">
        <v>467</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462</v>
      </c>
      <c r="AB126" s="1055"/>
      <c r="AC126" s="1055"/>
      <c r="AD126" s="1055"/>
      <c r="AE126" s="1056"/>
      <c r="AF126" s="1057" t="s">
        <v>129</v>
      </c>
      <c r="AG126" s="1055"/>
      <c r="AH126" s="1055"/>
      <c r="AI126" s="1055"/>
      <c r="AJ126" s="1056"/>
      <c r="AK126" s="1057" t="s">
        <v>462</v>
      </c>
      <c r="AL126" s="1055"/>
      <c r="AM126" s="1055"/>
      <c r="AN126" s="1055"/>
      <c r="AO126" s="1056"/>
      <c r="AP126" s="1058" t="s">
        <v>476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486</v>
      </c>
      <c r="CQ126" s="1046"/>
      <c r="CR126" s="1046"/>
      <c r="CS126" s="1046"/>
      <c r="CT126" s="1046"/>
      <c r="CU126" s="1046"/>
      <c r="CV126" s="1046"/>
      <c r="CW126" s="1046"/>
      <c r="CX126" s="1046"/>
      <c r="CY126" s="1046"/>
      <c r="CZ126" s="1046"/>
      <c r="DA126" s="1046"/>
      <c r="DB126" s="1046"/>
      <c r="DC126" s="1046"/>
      <c r="DD126" s="1046"/>
      <c r="DE126" s="1046"/>
      <c r="DF126" s="1047"/>
      <c r="DG126" s="1015" t="s">
        <v>440</v>
      </c>
      <c r="DH126" s="1016"/>
      <c r="DI126" s="1016"/>
      <c r="DJ126" s="1016"/>
      <c r="DK126" s="1016"/>
      <c r="DL126" s="1016" t="s">
        <v>464</v>
      </c>
      <c r="DM126" s="1016"/>
      <c r="DN126" s="1016"/>
      <c r="DO126" s="1016"/>
      <c r="DP126" s="1016"/>
      <c r="DQ126" s="1016" t="s">
        <v>440</v>
      </c>
      <c r="DR126" s="1016"/>
      <c r="DS126" s="1016"/>
      <c r="DT126" s="1016"/>
      <c r="DU126" s="1016"/>
      <c r="DV126" s="1017" t="s">
        <v>462</v>
      </c>
      <c r="DW126" s="1017"/>
      <c r="DX126" s="1017"/>
      <c r="DY126" s="1017"/>
      <c r="DZ126" s="1018"/>
    </row>
    <row r="127" spans="1:130" s="248" customFormat="1" ht="26.25" customHeight="1" x14ac:dyDescent="0.15">
      <c r="A127" s="1156"/>
      <c r="B127" s="1044"/>
      <c r="C127" s="1098" t="s">
        <v>487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1425</v>
      </c>
      <c r="AB127" s="1055"/>
      <c r="AC127" s="1055"/>
      <c r="AD127" s="1055"/>
      <c r="AE127" s="1056"/>
      <c r="AF127" s="1057" t="s">
        <v>463</v>
      </c>
      <c r="AG127" s="1055"/>
      <c r="AH127" s="1055"/>
      <c r="AI127" s="1055"/>
      <c r="AJ127" s="1056"/>
      <c r="AK127" s="1057" t="s">
        <v>440</v>
      </c>
      <c r="AL127" s="1055"/>
      <c r="AM127" s="1055"/>
      <c r="AN127" s="1055"/>
      <c r="AO127" s="1056"/>
      <c r="AP127" s="1058" t="s">
        <v>476</v>
      </c>
      <c r="AQ127" s="1059"/>
      <c r="AR127" s="1059"/>
      <c r="AS127" s="1059"/>
      <c r="AT127" s="1060"/>
      <c r="AU127" s="284"/>
      <c r="AV127" s="284"/>
      <c r="AW127" s="284"/>
      <c r="AX127" s="1128" t="s">
        <v>488</v>
      </c>
      <c r="AY127" s="1129"/>
      <c r="AZ127" s="1129"/>
      <c r="BA127" s="1129"/>
      <c r="BB127" s="1129"/>
      <c r="BC127" s="1129"/>
      <c r="BD127" s="1129"/>
      <c r="BE127" s="1130"/>
      <c r="BF127" s="1131" t="s">
        <v>489</v>
      </c>
      <c r="BG127" s="1129"/>
      <c r="BH127" s="1129"/>
      <c r="BI127" s="1129"/>
      <c r="BJ127" s="1129"/>
      <c r="BK127" s="1129"/>
      <c r="BL127" s="1130"/>
      <c r="BM127" s="1131" t="s">
        <v>490</v>
      </c>
      <c r="BN127" s="1129"/>
      <c r="BO127" s="1129"/>
      <c r="BP127" s="1129"/>
      <c r="BQ127" s="1129"/>
      <c r="BR127" s="1129"/>
      <c r="BS127" s="1130"/>
      <c r="BT127" s="1131" t="s">
        <v>491</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492</v>
      </c>
      <c r="CQ127" s="1046"/>
      <c r="CR127" s="1046"/>
      <c r="CS127" s="1046"/>
      <c r="CT127" s="1046"/>
      <c r="CU127" s="1046"/>
      <c r="CV127" s="1046"/>
      <c r="CW127" s="1046"/>
      <c r="CX127" s="1046"/>
      <c r="CY127" s="1046"/>
      <c r="CZ127" s="1046"/>
      <c r="DA127" s="1046"/>
      <c r="DB127" s="1046"/>
      <c r="DC127" s="1046"/>
      <c r="DD127" s="1046"/>
      <c r="DE127" s="1046"/>
      <c r="DF127" s="1047"/>
      <c r="DG127" s="1015" t="s">
        <v>462</v>
      </c>
      <c r="DH127" s="1016"/>
      <c r="DI127" s="1016"/>
      <c r="DJ127" s="1016"/>
      <c r="DK127" s="1016"/>
      <c r="DL127" s="1016" t="s">
        <v>463</v>
      </c>
      <c r="DM127" s="1016"/>
      <c r="DN127" s="1016"/>
      <c r="DO127" s="1016"/>
      <c r="DP127" s="1016"/>
      <c r="DQ127" s="1016" t="s">
        <v>463</v>
      </c>
      <c r="DR127" s="1016"/>
      <c r="DS127" s="1016"/>
      <c r="DT127" s="1016"/>
      <c r="DU127" s="1016"/>
      <c r="DV127" s="1017" t="s">
        <v>440</v>
      </c>
      <c r="DW127" s="1017"/>
      <c r="DX127" s="1017"/>
      <c r="DY127" s="1017"/>
      <c r="DZ127" s="1018"/>
    </row>
    <row r="128" spans="1:130" s="248" customFormat="1" ht="26.25" customHeight="1" thickBot="1" x14ac:dyDescent="0.2">
      <c r="A128" s="1139" t="s">
        <v>493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494</v>
      </c>
      <c r="X128" s="1141"/>
      <c r="Y128" s="1141"/>
      <c r="Z128" s="1142"/>
      <c r="AA128" s="1143">
        <v>221297</v>
      </c>
      <c r="AB128" s="1144"/>
      <c r="AC128" s="1144"/>
      <c r="AD128" s="1144"/>
      <c r="AE128" s="1145"/>
      <c r="AF128" s="1146">
        <v>225520</v>
      </c>
      <c r="AG128" s="1144"/>
      <c r="AH128" s="1144"/>
      <c r="AI128" s="1144"/>
      <c r="AJ128" s="1145"/>
      <c r="AK128" s="1146">
        <v>229067</v>
      </c>
      <c r="AL128" s="1144"/>
      <c r="AM128" s="1144"/>
      <c r="AN128" s="1144"/>
      <c r="AO128" s="1145"/>
      <c r="AP128" s="1147"/>
      <c r="AQ128" s="1148"/>
      <c r="AR128" s="1148"/>
      <c r="AS128" s="1148"/>
      <c r="AT128" s="1149"/>
      <c r="AU128" s="284"/>
      <c r="AV128" s="284"/>
      <c r="AW128" s="284"/>
      <c r="AX128" s="984" t="s">
        <v>495</v>
      </c>
      <c r="AY128" s="985"/>
      <c r="AZ128" s="985"/>
      <c r="BA128" s="985"/>
      <c r="BB128" s="985"/>
      <c r="BC128" s="985"/>
      <c r="BD128" s="985"/>
      <c r="BE128" s="986"/>
      <c r="BF128" s="1150" t="s">
        <v>463</v>
      </c>
      <c r="BG128" s="1151"/>
      <c r="BH128" s="1151"/>
      <c r="BI128" s="1151"/>
      <c r="BJ128" s="1151"/>
      <c r="BK128" s="1151"/>
      <c r="BL128" s="1152"/>
      <c r="BM128" s="1150">
        <v>12.69</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496</v>
      </c>
      <c r="CQ128" s="1133"/>
      <c r="CR128" s="1133"/>
      <c r="CS128" s="1133"/>
      <c r="CT128" s="1133"/>
      <c r="CU128" s="1133"/>
      <c r="CV128" s="1133"/>
      <c r="CW128" s="1133"/>
      <c r="CX128" s="1133"/>
      <c r="CY128" s="1133"/>
      <c r="CZ128" s="1133"/>
      <c r="DA128" s="1133"/>
      <c r="DB128" s="1133"/>
      <c r="DC128" s="1133"/>
      <c r="DD128" s="1133"/>
      <c r="DE128" s="1133"/>
      <c r="DF128" s="1134"/>
      <c r="DG128" s="1135" t="s">
        <v>462</v>
      </c>
      <c r="DH128" s="1136"/>
      <c r="DI128" s="1136"/>
      <c r="DJ128" s="1136"/>
      <c r="DK128" s="1136"/>
      <c r="DL128" s="1136" t="s">
        <v>462</v>
      </c>
      <c r="DM128" s="1136"/>
      <c r="DN128" s="1136"/>
      <c r="DO128" s="1136"/>
      <c r="DP128" s="1136"/>
      <c r="DQ128" s="1136" t="s">
        <v>468</v>
      </c>
      <c r="DR128" s="1136"/>
      <c r="DS128" s="1136"/>
      <c r="DT128" s="1136"/>
      <c r="DU128" s="1136"/>
      <c r="DV128" s="1137" t="s">
        <v>463</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497</v>
      </c>
      <c r="X129" s="1170"/>
      <c r="Y129" s="1170"/>
      <c r="Z129" s="1171"/>
      <c r="AA129" s="1054">
        <v>15928302</v>
      </c>
      <c r="AB129" s="1055"/>
      <c r="AC129" s="1055"/>
      <c r="AD129" s="1055"/>
      <c r="AE129" s="1056"/>
      <c r="AF129" s="1057">
        <v>15948056</v>
      </c>
      <c r="AG129" s="1055"/>
      <c r="AH129" s="1055"/>
      <c r="AI129" s="1055"/>
      <c r="AJ129" s="1056"/>
      <c r="AK129" s="1057">
        <v>16294813</v>
      </c>
      <c r="AL129" s="1055"/>
      <c r="AM129" s="1055"/>
      <c r="AN129" s="1055"/>
      <c r="AO129" s="1056"/>
      <c r="AP129" s="1172"/>
      <c r="AQ129" s="1173"/>
      <c r="AR129" s="1173"/>
      <c r="AS129" s="1173"/>
      <c r="AT129" s="1174"/>
      <c r="AU129" s="286"/>
      <c r="AV129" s="286"/>
      <c r="AW129" s="286"/>
      <c r="AX129" s="1163" t="s">
        <v>498</v>
      </c>
      <c r="AY129" s="1046"/>
      <c r="AZ129" s="1046"/>
      <c r="BA129" s="1046"/>
      <c r="BB129" s="1046"/>
      <c r="BC129" s="1046"/>
      <c r="BD129" s="1046"/>
      <c r="BE129" s="1047"/>
      <c r="BF129" s="1164" t="s">
        <v>462</v>
      </c>
      <c r="BG129" s="1165"/>
      <c r="BH129" s="1165"/>
      <c r="BI129" s="1165"/>
      <c r="BJ129" s="1165"/>
      <c r="BK129" s="1165"/>
      <c r="BL129" s="1166"/>
      <c r="BM129" s="1164">
        <v>17.690000000000001</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500</v>
      </c>
      <c r="X130" s="1170"/>
      <c r="Y130" s="1170"/>
      <c r="Z130" s="1171"/>
      <c r="AA130" s="1054">
        <v>3462932</v>
      </c>
      <c r="AB130" s="1055"/>
      <c r="AC130" s="1055"/>
      <c r="AD130" s="1055"/>
      <c r="AE130" s="1056"/>
      <c r="AF130" s="1057">
        <v>3412815</v>
      </c>
      <c r="AG130" s="1055"/>
      <c r="AH130" s="1055"/>
      <c r="AI130" s="1055"/>
      <c r="AJ130" s="1056"/>
      <c r="AK130" s="1057">
        <v>3250935</v>
      </c>
      <c r="AL130" s="1055"/>
      <c r="AM130" s="1055"/>
      <c r="AN130" s="1055"/>
      <c r="AO130" s="1056"/>
      <c r="AP130" s="1172"/>
      <c r="AQ130" s="1173"/>
      <c r="AR130" s="1173"/>
      <c r="AS130" s="1173"/>
      <c r="AT130" s="1174"/>
      <c r="AU130" s="286"/>
      <c r="AV130" s="286"/>
      <c r="AW130" s="286"/>
      <c r="AX130" s="1163" t="s">
        <v>501</v>
      </c>
      <c r="AY130" s="1046"/>
      <c r="AZ130" s="1046"/>
      <c r="BA130" s="1046"/>
      <c r="BB130" s="1046"/>
      <c r="BC130" s="1046"/>
      <c r="BD130" s="1046"/>
      <c r="BE130" s="1047"/>
      <c r="BF130" s="1200">
        <v>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502</v>
      </c>
      <c r="X131" s="1208"/>
      <c r="Y131" s="1208"/>
      <c r="Z131" s="1209"/>
      <c r="AA131" s="1101">
        <v>12465370</v>
      </c>
      <c r="AB131" s="1080"/>
      <c r="AC131" s="1080"/>
      <c r="AD131" s="1080"/>
      <c r="AE131" s="1081"/>
      <c r="AF131" s="1079">
        <v>12535241</v>
      </c>
      <c r="AG131" s="1080"/>
      <c r="AH131" s="1080"/>
      <c r="AI131" s="1080"/>
      <c r="AJ131" s="1081"/>
      <c r="AK131" s="1079">
        <v>13043878</v>
      </c>
      <c r="AL131" s="1080"/>
      <c r="AM131" s="1080"/>
      <c r="AN131" s="1080"/>
      <c r="AO131" s="1081"/>
      <c r="AP131" s="1210"/>
      <c r="AQ131" s="1211"/>
      <c r="AR131" s="1211"/>
      <c r="AS131" s="1211"/>
      <c r="AT131" s="1212"/>
      <c r="AU131" s="286"/>
      <c r="AV131" s="286"/>
      <c r="AW131" s="286"/>
      <c r="AX131" s="1182" t="s">
        <v>503</v>
      </c>
      <c r="AY131" s="1133"/>
      <c r="AZ131" s="1133"/>
      <c r="BA131" s="1133"/>
      <c r="BB131" s="1133"/>
      <c r="BC131" s="1133"/>
      <c r="BD131" s="1133"/>
      <c r="BE131" s="1134"/>
      <c r="BF131" s="1183">
        <v>47.2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505</v>
      </c>
      <c r="W132" s="1193"/>
      <c r="X132" s="1193"/>
      <c r="Y132" s="1193"/>
      <c r="Z132" s="1194"/>
      <c r="AA132" s="1195">
        <v>6.9816780410000003</v>
      </c>
      <c r="AB132" s="1196"/>
      <c r="AC132" s="1196"/>
      <c r="AD132" s="1196"/>
      <c r="AE132" s="1197"/>
      <c r="AF132" s="1198">
        <v>7.8614284320000003</v>
      </c>
      <c r="AG132" s="1196"/>
      <c r="AH132" s="1196"/>
      <c r="AI132" s="1196"/>
      <c r="AJ132" s="1197"/>
      <c r="AK132" s="1198">
        <v>9.2061501959999994</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506</v>
      </c>
      <c r="W133" s="1176"/>
      <c r="X133" s="1176"/>
      <c r="Y133" s="1176"/>
      <c r="Z133" s="1177"/>
      <c r="AA133" s="1178">
        <v>7.3</v>
      </c>
      <c r="AB133" s="1179"/>
      <c r="AC133" s="1179"/>
      <c r="AD133" s="1179"/>
      <c r="AE133" s="1180"/>
      <c r="AF133" s="1178">
        <v>7.5</v>
      </c>
      <c r="AG133" s="1179"/>
      <c r="AH133" s="1179"/>
      <c r="AI133" s="1179"/>
      <c r="AJ133" s="1180"/>
      <c r="AK133" s="1178">
        <v>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4bH9gXP8DgzkYUrn1YnnGuAAMQeyz9K6NBjikaeTCMLD7hVGlde2xdWpBTVtEok++PNILq2L+azXQPXcDsw+bw==" saltValue="M+YmIujiU3x2bXZbKkyso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BmKlvYcXTsGPWIZPHoXAJheHEx2pzU3bfJ2PjAaM6INMjUV/tM1zR9N/EJT7DX4NEyO+XXrat3NXMqKE6gVY8w==" saltValue="yV1B2ZdhC/CtZYlE1G2ghQ==" spinCount="100000" sheet="1" objects="1" scenarios="1"/>
  <dataConsolidate/>
  <phoneticPr fontId="2"/>
  <printOptions horizontalCentered="1" verticalCentered="1"/>
  <pageMargins left="0" right="0" top="0" bottom="0" header="0" footer="0"/>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jgKBS4AStDTPCEkshokB7I5WoCpNudwzT9S7rUcIk9ezEohk0oO9ONFeTz4DIvU1VBMSSky/9e4YtrZfC3klA==" saltValue="QaNwZse5thNEO3LeaHrTs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515</v>
      </c>
      <c r="AL9" s="1216"/>
      <c r="AM9" s="1216"/>
      <c r="AN9" s="1217"/>
      <c r="AO9" s="314">
        <v>4298586</v>
      </c>
      <c r="AP9" s="314">
        <v>71527</v>
      </c>
      <c r="AQ9" s="315">
        <v>70597</v>
      </c>
      <c r="AR9" s="316">
        <v>1.3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516</v>
      </c>
      <c r="AL10" s="1216"/>
      <c r="AM10" s="1216"/>
      <c r="AN10" s="1217"/>
      <c r="AO10" s="317">
        <v>859727</v>
      </c>
      <c r="AP10" s="317">
        <v>14306</v>
      </c>
      <c r="AQ10" s="318">
        <v>6273</v>
      </c>
      <c r="AR10" s="319">
        <v>128.1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517</v>
      </c>
      <c r="AL11" s="1216"/>
      <c r="AM11" s="1216"/>
      <c r="AN11" s="1217"/>
      <c r="AO11" s="317" t="s">
        <v>518</v>
      </c>
      <c r="AP11" s="317" t="s">
        <v>518</v>
      </c>
      <c r="AQ11" s="318">
        <v>1314</v>
      </c>
      <c r="AR11" s="319" t="s">
        <v>518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519</v>
      </c>
      <c r="AL12" s="1216"/>
      <c r="AM12" s="1216"/>
      <c r="AN12" s="1217"/>
      <c r="AO12" s="317" t="s">
        <v>518</v>
      </c>
      <c r="AP12" s="317" t="s">
        <v>518</v>
      </c>
      <c r="AQ12" s="318">
        <v>3</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520</v>
      </c>
      <c r="AL13" s="1216"/>
      <c r="AM13" s="1216"/>
      <c r="AN13" s="1217"/>
      <c r="AO13" s="317">
        <v>66848</v>
      </c>
      <c r="AP13" s="317">
        <v>1112</v>
      </c>
      <c r="AQ13" s="318">
        <v>2424</v>
      </c>
      <c r="AR13" s="319">
        <v>-54.1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521</v>
      </c>
      <c r="AL14" s="1216"/>
      <c r="AM14" s="1216"/>
      <c r="AN14" s="1217"/>
      <c r="AO14" s="317">
        <v>94398</v>
      </c>
      <c r="AP14" s="317">
        <v>1571</v>
      </c>
      <c r="AQ14" s="318">
        <v>1774</v>
      </c>
      <c r="AR14" s="319">
        <v>-11.4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522</v>
      </c>
      <c r="AL15" s="1222"/>
      <c r="AM15" s="1222"/>
      <c r="AN15" s="1223"/>
      <c r="AO15" s="317">
        <v>-213514</v>
      </c>
      <c r="AP15" s="317">
        <v>-3553</v>
      </c>
      <c r="AQ15" s="318">
        <v>-4858</v>
      </c>
      <c r="AR15" s="319">
        <v>-26.9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5106045</v>
      </c>
      <c r="AP16" s="317">
        <v>84963</v>
      </c>
      <c r="AQ16" s="318">
        <v>77526</v>
      </c>
      <c r="AR16" s="319">
        <v>9.6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527</v>
      </c>
      <c r="AL21" s="1225"/>
      <c r="AM21" s="1225"/>
      <c r="AN21" s="1226"/>
      <c r="AO21" s="330">
        <v>7.37</v>
      </c>
      <c r="AP21" s="331">
        <v>7.31</v>
      </c>
      <c r="AQ21" s="332">
        <v>0.06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528</v>
      </c>
      <c r="AL22" s="1225"/>
      <c r="AM22" s="1225"/>
      <c r="AN22" s="1226"/>
      <c r="AO22" s="335">
        <v>96.6</v>
      </c>
      <c r="AP22" s="336">
        <v>98.5</v>
      </c>
      <c r="AQ22" s="337">
        <v>-1.9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532</v>
      </c>
      <c r="AL32" s="1219"/>
      <c r="AM32" s="1219"/>
      <c r="AN32" s="1220"/>
      <c r="AO32" s="345">
        <v>2813910</v>
      </c>
      <c r="AP32" s="345">
        <v>46823</v>
      </c>
      <c r="AQ32" s="346">
        <v>38968</v>
      </c>
      <c r="AR32" s="347">
        <v>20.2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533</v>
      </c>
      <c r="AL33" s="1219"/>
      <c r="AM33" s="1219"/>
      <c r="AN33" s="1220"/>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534</v>
      </c>
      <c r="AL34" s="1219"/>
      <c r="AM34" s="1219"/>
      <c r="AN34" s="1220"/>
      <c r="AO34" s="345" t="s">
        <v>518</v>
      </c>
      <c r="AP34" s="345" t="s">
        <v>518</v>
      </c>
      <c r="AQ34" s="346">
        <v>58</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535</v>
      </c>
      <c r="AL35" s="1219"/>
      <c r="AM35" s="1219"/>
      <c r="AN35" s="1220"/>
      <c r="AO35" s="345">
        <v>1647643</v>
      </c>
      <c r="AP35" s="345">
        <v>27416</v>
      </c>
      <c r="AQ35" s="346">
        <v>12321</v>
      </c>
      <c r="AR35" s="347">
        <v>122.5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536</v>
      </c>
      <c r="AL36" s="1219"/>
      <c r="AM36" s="1219"/>
      <c r="AN36" s="1220"/>
      <c r="AO36" s="345">
        <v>219288</v>
      </c>
      <c r="AP36" s="345">
        <v>3649</v>
      </c>
      <c r="AQ36" s="346">
        <v>1771</v>
      </c>
      <c r="AR36" s="347">
        <v>106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537</v>
      </c>
      <c r="AL37" s="1219"/>
      <c r="AM37" s="1219"/>
      <c r="AN37" s="1220"/>
      <c r="AO37" s="345" t="s">
        <v>518</v>
      </c>
      <c r="AP37" s="345" t="s">
        <v>518</v>
      </c>
      <c r="AQ37" s="346">
        <v>588</v>
      </c>
      <c r="AR37" s="347" t="s">
        <v>518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538</v>
      </c>
      <c r="AL38" s="1228"/>
      <c r="AM38" s="1228"/>
      <c r="AN38" s="1229"/>
      <c r="AO38" s="348" t="s">
        <v>518</v>
      </c>
      <c r="AP38" s="348" t="s">
        <v>518</v>
      </c>
      <c r="AQ38" s="349">
        <v>1</v>
      </c>
      <c r="AR38" s="337" t="s">
        <v>518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539</v>
      </c>
      <c r="AL39" s="1228"/>
      <c r="AM39" s="1228"/>
      <c r="AN39" s="1229"/>
      <c r="AO39" s="345">
        <v>-229067</v>
      </c>
      <c r="AP39" s="345">
        <v>-3812</v>
      </c>
      <c r="AQ39" s="346">
        <v>-5205</v>
      </c>
      <c r="AR39" s="347">
        <v>-26.8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540</v>
      </c>
      <c r="AL40" s="1219"/>
      <c r="AM40" s="1219"/>
      <c r="AN40" s="1220"/>
      <c r="AO40" s="345">
        <v>-3250935</v>
      </c>
      <c r="AP40" s="345">
        <v>-54095</v>
      </c>
      <c r="AQ40" s="346">
        <v>-35431</v>
      </c>
      <c r="AR40" s="347">
        <v>52.7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1200839</v>
      </c>
      <c r="AP41" s="345">
        <v>19982</v>
      </c>
      <c r="AQ41" s="346">
        <v>13072</v>
      </c>
      <c r="AR41" s="347">
        <v>52.9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510</v>
      </c>
      <c r="AN49" s="1235" t="s">
        <v>544</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5309568</v>
      </c>
      <c r="AN51" s="367">
        <v>86537</v>
      </c>
      <c r="AO51" s="368">
        <v>7.7</v>
      </c>
      <c r="AP51" s="369">
        <v>57295</v>
      </c>
      <c r="AQ51" s="370">
        <v>5.7</v>
      </c>
      <c r="AR51" s="371">
        <v>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3812874</v>
      </c>
      <c r="AN52" s="375">
        <v>62143</v>
      </c>
      <c r="AO52" s="376">
        <v>67</v>
      </c>
      <c r="AP52" s="377">
        <v>32771</v>
      </c>
      <c r="AQ52" s="378">
        <v>10.4</v>
      </c>
      <c r="AR52" s="379">
        <v>56.6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4941329</v>
      </c>
      <c r="AN53" s="367">
        <v>80971</v>
      </c>
      <c r="AO53" s="368">
        <v>-6.4</v>
      </c>
      <c r="AP53" s="369">
        <v>54110</v>
      </c>
      <c r="AQ53" s="370">
        <v>-5.6</v>
      </c>
      <c r="AR53" s="371">
        <v>-0.8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4180333</v>
      </c>
      <c r="AN54" s="375">
        <v>68501</v>
      </c>
      <c r="AO54" s="376">
        <v>10.199999999999999</v>
      </c>
      <c r="AP54" s="377">
        <v>30620</v>
      </c>
      <c r="AQ54" s="378">
        <v>-6.6</v>
      </c>
      <c r="AR54" s="379">
        <v>16.8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6223425</v>
      </c>
      <c r="AN55" s="367">
        <v>102404</v>
      </c>
      <c r="AO55" s="368">
        <v>26.5</v>
      </c>
      <c r="AP55" s="369">
        <v>54684</v>
      </c>
      <c r="AQ55" s="370">
        <v>1.1000000000000001</v>
      </c>
      <c r="AR55" s="371">
        <v>25.4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4659502</v>
      </c>
      <c r="AN56" s="375">
        <v>76671</v>
      </c>
      <c r="AO56" s="376">
        <v>11.9</v>
      </c>
      <c r="AP56" s="377">
        <v>32829</v>
      </c>
      <c r="AQ56" s="378">
        <v>7.2</v>
      </c>
      <c r="AR56" s="379">
        <v>4.7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7622759</v>
      </c>
      <c r="AN57" s="367">
        <v>126161</v>
      </c>
      <c r="AO57" s="368">
        <v>23.2</v>
      </c>
      <c r="AP57" s="369">
        <v>62383</v>
      </c>
      <c r="AQ57" s="370">
        <v>14.1</v>
      </c>
      <c r="AR57" s="371">
        <v>9.1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6213908</v>
      </c>
      <c r="AN58" s="375">
        <v>102844</v>
      </c>
      <c r="AO58" s="376">
        <v>34.1</v>
      </c>
      <c r="AP58" s="377">
        <v>35325</v>
      </c>
      <c r="AQ58" s="378">
        <v>7.6</v>
      </c>
      <c r="AR58" s="379">
        <v>26.5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1759240</v>
      </c>
      <c r="AN59" s="367">
        <v>29273</v>
      </c>
      <c r="AO59" s="368">
        <v>-76.8</v>
      </c>
      <c r="AP59" s="369">
        <v>63812</v>
      </c>
      <c r="AQ59" s="370">
        <v>2.2999999999999998</v>
      </c>
      <c r="AR59" s="371">
        <v>-79.099999999999994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1180426</v>
      </c>
      <c r="AN60" s="375">
        <v>19642</v>
      </c>
      <c r="AO60" s="376">
        <v>-80.900000000000006</v>
      </c>
      <c r="AP60" s="377">
        <v>33848</v>
      </c>
      <c r="AQ60" s="378">
        <v>-4.2</v>
      </c>
      <c r="AR60" s="379">
        <v>-76.7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5171264</v>
      </c>
      <c r="AN61" s="382">
        <v>85069</v>
      </c>
      <c r="AO61" s="383">
        <v>-5.2</v>
      </c>
      <c r="AP61" s="384">
        <v>58457</v>
      </c>
      <c r="AQ61" s="385">
        <v>3.5</v>
      </c>
      <c r="AR61" s="371">
        <v>-8.6999999999999993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4009409</v>
      </c>
      <c r="AN62" s="375">
        <v>65960</v>
      </c>
      <c r="AO62" s="376">
        <v>8.5</v>
      </c>
      <c r="AP62" s="377">
        <v>33079</v>
      </c>
      <c r="AQ62" s="378">
        <v>2.9</v>
      </c>
      <c r="AR62" s="379">
        <v>5.6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QvyWZpsQTn41gzP4ZKv3jCDkKE1hkPePwRM3MOdDxmG3KhKU/vEZ6Jz7lml6qCSAA06QQl63bMmJHigf8Bmow==" saltValue="CT16+B6y3HTLoypHyT9R1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1" spans="125:125" ht="13.5" hidden="1" customHeight="1" x14ac:dyDescent="0.15">
      <c r="DU121" s="292"/>
    </row>
  </sheetData>
  <sheetProtection algorithmName="SHA-512" hashValue="96HrJn7NHyNO614jO8eTG3nX/2jkl1OY9r+AKZfHNUDfXkj7YoIm3Vec5XQCbUzL2QVdxOeXsdiHwNEx75GBvA==" saltValue="A8/1lPvTtWc1jglOQVs1i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ll8ZdkUG71/L6x7b3xoi8jQvm3+b1gB6JyLu3qvxsYPmz9tN0oUapxU16JwynDA9ZS6T0UTOhjIEFpcWIlaaBw==" saltValue="+pXUWDi3LhYZJhPZriRqz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8" t="s">
        <v>3</v>
      </c>
      <c r="D47" s="1238"/>
      <c r="E47" s="1239"/>
      <c r="F47" s="11">
        <v>25.48</v>
      </c>
      <c r="G47" s="12">
        <v>25.91</v>
      </c>
      <c r="H47" s="12">
        <v>22.12</v>
      </c>
      <c r="I47" s="12">
        <v>24.06</v>
      </c>
      <c r="J47" s="13">
        <v>22.82</v>
      </c>
    </row>
    <row r="48" spans="2:10" ht="57.75" customHeight="1" x14ac:dyDescent="0.15">
      <c r="B48" s="14"/>
      <c r="C48" s="1240" t="s">
        <v>4</v>
      </c>
      <c r="D48" s="1240"/>
      <c r="E48" s="1241"/>
      <c r="F48" s="15">
        <v>5.21</v>
      </c>
      <c r="G48" s="16">
        <v>3.41</v>
      </c>
      <c r="H48" s="16">
        <v>3.93</v>
      </c>
      <c r="I48" s="16">
        <v>3.04</v>
      </c>
      <c r="J48" s="17">
        <v>8.2899999999999991</v>
      </c>
    </row>
    <row r="49" spans="2:10" ht="57.75" customHeight="1" thickBot="1" x14ac:dyDescent="0.2">
      <c r="B49" s="18"/>
      <c r="C49" s="1242" t="s">
        <v>5</v>
      </c>
      <c r="D49" s="1242"/>
      <c r="E49" s="1243"/>
      <c r="F49" s="19">
        <v>0.15</v>
      </c>
      <c r="G49" s="20" t="s">
        <v>565</v>
      </c>
      <c r="H49" s="20" t="s">
        <v>566</v>
      </c>
      <c r="I49" s="20" t="s">
        <v>567</v>
      </c>
      <c r="J49" s="21">
        <v>3.11</v>
      </c>
    </row>
    <row r="50" spans="2:10" ht="13.5" customHeight="1" x14ac:dyDescent="0.15"/>
  </sheetData>
  <sheetProtection algorithmName="SHA-512" hashValue="Pw3NnwROrXNNiOkgAlf69MySg8ubxwkCSNpcRfim2OakCL9JY36Yw/u56dA+sHG4k3mz0cNnN58rudsULFf6/g==" saltValue="UN7iVL/Z9ZuQinzO5AGPJ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2022-09-15T06:49:33Z</cp:lastPrinted>
  <dcterms:created xsi:type="dcterms:W3CDTF">2022-02-02T05:03:35Z</dcterms:created>
  <dcterms:modified xsi:type="dcterms:W3CDTF">2022-09-28T10:01:56Z</dcterms:modified>
  <cp:category/>
</cp:coreProperties>
</file>