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tabRatio="87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12" l="1"/>
  <c r="V23" i="12"/>
  <c r="AA23" i="12"/>
  <c r="Q23"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BE34" i="10"/>
  <c r="C34" i="10"/>
  <c r="U34" i="10" l="1"/>
  <c r="U35" i="10" s="1"/>
  <c r="U36"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AM34" i="10"/>
  <c r="AM35" i="10" s="1"/>
  <c r="CO34" i="10" l="1"/>
  <c r="CO35" i="10" s="1"/>
</calcChain>
</file>

<file path=xl/sharedStrings.xml><?xml version="1.0" encoding="utf-8"?>
<sst xmlns="http://schemas.openxmlformats.org/spreadsheetml/2006/main" count="1158" uniqueCount="641">
  <si>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</si>
  <si>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</si>
  <si>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</si>
  <si>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</si>
  <si>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</si>
  <si>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</si>
  <si>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</si>
  <si>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</si>
  <si>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</si>
  <si>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</si>
  <si>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</si>
  <si>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</si>
  <si>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</si>
  <si>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</si>
  <si>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</si>
  <si>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</si>
  <si>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</si>
  <si>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</si>
  <si>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</si>
  <si>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</si>
  <si>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</si>
  <si>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</si>
  <si>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</si>
  <si>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</si>
  <si>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</si>
  <si>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</si>
  <si>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</si>
  <si>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</si>
  <si>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</si>
  <si>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</si>
  <si>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</si>
  <si>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</si>
  <si>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</si>
  <si>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</si>
  <si>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</si>
  <si>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</si>
  <si>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</si>
  <si>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</si>
  <si>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</si>
  <si>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</si>
  <si>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</si>
  <si>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</si>
  <si>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</si>
  <si>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</si>
  <si>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</si>
  <si>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</si>
  <si>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</si>
  <si>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</si>
  <si>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</si>
  <si>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</si>
  <si>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</si>
  <si>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</si>
  <si>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</si>
  <si>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</si>
  <si>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</si>
  <si>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</si>
  <si>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</si>
  <si>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</si>
  <si>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</si>
  <si>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</si>
  <si>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</si>
  <si>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</si>
  <si>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</si>
  <si>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</si>
  <si>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</si>
  <si>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</si>
  <si>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</si>
  <si>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</si>
  <si>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</si>
  <si>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</si>
  <si>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</si>
  <si>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</si>
  <si>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</si>
  <si>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</si>
  <si>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</si>
  <si>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</si>
  <si>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</si>
  <si>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</si>
  <si>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</si>
  <si>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</si>
  <si>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</si>
  <si>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</si>
  <si>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</si>
  <si>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</si>
  <si>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</si>
  <si>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</si>
  <si>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</si>
  <si>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</si>
  <si>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</si>
  <si>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</si>
  <si>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</si>
  <si>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</si>
  <si>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</si>
  <si>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</si>
  <si>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</si>
  <si>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</si>
  <si>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</si>
  <si>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千曲市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</si>
  <si>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</si>
  <si>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</si>
  <si>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</si>
  <si>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</si>
  <si>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</si>
  <si>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</si>
  <si>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</si>
  <si>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</si>
  <si>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</si>
  <si>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</si>
  <si>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</si>
  <si>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</si>
  <si>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</si>
  <si>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</si>
  <si>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</si>
  <si>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</si>
  <si>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</si>
  <si>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</si>
  <si>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</si>
  <si>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</si>
  <si>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</si>
  <si>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</si>
  <si>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</si>
  <si>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</si>
  <si>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</si>
  <si>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</si>
  <si>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</si>
  <si>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</si>
  <si>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</si>
  <si>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</si>
  <si>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</si>
  <si>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</si>
  <si>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</si>
  <si>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</si>
  <si>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</si>
  <si>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</si>
  <si>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</si>
  <si>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</si>
  <si>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</si>
  <si>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</si>
  <si>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</si>
  <si>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</si>
  <si>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</si>
  <si>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</si>
  <si>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</si>
  <si>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</si>
  <si>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</si>
  <si>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</si>
  <si>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</si>
  <si>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</si>
  <si>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</si>
  <si>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</si>
  <si>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</si>
  <si>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</si>
  <si>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</si>
  <si>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</si>
  <si>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</si>
  <si>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</si>
  <si>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</si>
  <si>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</si>
  <si>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</si>
  <si>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</si>
  <si>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</si>
  <si>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</si>
  <si>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</si>
  <si>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</si>
  <si>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</si>
  <si>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</si>
  <si>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</si>
  <si>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</si>
  <si>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</si>
  <si>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</si>
  <si>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</si>
  <si>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</si>
  <si>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</si>
  <si>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</si>
  <si>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</si>
  <si>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</si>
  <si>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</si>
  <si>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</si>
  <si>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</si>
  <si>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</si>
  <si>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</si>
  <si>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</si>
  <si>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</si>
  <si>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</si>
  <si>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</si>
  <si>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</si>
  <si>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</si>
  <si>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</si>
  <si>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</si>
  <si>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</si>
  <si>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</si>
  <si>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</si>
  <si>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</si>
  <si>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</si>
  <si>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</si>
  <si>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</si>
  <si>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</si>
  <si>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</si>
  <si>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</si>
  <si>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</si>
  <si>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</si>
  <si>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</si>
  <si>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</si>
  <si>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</si>
  <si>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</si>
  <si>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</si>
  <si>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</si>
  <si>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</si>
  <si>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</si>
  <si>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</si>
  <si>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</si>
  <si>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</si>
  <si>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</si>
  <si>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</si>
  <si>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</si>
  <si>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</si>
  <si>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長野県千曲市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</si>
  <si>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</si>
  <si>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</si>
  <si>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</si>
  <si>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</si>
  <si>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</si>
  <si>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</si>
  <si>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</si>
  <si>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</si>
  <si>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</si>
  <si>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</si>
  <si>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</si>
  <si>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</si>
  <si>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</si>
  <si>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</si>
  <si>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</si>
  <si>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</si>
  <si>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</si>
  <si>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</si>
  <si>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</si>
  <si>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</si>
  <si>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</si>
  <si>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</si>
  <si>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</si>
  <si>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</si>
  <si>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</si>
  <si>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</si>
  <si>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</si>
  <si>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</si>
  <si>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</si>
  <si>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</si>
  <si>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</si>
  <si>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</si>
  <si>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</si>
  <si>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</si>
  <si>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</si>
  <si>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</si>
  <si>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</si>
  <si>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</si>
  <si>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</si>
  <si>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</si>
  <si>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</si>
  <si>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</si>
  <si>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</si>
  <si>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</si>
  <si>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</si>
  <si>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</si>
  <si>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</si>
  <si>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</si>
  <si>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</si>
  <si>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</si>
  <si>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</si>
  <si>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</si>
  <si>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</si>
  <si>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</si>
  <si>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</si>
  <si>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</si>
  <si>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</si>
  <si>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</si>
  <si>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</si>
  <si>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</si>
  <si>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</si>
  <si>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</si>
  <si>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</si>
  <si>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</si>
  <si>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</si>
  <si>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</si>
  <si>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</si>
  <si>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</si>
  <si>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</si>
  <si>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</si>
  <si>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</si>
  <si>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</si>
  <si>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</si>
  <si>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</si>
  <si>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</si>
  <si>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</si>
  <si>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</si>
  <si>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</si>
  <si>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</si>
  <si>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</si>
  <si>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</si>
  <si>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</si>
  <si>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</si>
  <si>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</si>
  <si>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</si>
  <si>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</si>
  <si>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</si>
  <si>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</si>
  <si>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</si>
  <si>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</si>
  <si>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</si>
  <si>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</si>
  <si>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</si>
  <si>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</si>
  <si>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</si>
  <si>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</si>
  <si>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</si>
  <si>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</si>
  <si>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</si>
  <si>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</si>
  <si>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</si>
  <si>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</si>
  <si>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</si>
  <si>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</si>
  <si>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</si>
  <si>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</si>
  <si>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</si>
  <si>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</si>
  <si>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</si>
  <si>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</si>
  <si>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</si>
  <si>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</si>
  <si>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</si>
  <si>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</si>
  <si>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</si>
  <si>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</si>
  <si>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</si>
  <si>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</si>
  <si>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</si>
  <si>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</si>
  <si>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</si>
  <si>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</si>
  <si>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</si>
  <si>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</si>
  <si>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</si>
  <si>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</si>
  <si>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</si>
  <si>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</si>
  <si>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</si>
  <si>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</si>
  <si>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</si>
  <si>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</si>
  <si>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</si>
  <si>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</si>
  <si>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</si>
  <si>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</si>
  <si>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</si>
  <si>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</si>
  <si>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</si>
  <si>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</si>
  <si>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</si>
  <si>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</si>
  <si>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</si>
  <si>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</si>
  <si>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</si>
  <si>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</si>
  <si>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</si>
  <si>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</si>
  <si>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</si>
  <si>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</si>
  <si>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</si>
  <si>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</si>
  <si>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</si>
  <si>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長野県千曲市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</si>
  <si>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</si>
  <si>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</si>
  <si>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</si>
  <si>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</si>
  <si>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</si>
  <si>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</si>
  <si>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</si>
  <si>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</si>
  <si>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</si>
  <si>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</si>
  <si>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</si>
  <si>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</si>
  <si>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</si>
  <si>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</si>
  <si>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</si>
  <si>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</si>
  <si>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</si>
  <si>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</si>
  <si>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</si>
  <si>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</si>
  <si>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同和対策住宅新築資金等貸付事業特別会計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</si>
  <si>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</si>
  <si>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</si>
  <si>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</si>
  <si>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</si>
  <si>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</si>
  <si>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</si>
  <si>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</si>
  <si>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</si>
  <si>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</si>
  <si>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</si>
  <si>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</si>
  <si>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</si>
  <si>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</si>
  <si>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</si>
  <si>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</si>
  <si>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</si>
  <si>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</si>
  <si>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</si>
  <si>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</si>
  <si>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</si>
  <si>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</si>
  <si>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</si>
  <si>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</si>
  <si>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</si>
  <si>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</si>
  <si>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</si>
  <si>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</si>
  <si>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</si>
  <si>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</si>
  <si>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</si>
  <si>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</si>
  <si>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</si>
  <si>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</si>
  <si>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</si>
  <si>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</si>
  <si>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</si>
  <si>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</si>
  <si>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</si>
  <si>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</si>
  <si>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</si>
  <si>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</si>
  <si>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</si>
  <si>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</si>
  <si>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</si>
  <si>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</si>
  <si>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</si>
  <si>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</si>
  <si>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</si>
  <si>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</si>
  <si>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</si>
  <si>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</si>
  <si>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</si>
  <si>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</si>
  <si>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</si>
  <si>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</si>
  <si>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</si>
  <si>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</si>
  <si>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</si>
  <si>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</si>
  <si>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</si>
  <si>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</si>
  <si>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</si>
  <si>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</si>
  <si>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</si>
  <si>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</si>
  <si>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</si>
  <si>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</si>
  <si>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</si>
  <si>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</si>
  <si>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</si>
  <si>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</si>
  <si>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</si>
  <si>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</si>
  <si>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</si>
  <si>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</si>
  <si>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</si>
  <si>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</si>
  <si>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</si>
  <si>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</si>
  <si>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</si>
  <si>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</si>
  <si>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</si>
  <si>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</si>
  <si>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</si>
  <si>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</si>
  <si>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</si>
  <si>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</si>
  <si>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</si>
  <si>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</si>
  <si>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</si>
  <si>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</si>
  <si>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</si>
  <si>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</si>
  <si>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</si>
  <si>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</si>
  <si>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</si>
  <si>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</si>
  <si>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</si>
  <si>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</si>
  <si>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</si>
  <si>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</si>
  <si>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</si>
  <si>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</si>
  <si>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</si>
  <si>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</si>
  <si>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</si>
  <si>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</si>
  <si>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</si>
  <si>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</si>
  <si>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</si>
  <si>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</si>
  <si>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</si>
  <si>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</si>
  <si>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</si>
  <si>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</si>
  <si>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</si>
  <si>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</si>
  <si>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</si>
  <si>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</si>
  <si>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</si>
  <si>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</si>
  <si>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</si>
  <si>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</si>
  <si>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</si>
  <si>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</si>
  <si>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</si>
  <si>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</si>
  <si>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</si>
  <si>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</si>
  <si>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</si>
  <si>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</si>
  <si>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</si>
  <si>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</si>
  <si>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</si>
  <si>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</si>
  <si>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</si>
  <si>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</si>
  <si>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</si>
  <si>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</si>
  <si>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</si>
  <si>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</si>
  <si>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</si>
  <si>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</si>
  <si>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</si>
  <si>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</si>
  <si>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</si>
  <si>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</si>
  <si>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</si>
  <si>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</si>
  <si>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</si>
  <si>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</si>
  <si>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</si>
  <si>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</si>
  <si>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</si>
  <si>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</si>
  <si>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</si>
  <si>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</si>
  <si>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</si>
  <si>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</si>
  <si>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</si>
  <si>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</si>
  <si>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</si>
  <si>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</si>
  <si>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</si>
  <si>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</si>
  <si>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</si>
  <si>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</si>
  <si>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</si>
  <si>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</si>
  <si>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</si>
  <si>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</si>
  <si>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</si>
  <si>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</si>
  <si>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</si>
  <si>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</si>
  <si>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</si>
  <si>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</si>
  <si>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</si>
  <si>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</si>
  <si>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</si>
  <si>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4.83</t>
  </si>
  <si>
    <t>▲ 5.31</t>
  </si>
  <si>
    <t>▲ 0.86</t>
  </si>
  <si>
    <t>下水道事業会計</t>
  </si>
  <si>
    <t>一般会計</t>
  </si>
  <si>
    <t>水道事業会計</t>
  </si>
  <si>
    <t>介護保険特別会計</t>
  </si>
  <si>
    <t>国民健康保険特別会計</t>
  </si>
  <si>
    <t>同和対策住宅新築資金等貸付事業特別会計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</si>
  <si>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</si>
  <si>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</si>
  <si>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</si>
  <si>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</si>
  <si>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</si>
  <si>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</si>
  <si>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</si>
  <si>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</si>
  <si>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</si>
  <si>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</si>
  <si>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</si>
  <si>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（公共下水道事業）</t>
    <rPh sb="1" eb="3">
      <t>コウキョウ</t>
    </rPh>
    <rPh sb="3" eb="6">
      <t>ゲスイドウ</t>
    </rPh>
    <rPh sb="6" eb="8">
      <t>ジギョウ</t>
    </rPh>
    <phoneticPr fontId="2"/>
  </si>
  <si>
    <t>（農業集落排水事業）</t>
    <rPh sb="1" eb="3">
      <t>ノウギョウ</t>
    </rPh>
    <rPh sb="3" eb="5">
      <t>シュウラク</t>
    </rPh>
    <rPh sb="5" eb="7">
      <t>ハイスイ</t>
    </rPh>
    <rPh sb="7" eb="9">
      <t>ジギョウ</t>
    </rPh>
    <phoneticPr fontId="2"/>
  </si>
  <si>
    <t>千曲市土地開発公社</t>
    <rPh sb="0" eb="2">
      <t>チクマ</t>
    </rPh>
    <rPh sb="2" eb="3">
      <t>シ</t>
    </rPh>
    <rPh sb="3" eb="5">
      <t>トチ</t>
    </rPh>
    <rPh sb="5" eb="7">
      <t>カイハツ</t>
    </rPh>
    <rPh sb="7" eb="9">
      <t>コウシャ</t>
    </rPh>
    <phoneticPr fontId="18"/>
  </si>
  <si>
    <t>信州千曲観光局</t>
    <rPh sb="0" eb="2">
      <t>シンシュウ</t>
    </rPh>
    <rPh sb="2" eb="4">
      <t>チクマ</t>
    </rPh>
    <rPh sb="4" eb="7">
      <t>カンコウキョク</t>
    </rPh>
    <phoneticPr fontId="18"/>
  </si>
  <si>
    <t>長野広域連合（一般会計）</t>
    <rPh sb="0" eb="2">
      <t>ナガノ</t>
    </rPh>
    <rPh sb="2" eb="4">
      <t>コウイキ</t>
    </rPh>
    <rPh sb="4" eb="6">
      <t>レンゴウ</t>
    </rPh>
    <rPh sb="7" eb="9">
      <t>イッパン</t>
    </rPh>
    <rPh sb="9" eb="11">
      <t>カイケイ</t>
    </rPh>
    <phoneticPr fontId="18"/>
  </si>
  <si>
    <t>長野広域連合（老人福祉施設等運営事業特別会計）</t>
    <rPh sb="0" eb="2">
      <t>ナガノ</t>
    </rPh>
    <rPh sb="2" eb="4">
      <t>コウイキ</t>
    </rPh>
    <rPh sb="4" eb="6">
      <t>レンゴウ</t>
    </rPh>
    <rPh sb="7" eb="9">
      <t>ロウジン</t>
    </rPh>
    <rPh sb="9" eb="11">
      <t>フクシ</t>
    </rPh>
    <rPh sb="11" eb="13">
      <t>シセツ</t>
    </rPh>
    <rPh sb="13" eb="14">
      <t>トウ</t>
    </rPh>
    <rPh sb="14" eb="16">
      <t>ウンエイ</t>
    </rPh>
    <rPh sb="16" eb="18">
      <t>ジギョウ</t>
    </rPh>
    <rPh sb="18" eb="20">
      <t>トクベツ</t>
    </rPh>
    <rPh sb="20" eb="22">
      <t>カイケイ</t>
    </rPh>
    <phoneticPr fontId="18"/>
  </si>
  <si>
    <t>長野広域連合（長野地域ふるさと事業特別会計）</t>
    <rPh sb="0" eb="2">
      <t>ナガノ</t>
    </rPh>
    <rPh sb="2" eb="4">
      <t>コウイキ</t>
    </rPh>
    <rPh sb="4" eb="6">
      <t>レンゴウ</t>
    </rPh>
    <rPh sb="7" eb="9">
      <t>ナガノ</t>
    </rPh>
    <rPh sb="9" eb="11">
      <t>チイキ</t>
    </rPh>
    <rPh sb="15" eb="17">
      <t>ジギョウ</t>
    </rPh>
    <rPh sb="17" eb="19">
      <t>トクベツ</t>
    </rPh>
    <rPh sb="19" eb="21">
      <t>カイケイ</t>
    </rPh>
    <phoneticPr fontId="18"/>
  </si>
  <si>
    <t>長野広域連合（ごみ処理施設事業特別会計）</t>
    <rPh sb="0" eb="2">
      <t>ナガノ</t>
    </rPh>
    <rPh sb="2" eb="4">
      <t>コウイキ</t>
    </rPh>
    <rPh sb="4" eb="6">
      <t>レンゴウ</t>
    </rPh>
    <rPh sb="9" eb="11">
      <t>ショリ</t>
    </rPh>
    <rPh sb="11" eb="13">
      <t>シセツ</t>
    </rPh>
    <rPh sb="13" eb="15">
      <t>ジギョウ</t>
    </rPh>
    <rPh sb="15" eb="17">
      <t>トクベツ</t>
    </rPh>
    <rPh sb="17" eb="19">
      <t>カイケイ</t>
    </rPh>
    <phoneticPr fontId="18"/>
  </si>
  <si>
    <t>千曲坂城消防組合（一般会計）</t>
    <rPh sb="0" eb="2">
      <t>チクマ</t>
    </rPh>
    <rPh sb="2" eb="4">
      <t>サカキ</t>
    </rPh>
    <rPh sb="4" eb="6">
      <t>ショウボウ</t>
    </rPh>
    <rPh sb="6" eb="8">
      <t>クミアイ</t>
    </rPh>
    <rPh sb="9" eb="11">
      <t>イッパン</t>
    </rPh>
    <rPh sb="11" eb="13">
      <t>カイケイ</t>
    </rPh>
    <phoneticPr fontId="18"/>
  </si>
  <si>
    <t>葛尾組合（一般会計）</t>
    <rPh sb="0" eb="2">
      <t>カツラオ</t>
    </rPh>
    <rPh sb="2" eb="4">
      <t>クミアイ</t>
    </rPh>
    <rPh sb="5" eb="7">
      <t>イッパン</t>
    </rPh>
    <rPh sb="7" eb="9">
      <t>カイケイ</t>
    </rPh>
    <phoneticPr fontId="18"/>
  </si>
  <si>
    <t>葛尾組合（霊園特別会計）</t>
    <rPh sb="0" eb="2">
      <t>カツラオ</t>
    </rPh>
    <rPh sb="2" eb="4">
      <t>クミアイ</t>
    </rPh>
    <rPh sb="5" eb="7">
      <t>レイエン</t>
    </rPh>
    <rPh sb="7" eb="9">
      <t>トクベツ</t>
    </rPh>
    <rPh sb="9" eb="11">
      <t>カイケイ</t>
    </rPh>
    <phoneticPr fontId="18"/>
  </si>
  <si>
    <t>千曲衛生施設組合（一般会計）</t>
    <rPh sb="0" eb="2">
      <t>チクマ</t>
    </rPh>
    <rPh sb="2" eb="4">
      <t>エイセイ</t>
    </rPh>
    <rPh sb="4" eb="6">
      <t>シセツ</t>
    </rPh>
    <rPh sb="6" eb="8">
      <t>クミアイ</t>
    </rPh>
    <rPh sb="9" eb="11">
      <t>イッパン</t>
    </rPh>
    <rPh sb="11" eb="13">
      <t>カイケイ</t>
    </rPh>
    <phoneticPr fontId="18"/>
  </si>
  <si>
    <t>六ケ郷用水組合（一般会計）</t>
    <rPh sb="0" eb="1">
      <t>ロク</t>
    </rPh>
    <rPh sb="2" eb="3">
      <t>ゴウ</t>
    </rPh>
    <rPh sb="3" eb="5">
      <t>ヨウスイ</t>
    </rPh>
    <rPh sb="5" eb="7">
      <t>クミアイ</t>
    </rPh>
    <rPh sb="8" eb="10">
      <t>イッパン</t>
    </rPh>
    <rPh sb="10" eb="12">
      <t>カイケイ</t>
    </rPh>
    <phoneticPr fontId="18"/>
  </si>
  <si>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18"/>
  </si>
  <si>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8"/>
  </si>
  <si>
    <t>長野県市町村自治振興組合（一般会計）</t>
    <rPh sb="0" eb="2">
      <t>ナガノ</t>
    </rPh>
    <rPh sb="2" eb="3">
      <t>ケン</t>
    </rPh>
    <rPh sb="3" eb="6">
      <t>シチョウソン</t>
    </rPh>
    <rPh sb="6" eb="8">
      <t>ジチ</t>
    </rPh>
    <rPh sb="8" eb="10">
      <t>シンコウ</t>
    </rPh>
    <rPh sb="10" eb="12">
      <t>クミアイ</t>
    </rPh>
    <rPh sb="13" eb="15">
      <t>イッパン</t>
    </rPh>
    <rPh sb="15" eb="17">
      <t>カイケイ</t>
    </rPh>
    <phoneticPr fontId="18"/>
  </si>
  <si>
    <t>長野県民交通災害共済組合（一般会計）</t>
    <rPh sb="0" eb="3">
      <t>ナガノケン</t>
    </rPh>
    <rPh sb="3" eb="4">
      <t>ミン</t>
    </rPh>
    <rPh sb="4" eb="6">
      <t>コウツウ</t>
    </rPh>
    <rPh sb="6" eb="8">
      <t>サイガイ</t>
    </rPh>
    <rPh sb="8" eb="10">
      <t>キョウサイ</t>
    </rPh>
    <rPh sb="10" eb="12">
      <t>クミアイ</t>
    </rPh>
    <rPh sb="13" eb="15">
      <t>イッパン</t>
    </rPh>
    <rPh sb="15" eb="17">
      <t>カイケイ</t>
    </rPh>
    <phoneticPr fontId="18"/>
  </si>
  <si>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18"/>
  </si>
  <si>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</si>
  <si>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</si>
  <si>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</si>
  <si>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</si>
  <si>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</si>
  <si>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</si>
  <si>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</si>
  <si>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</si>
  <si>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</si>
  <si>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</si>
  <si>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</si>
  <si>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</si>
  <si>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</si>
  <si>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</si>
  <si>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新庁舎等建設事業</t>
    <rPh sb="0" eb="8">
      <t>シンチョウシャトウケンセツジギョウ</t>
    </rPh>
    <phoneticPr fontId="18"/>
  </si>
  <si>
    <t>文教施設整備基金</t>
    <rPh sb="0" eb="2">
      <t>ブンキョウ</t>
    </rPh>
    <rPh sb="2" eb="4">
      <t>シセツ</t>
    </rPh>
    <rPh sb="4" eb="6">
      <t>セイビ</t>
    </rPh>
    <rPh sb="6" eb="8">
      <t>キキン</t>
    </rPh>
    <phoneticPr fontId="18"/>
  </si>
  <si>
    <t>地域福祉基金</t>
    <rPh sb="0" eb="2">
      <t>チイキ</t>
    </rPh>
    <rPh sb="2" eb="4">
      <t>フクシ</t>
    </rPh>
    <rPh sb="4" eb="6">
      <t>キキン</t>
    </rPh>
    <phoneticPr fontId="18"/>
  </si>
  <si>
    <t>職員退職手当基金</t>
    <rPh sb="0" eb="2">
      <t>ショクイン</t>
    </rPh>
    <rPh sb="2" eb="4">
      <t>タイショク</t>
    </rPh>
    <rPh sb="4" eb="6">
      <t>テアテ</t>
    </rPh>
    <rPh sb="6" eb="8">
      <t>キキン</t>
    </rPh>
    <phoneticPr fontId="18"/>
  </si>
  <si>
    <t>魅力あるまちづくり基金</t>
    <rPh sb="0" eb="2">
      <t>ミリョク</t>
    </rPh>
    <rPh sb="9" eb="11">
      <t>キキン</t>
    </rPh>
    <phoneticPr fontId="18"/>
  </si>
  <si>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</si>
  <si>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</si>
  <si>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</si>
  <si>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</si>
  <si>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</si>
  <si>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</si>
  <si>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</si>
  <si>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</si>
  <si>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</si>
  <si>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</si>
  <si>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大型ハード事業を進めたことにより地方債のが将来負担比率が増加傾向にあり、類似団体と比べて高い水準にある。一方で、有形固定資産減価償却率は平成30年度以降、類似団体よりも低い水準であり、主な要因としては令和元年度に完成した新庁舎等建設事業により減少した。千曲市公共施設等総合管理計画や千曲市行政改革大綱等に基づき、公共施設の総量縮減と健全な財政運営に努めることで過度に悪化しすぎないよう取り組んでいく。</t>
    <rPh sb="0" eb="2">
      <t>オオガタ</t>
    </rPh>
    <rPh sb="5" eb="7">
      <t>ジギョウ</t>
    </rPh>
    <rPh sb="8" eb="9">
      <t>スス</t>
    </rPh>
    <rPh sb="16" eb="19">
      <t>チホウサイ</t>
    </rPh>
    <rPh sb="21" eb="23">
      <t>ショウライ</t>
    </rPh>
    <rPh sb="23" eb="25">
      <t>フタン</t>
    </rPh>
    <rPh sb="25" eb="27">
      <t>ヒリツ</t>
    </rPh>
    <rPh sb="28" eb="30">
      <t>ゾウカ</t>
    </rPh>
    <rPh sb="30" eb="32">
      <t>ケイコウ</t>
    </rPh>
    <rPh sb="36" eb="38">
      <t>ルイジ</t>
    </rPh>
    <rPh sb="38" eb="40">
      <t>ダンタイ</t>
    </rPh>
    <rPh sb="41" eb="42">
      <t>クラ</t>
    </rPh>
    <rPh sb="44" eb="45">
      <t>タカ</t>
    </rPh>
    <rPh sb="46" eb="48">
      <t>スイジュン</t>
    </rPh>
    <rPh sb="52" eb="54">
      <t>イッポウ</t>
    </rPh>
    <rPh sb="56" eb="58">
      <t>ユウケイ</t>
    </rPh>
    <rPh sb="58" eb="60">
      <t>コテイ</t>
    </rPh>
    <rPh sb="60" eb="62">
      <t>シサン</t>
    </rPh>
    <rPh sb="62" eb="64">
      <t>ゲンカ</t>
    </rPh>
    <rPh sb="64" eb="66">
      <t>ショウキャク</t>
    </rPh>
    <rPh sb="66" eb="67">
      <t>リツ</t>
    </rPh>
    <rPh sb="68" eb="70">
      <t>ヘイセイ</t>
    </rPh>
    <rPh sb="72" eb="74">
      <t>ネンド</t>
    </rPh>
    <rPh sb="74" eb="76">
      <t>イコウ</t>
    </rPh>
    <rPh sb="77" eb="79">
      <t>ルイジ</t>
    </rPh>
    <rPh sb="79" eb="81">
      <t>ダンタイ</t>
    </rPh>
    <rPh sb="84" eb="85">
      <t>ヒク</t>
    </rPh>
    <rPh sb="86" eb="88">
      <t>スイジュン</t>
    </rPh>
    <rPh sb="92" eb="93">
      <t>オモ</t>
    </rPh>
    <rPh sb="94" eb="96">
      <t>ヨウイン</t>
    </rPh>
    <rPh sb="100" eb="102">
      <t>レイワ</t>
    </rPh>
    <rPh sb="102" eb="104">
      <t>ガンネン</t>
    </rPh>
    <rPh sb="104" eb="105">
      <t>ド</t>
    </rPh>
    <rPh sb="106" eb="108">
      <t>カンセイ</t>
    </rPh>
    <rPh sb="110" eb="113">
      <t>シンチョウシャ</t>
    </rPh>
    <rPh sb="114" eb="116">
      <t>ケンセツ</t>
    </rPh>
    <rPh sb="116" eb="118">
      <t>ジギョウ</t>
    </rPh>
    <rPh sb="121" eb="123">
      <t>ゲンショウ</t>
    </rPh>
    <phoneticPr fontId="5"/>
  </si>
  <si>
    <t>平成30年度以降、実質公債費比率及び将来負担比率はともに類似団体を上回っており、これは新庁舎等建設事業や戸倉上山田中学校改築事業などの大型ハード事業や、令和元年東日本台風災害復旧事業に係る地方債の新規発行によるものと考えられる。これらの償還は令和5年度にピークを迎え、実質公債費比率も上昇していくことが想定されるため、これまで以上に公債費の適正化に取り組んでいく必要がある。</t>
    <rPh sb="0" eb="2">
      <t>ヘイセイ</t>
    </rPh>
    <rPh sb="4" eb="6">
      <t>ネンド</t>
    </rPh>
    <rPh sb="6" eb="8">
      <t>イコウ</t>
    </rPh>
    <rPh sb="14" eb="16">
      <t>ヒリツ</t>
    </rPh>
    <rPh sb="76" eb="78">
      <t>レイワ</t>
    </rPh>
    <rPh sb="78" eb="80">
      <t>ガンネン</t>
    </rPh>
    <rPh sb="80" eb="81">
      <t>ヒガシ</t>
    </rPh>
    <rPh sb="81" eb="83">
      <t>ニホン</t>
    </rPh>
    <rPh sb="83" eb="85">
      <t>タイフウ</t>
    </rPh>
    <rPh sb="85" eb="87">
      <t>サイガイ</t>
    </rPh>
    <rPh sb="87" eb="89">
      <t>フッキュウ</t>
    </rPh>
    <rPh sb="89" eb="91">
      <t>ジギョウ</t>
    </rPh>
    <rPh sb="131" eb="132">
      <t>ムカ</t>
    </rPh>
    <rPh sb="139" eb="141">
      <t>ヒリツ</t>
    </rPh>
    <rPh sb="151" eb="153">
      <t>ソウテイ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</si>
</sst>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4" xfId="16" applyFont="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497F-4D77-94BB-A6A4EF49629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80359</c:v>
                </c:pt>
                <c:pt idx="1">
                  <c:v>86537</c:v>
                </c:pt>
                <c:pt idx="2">
                  <c:v>80971</c:v>
                </c:pt>
                <c:pt idx="3">
                  <c:v>102404</c:v>
                </c:pt>
                <c:pt idx="4">
                  <c:v>126161</c:v>
                </c:pt>
              </c:numCache>
            </c:numRef>
          </c:val>
          <c:smooth val="0"/>
          <c:extLst>
            <c:ext xmlns:c16="http://schemas.microsoft.com/office/drawing/2014/chart" uri="{C3380CC4-5D6E-409C-BE32-E72D297353CC}">
              <c16:uniqueId val="{00000001-497F-4D77-94BB-A6A4EF49629D}"/>
            </c:ext>
          </c:extLst>
        </c:ser>
        <c:dLbls>
          <c:showLegendKey val="0"/>
          <c:showVal val="0"/>
          <c:showCatName val="0"/>
          <c:showSerName val="0"/>
          <c:showPercent val="0"/>
          <c:showBubbleSize val="0"/>
        </c:dLbls>
        <c:marker val="1"/>
        <c:smooth val="0"/>
        <c:axId val="-526277760"/>
        <c:axId val="-526279392"/>
      </c:lineChart>
      <c:catAx>
        <c:axId val="-526277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6279392"/>
        <c:crosses val="autoZero"/>
        <c:auto val="1"/>
        <c:lblAlgn val="ctr"/>
        <c:lblOffset val="100"/>
        <c:tickLblSkip val="1"/>
        <c:tickMarkSkip val="1"/>
        <c:noMultiLvlLbl val="0"/>
      </c:catAx>
      <c:valAx>
        <c:axId val="-52627939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6277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4.55</c:v>
                </c:pt>
                <c:pt idx="1">
                  <c:v>5.21</c:v>
                </c:pt>
                <c:pt idx="2">
                  <c:v>3.41</c:v>
                </c:pt>
                <c:pt idx="3">
                  <c:v>3.93</c:v>
                </c:pt>
                <c:pt idx="4">
                  <c:v>3.04</c:v>
                </c:pt>
              </c:numCache>
            </c:numRef>
          </c:val>
          <c:extLst>
            <c:ext xmlns:c16="http://schemas.microsoft.com/office/drawing/2014/chart" uri="{C3380CC4-5D6E-409C-BE32-E72D297353CC}">
              <c16:uniqueId val="{00000000-BA91-4BA0-8DA3-DE040B210CA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23.51</c:v>
                </c:pt>
                <c:pt idx="1">
                  <c:v>25.48</c:v>
                </c:pt>
                <c:pt idx="2">
                  <c:v>25.91</c:v>
                </c:pt>
                <c:pt idx="3">
                  <c:v>22.12</c:v>
                </c:pt>
                <c:pt idx="4">
                  <c:v>24.06</c:v>
                </c:pt>
              </c:numCache>
            </c:numRef>
          </c:val>
          <c:extLst>
            <c:ext xmlns:c16="http://schemas.microsoft.com/office/drawing/2014/chart" uri="{C3380CC4-5D6E-409C-BE32-E72D297353CC}">
              <c16:uniqueId val="{00000001-BA91-4BA0-8DA3-DE040B210CA6}"/>
            </c:ext>
          </c:extLst>
        </c:ser>
        <c:dLbls>
          <c:showLegendKey val="0"/>
          <c:showVal val="0"/>
          <c:showCatName val="0"/>
          <c:showSerName val="0"/>
          <c:showPercent val="0"/>
          <c:showBubbleSize val="0"/>
        </c:dLbls>
        <c:gapWidth val="250"/>
        <c:overlap val="100"/>
        <c:axId val="-526272320"/>
        <c:axId val="-5262804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0.81</c:v>
                </c:pt>
                <c:pt idx="1">
                  <c:v>0.15</c:v>
                </c:pt>
                <c:pt idx="2">
                  <c:v>-4.83</c:v>
                </c:pt>
                <c:pt idx="3">
                  <c:v>-5.31</c:v>
                </c:pt>
                <c:pt idx="4">
                  <c:v>-0.86</c:v>
                </c:pt>
              </c:numCache>
            </c:numRef>
          </c:val>
          <c:smooth val="0"/>
          <c:extLst>
            <c:ext xmlns:c16="http://schemas.microsoft.com/office/drawing/2014/chart" uri="{C3380CC4-5D6E-409C-BE32-E72D297353CC}">
              <c16:uniqueId val="{00000002-BA91-4BA0-8DA3-DE040B210CA6}"/>
            </c:ext>
          </c:extLst>
        </c:ser>
        <c:dLbls>
          <c:showLegendKey val="0"/>
          <c:showVal val="0"/>
          <c:showCatName val="0"/>
          <c:showSerName val="0"/>
          <c:showPercent val="0"/>
          <c:showBubbleSize val="0"/>
        </c:dLbls>
        <c:marker val="1"/>
        <c:smooth val="0"/>
        <c:axId val="-526272320"/>
        <c:axId val="-526280480"/>
      </c:lineChart>
      <c:catAx>
        <c:axId val="-526272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26280480"/>
        <c:crosses val="autoZero"/>
        <c:auto val="1"/>
        <c:lblAlgn val="ctr"/>
        <c:lblOffset val="100"/>
        <c:tickLblSkip val="1"/>
        <c:tickMarkSkip val="1"/>
        <c:noMultiLvlLbl val="0"/>
      </c:catAx>
      <c:valAx>
        <c:axId val="-526280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6272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7CC-4DED-8D6C-2ECBAC88F81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7CC-4DED-8D6C-2ECBAC88F81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7CC-4DED-8D6C-2ECBAC88F81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7.0000000000000007E-2</c:v>
                </c:pt>
                <c:pt idx="2">
                  <c:v>#N/A</c:v>
                </c:pt>
                <c:pt idx="3">
                  <c:v>0.08</c:v>
                </c:pt>
                <c:pt idx="4">
                  <c:v>#N/A</c:v>
                </c:pt>
                <c:pt idx="5">
                  <c:v>0.08</c:v>
                </c:pt>
                <c:pt idx="6">
                  <c:v>#N/A</c:v>
                </c:pt>
                <c:pt idx="7">
                  <c:v>0.1</c:v>
                </c:pt>
                <c:pt idx="8">
                  <c:v>#N/A</c:v>
                </c:pt>
                <c:pt idx="9">
                  <c:v>7.0000000000000007E-2</c:v>
                </c:pt>
              </c:numCache>
            </c:numRef>
          </c:val>
          <c:extLst>
            <c:ext xmlns:c16="http://schemas.microsoft.com/office/drawing/2014/chart" uri="{C3380CC4-5D6E-409C-BE32-E72D297353CC}">
              <c16:uniqueId val="{00000003-F7CC-4DED-8D6C-2ECBAC88F819}"/>
            </c:ext>
          </c:extLst>
        </c:ser>
        <c:ser>
          <c:idx val="4"/>
          <c:order val="4"/>
          <c:tx>
            <c:strRef>
              <c:f>データシート!$A$31</c:f>
              <c:strCache>
                <c:ptCount val="1"/>
                <c:pt idx="0">
                  <c:v>同和対策住宅新築資金等貸付事業特別会計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0.05</c:v>
                </c:pt>
                <c:pt idx="2">
                  <c:v>#N/A</c:v>
                </c:pt>
                <c:pt idx="3">
                  <c:v>0.05</c:v>
                </c:pt>
                <c:pt idx="4">
                  <c:v>#N/A</c:v>
                </c:pt>
                <c:pt idx="5">
                  <c:v>7.0000000000000007E-2</c:v>
                </c:pt>
                <c:pt idx="6">
                  <c:v>#N/A</c:v>
                </c:pt>
                <c:pt idx="7">
                  <c:v>0.08</c:v>
                </c:pt>
                <c:pt idx="8">
                  <c:v>#N/A</c:v>
                </c:pt>
                <c:pt idx="9">
                  <c:v>0.08</c:v>
                </c:pt>
              </c:numCache>
            </c:numRef>
          </c:val>
          <c:extLst>
            <c:ext xmlns:c16="http://schemas.microsoft.com/office/drawing/2014/chart" uri="{C3380CC4-5D6E-409C-BE32-E72D297353CC}">
              <c16:uniqueId val="{00000004-F7CC-4DED-8D6C-2ECBAC88F81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0.02</c:v>
                </c:pt>
                <c:pt idx="2">
                  <c:v>#N/A</c:v>
                </c:pt>
                <c:pt idx="3">
                  <c:v>0.61</c:v>
                </c:pt>
                <c:pt idx="4">
                  <c:v>#N/A</c:v>
                </c:pt>
                <c:pt idx="5">
                  <c:v>1.57</c:v>
                </c:pt>
                <c:pt idx="6">
                  <c:v>#N/A</c:v>
                </c:pt>
                <c:pt idx="7">
                  <c:v>0.71</c:v>
                </c:pt>
                <c:pt idx="8">
                  <c:v>#N/A</c:v>
                </c:pt>
                <c:pt idx="9">
                  <c:v>0.78</c:v>
                </c:pt>
              </c:numCache>
            </c:numRef>
          </c:val>
          <c:extLst>
            <c:ext xmlns:c16="http://schemas.microsoft.com/office/drawing/2014/chart" uri="{C3380CC4-5D6E-409C-BE32-E72D297353CC}">
              <c16:uniqueId val="{00000005-F7CC-4DED-8D6C-2ECBAC88F81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0.94</c:v>
                </c:pt>
                <c:pt idx="2">
                  <c:v>#N/A</c:v>
                </c:pt>
                <c:pt idx="3">
                  <c:v>1.01</c:v>
                </c:pt>
                <c:pt idx="4">
                  <c:v>#N/A</c:v>
                </c:pt>
                <c:pt idx="5">
                  <c:v>0.84</c:v>
                </c:pt>
                <c:pt idx="6">
                  <c:v>#N/A</c:v>
                </c:pt>
                <c:pt idx="7">
                  <c:v>1.43</c:v>
                </c:pt>
                <c:pt idx="8">
                  <c:v>#N/A</c:v>
                </c:pt>
                <c:pt idx="9">
                  <c:v>0.94</c:v>
                </c:pt>
              </c:numCache>
            </c:numRef>
          </c:val>
          <c:extLst>
            <c:ext xmlns:c16="http://schemas.microsoft.com/office/drawing/2014/chart" uri="{C3380CC4-5D6E-409C-BE32-E72D297353CC}">
              <c16:uniqueId val="{00000006-F7CC-4DED-8D6C-2ECBAC88F819}"/>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0.79</c:v>
                </c:pt>
                <c:pt idx="2">
                  <c:v>#N/A</c:v>
                </c:pt>
                <c:pt idx="3">
                  <c:v>1</c:v>
                </c:pt>
                <c:pt idx="4">
                  <c:v>#N/A</c:v>
                </c:pt>
                <c:pt idx="5">
                  <c:v>0.85</c:v>
                </c:pt>
                <c:pt idx="6">
                  <c:v>#N/A</c:v>
                </c:pt>
                <c:pt idx="7">
                  <c:v>0.94</c:v>
                </c:pt>
                <c:pt idx="8">
                  <c:v>#N/A</c:v>
                </c:pt>
                <c:pt idx="9">
                  <c:v>1.03</c:v>
                </c:pt>
              </c:numCache>
            </c:numRef>
          </c:val>
          <c:extLst>
            <c:ext xmlns:c16="http://schemas.microsoft.com/office/drawing/2014/chart" uri="{C3380CC4-5D6E-409C-BE32-E72D297353CC}">
              <c16:uniqueId val="{00000007-F7CC-4DED-8D6C-2ECBAC88F81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4.49</c:v>
                </c:pt>
                <c:pt idx="2">
                  <c:v>#N/A</c:v>
                </c:pt>
                <c:pt idx="3">
                  <c:v>5.15</c:v>
                </c:pt>
                <c:pt idx="4">
                  <c:v>#N/A</c:v>
                </c:pt>
                <c:pt idx="5">
                  <c:v>3.32</c:v>
                </c:pt>
                <c:pt idx="6">
                  <c:v>#N/A</c:v>
                </c:pt>
                <c:pt idx="7">
                  <c:v>3.85</c:v>
                </c:pt>
                <c:pt idx="8">
                  <c:v>#N/A</c:v>
                </c:pt>
                <c:pt idx="9">
                  <c:v>2.95</c:v>
                </c:pt>
              </c:numCache>
            </c:numRef>
          </c:val>
          <c:extLst>
            <c:ext xmlns:c16="http://schemas.microsoft.com/office/drawing/2014/chart" uri="{C3380CC4-5D6E-409C-BE32-E72D297353CC}">
              <c16:uniqueId val="{00000008-F7CC-4DED-8D6C-2ECBAC88F819}"/>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11.59</c:v>
                </c:pt>
                <c:pt idx="2">
                  <c:v>#N/A</c:v>
                </c:pt>
                <c:pt idx="3">
                  <c:v>12.09</c:v>
                </c:pt>
                <c:pt idx="4">
                  <c:v>#N/A</c:v>
                </c:pt>
                <c:pt idx="5">
                  <c:v>12.79</c:v>
                </c:pt>
                <c:pt idx="6">
                  <c:v>#N/A</c:v>
                </c:pt>
                <c:pt idx="7">
                  <c:v>12.88</c:v>
                </c:pt>
                <c:pt idx="8">
                  <c:v>#N/A</c:v>
                </c:pt>
                <c:pt idx="9">
                  <c:v>12.86</c:v>
                </c:pt>
              </c:numCache>
            </c:numRef>
          </c:val>
          <c:extLst>
            <c:ext xmlns:c16="http://schemas.microsoft.com/office/drawing/2014/chart" uri="{C3380CC4-5D6E-409C-BE32-E72D297353CC}">
              <c16:uniqueId val="{00000009-F7CC-4DED-8D6C-2ECBAC88F819}"/>
            </c:ext>
          </c:extLst>
        </c:ser>
        <c:dLbls>
          <c:showLegendKey val="0"/>
          <c:showVal val="0"/>
          <c:showCatName val="0"/>
          <c:showSerName val="0"/>
          <c:showPercent val="0"/>
          <c:showBubbleSize val="0"/>
        </c:dLbls>
        <c:gapWidth val="150"/>
        <c:overlap val="100"/>
        <c:axId val="-526281568"/>
        <c:axId val="-526278848"/>
      </c:barChart>
      <c:catAx>
        <c:axId val="-526281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6278848"/>
        <c:crosses val="autoZero"/>
        <c:auto val="1"/>
        <c:lblAlgn val="ctr"/>
        <c:lblOffset val="100"/>
        <c:tickLblSkip val="1"/>
        <c:tickMarkSkip val="1"/>
        <c:noMultiLvlLbl val="0"/>
      </c:catAx>
      <c:valAx>
        <c:axId val="-526278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6281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4140</c:v>
                </c:pt>
                <c:pt idx="5">
                  <c:v>4149</c:v>
                </c:pt>
                <c:pt idx="8">
                  <c:v>3975</c:v>
                </c:pt>
                <c:pt idx="11">
                  <c:v>3684</c:v>
                </c:pt>
                <c:pt idx="14">
                  <c:v>3638</c:v>
                </c:pt>
              </c:numCache>
            </c:numRef>
          </c:val>
          <c:extLst>
            <c:ext xmlns:c16="http://schemas.microsoft.com/office/drawing/2014/chart" uri="{C3380CC4-5D6E-409C-BE32-E72D297353CC}">
              <c16:uniqueId val="{00000000-0131-47DA-ACF0-6FD21E32D8D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131-47DA-ACF0-6FD21E32D8D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c:v>
                </c:pt>
                <c:pt idx="3">
                  <c:v>6</c:v>
                </c:pt>
                <c:pt idx="6">
                  <c:v>4</c:v>
                </c:pt>
                <c:pt idx="9">
                  <c:v>1</c:v>
                </c:pt>
                <c:pt idx="12">
                  <c:v>0</c:v>
                </c:pt>
              </c:numCache>
            </c:numRef>
          </c:val>
          <c:extLst>
            <c:ext xmlns:c16="http://schemas.microsoft.com/office/drawing/2014/chart" uri="{C3380CC4-5D6E-409C-BE32-E72D297353CC}">
              <c16:uniqueId val="{00000002-0131-47DA-ACF0-6FD21E32D8D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62</c:v>
                </c:pt>
                <c:pt idx="3">
                  <c:v>73</c:v>
                </c:pt>
                <c:pt idx="6">
                  <c:v>77</c:v>
                </c:pt>
                <c:pt idx="9">
                  <c:v>86</c:v>
                </c:pt>
                <c:pt idx="12">
                  <c:v>154</c:v>
                </c:pt>
              </c:numCache>
            </c:numRef>
          </c:val>
          <c:extLst>
            <c:ext xmlns:c16="http://schemas.microsoft.com/office/drawing/2014/chart" uri="{C3380CC4-5D6E-409C-BE32-E72D297353CC}">
              <c16:uniqueId val="{00000003-0131-47DA-ACF0-6FD21E32D8D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1538</c:v>
                </c:pt>
                <c:pt idx="3">
                  <c:v>1556</c:v>
                </c:pt>
                <c:pt idx="6">
                  <c:v>1577</c:v>
                </c:pt>
                <c:pt idx="9">
                  <c:v>1542</c:v>
                </c:pt>
                <c:pt idx="12">
                  <c:v>1575</c:v>
                </c:pt>
              </c:numCache>
            </c:numRef>
          </c:val>
          <c:extLst>
            <c:ext xmlns:c16="http://schemas.microsoft.com/office/drawing/2014/chart" uri="{C3380CC4-5D6E-409C-BE32-E72D297353CC}">
              <c16:uniqueId val="{00000004-0131-47DA-ACF0-6FD21E32D8D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131-47DA-ACF0-6FD21E32D8D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131-47DA-ACF0-6FD21E32D8D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3432</c:v>
                </c:pt>
                <c:pt idx="3">
                  <c:v>3416</c:v>
                </c:pt>
                <c:pt idx="6">
                  <c:v>3269</c:v>
                </c:pt>
                <c:pt idx="9">
                  <c:v>2925</c:v>
                </c:pt>
                <c:pt idx="12">
                  <c:v>2895</c:v>
                </c:pt>
              </c:numCache>
            </c:numRef>
          </c:val>
          <c:extLst>
            <c:ext xmlns:c16="http://schemas.microsoft.com/office/drawing/2014/chart" uri="{C3380CC4-5D6E-409C-BE32-E72D297353CC}">
              <c16:uniqueId val="{00000007-0131-47DA-ACF0-6FD21E32D8D5}"/>
            </c:ext>
          </c:extLst>
        </c:ser>
        <c:dLbls>
          <c:showLegendKey val="0"/>
          <c:showVal val="0"/>
          <c:showCatName val="0"/>
          <c:showSerName val="0"/>
          <c:showPercent val="0"/>
          <c:showBubbleSize val="0"/>
        </c:dLbls>
        <c:gapWidth val="100"/>
        <c:overlap val="100"/>
        <c:axId val="-526273408"/>
        <c:axId val="-526272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899</c:v>
                </c:pt>
                <c:pt idx="2">
                  <c:v>#N/A</c:v>
                </c:pt>
                <c:pt idx="3">
                  <c:v>#N/A</c:v>
                </c:pt>
                <c:pt idx="4">
                  <c:v>902</c:v>
                </c:pt>
                <c:pt idx="5">
                  <c:v>#N/A</c:v>
                </c:pt>
                <c:pt idx="6">
                  <c:v>#N/A</c:v>
                </c:pt>
                <c:pt idx="7">
                  <c:v>952</c:v>
                </c:pt>
                <c:pt idx="8">
                  <c:v>#N/A</c:v>
                </c:pt>
                <c:pt idx="9">
                  <c:v>#N/A</c:v>
                </c:pt>
                <c:pt idx="10">
                  <c:v>870</c:v>
                </c:pt>
                <c:pt idx="11">
                  <c:v>#N/A</c:v>
                </c:pt>
                <c:pt idx="12">
                  <c:v>#N/A</c:v>
                </c:pt>
                <c:pt idx="13">
                  <c:v>986</c:v>
                </c:pt>
                <c:pt idx="14">
                  <c:v>#N/A</c:v>
                </c:pt>
              </c:numCache>
            </c:numRef>
          </c:val>
          <c:smooth val="0"/>
          <c:extLst>
            <c:ext xmlns:c16="http://schemas.microsoft.com/office/drawing/2014/chart" uri="{C3380CC4-5D6E-409C-BE32-E72D297353CC}">
              <c16:uniqueId val="{00000008-0131-47DA-ACF0-6FD21E32D8D5}"/>
            </c:ext>
          </c:extLst>
        </c:ser>
        <c:dLbls>
          <c:showLegendKey val="0"/>
          <c:showVal val="0"/>
          <c:showCatName val="0"/>
          <c:showSerName val="0"/>
          <c:showPercent val="0"/>
          <c:showBubbleSize val="0"/>
        </c:dLbls>
        <c:marker val="1"/>
        <c:smooth val="0"/>
        <c:axId val="-526273408"/>
        <c:axId val="-526272864"/>
      </c:lineChart>
      <c:catAx>
        <c:axId val="-526273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6272864"/>
        <c:crosses val="autoZero"/>
        <c:auto val="1"/>
        <c:lblAlgn val="ctr"/>
        <c:lblOffset val="100"/>
        <c:tickLblSkip val="1"/>
        <c:tickMarkSkip val="1"/>
        <c:noMultiLvlLbl val="0"/>
      </c:catAx>
      <c:valAx>
        <c:axId val="-526272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6273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37442</c:v>
                </c:pt>
                <c:pt idx="5">
                  <c:v>36168</c:v>
                </c:pt>
                <c:pt idx="8">
                  <c:v>35317</c:v>
                </c:pt>
                <c:pt idx="11">
                  <c:v>36781</c:v>
                </c:pt>
                <c:pt idx="14">
                  <c:v>36392</c:v>
                </c:pt>
              </c:numCache>
            </c:numRef>
          </c:val>
          <c:extLst>
            <c:ext xmlns:c16="http://schemas.microsoft.com/office/drawing/2014/chart" uri="{C3380CC4-5D6E-409C-BE32-E72D297353CC}">
              <c16:uniqueId val="{00000000-7DC6-4CDD-B15D-CF8E8F5892E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3278</c:v>
                </c:pt>
                <c:pt idx="5">
                  <c:v>3171</c:v>
                </c:pt>
                <c:pt idx="8">
                  <c:v>3007</c:v>
                </c:pt>
                <c:pt idx="11">
                  <c:v>2826</c:v>
                </c:pt>
                <c:pt idx="14">
                  <c:v>2633</c:v>
                </c:pt>
              </c:numCache>
            </c:numRef>
          </c:val>
          <c:extLst>
            <c:ext xmlns:c16="http://schemas.microsoft.com/office/drawing/2014/chart" uri="{C3380CC4-5D6E-409C-BE32-E72D297353CC}">
              <c16:uniqueId val="{00000001-7DC6-4CDD-B15D-CF8E8F5892E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11457</c:v>
                </c:pt>
                <c:pt idx="5">
                  <c:v>11522</c:v>
                </c:pt>
                <c:pt idx="8">
                  <c:v>12455</c:v>
                </c:pt>
                <c:pt idx="11">
                  <c:v>10297</c:v>
                </c:pt>
                <c:pt idx="14">
                  <c:v>10610</c:v>
                </c:pt>
              </c:numCache>
            </c:numRef>
          </c:val>
          <c:extLst>
            <c:ext xmlns:c16="http://schemas.microsoft.com/office/drawing/2014/chart" uri="{C3380CC4-5D6E-409C-BE32-E72D297353CC}">
              <c16:uniqueId val="{00000002-7DC6-4CDD-B15D-CF8E8F5892E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DC6-4CDD-B15D-CF8E8F5892E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DC6-4CDD-B15D-CF8E8F5892E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138</c:v>
                </c:pt>
                <c:pt idx="3">
                  <c:v>0</c:v>
                </c:pt>
                <c:pt idx="6">
                  <c:v>0</c:v>
                </c:pt>
                <c:pt idx="9">
                  <c:v>0</c:v>
                </c:pt>
                <c:pt idx="12">
                  <c:v>0</c:v>
                </c:pt>
              </c:numCache>
            </c:numRef>
          </c:val>
          <c:extLst>
            <c:ext xmlns:c16="http://schemas.microsoft.com/office/drawing/2014/chart" uri="{C3380CC4-5D6E-409C-BE32-E72D297353CC}">
              <c16:uniqueId val="{00000005-7DC6-4CDD-B15D-CF8E8F5892E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3583</c:v>
                </c:pt>
                <c:pt idx="3">
                  <c:v>3555</c:v>
                </c:pt>
                <c:pt idx="6">
                  <c:v>3338</c:v>
                </c:pt>
                <c:pt idx="9">
                  <c:v>3206</c:v>
                </c:pt>
                <c:pt idx="12">
                  <c:v>3219</c:v>
                </c:pt>
              </c:numCache>
            </c:numRef>
          </c:val>
          <c:extLst>
            <c:ext xmlns:c16="http://schemas.microsoft.com/office/drawing/2014/chart" uri="{C3380CC4-5D6E-409C-BE32-E72D297353CC}">
              <c16:uniqueId val="{00000006-7DC6-4CDD-B15D-CF8E8F5892E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568</c:v>
                </c:pt>
                <c:pt idx="3">
                  <c:v>768</c:v>
                </c:pt>
                <c:pt idx="6">
                  <c:v>1423</c:v>
                </c:pt>
                <c:pt idx="9">
                  <c:v>2320</c:v>
                </c:pt>
                <c:pt idx="12">
                  <c:v>2374</c:v>
                </c:pt>
              </c:numCache>
            </c:numRef>
          </c:val>
          <c:extLst>
            <c:ext xmlns:c16="http://schemas.microsoft.com/office/drawing/2014/chart" uri="{C3380CC4-5D6E-409C-BE32-E72D297353CC}">
              <c16:uniqueId val="{00000007-7DC6-4CDD-B15D-CF8E8F5892E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22546</c:v>
                </c:pt>
                <c:pt idx="3">
                  <c:v>21740</c:v>
                </c:pt>
                <c:pt idx="6">
                  <c:v>20773</c:v>
                </c:pt>
                <c:pt idx="9">
                  <c:v>19657</c:v>
                </c:pt>
                <c:pt idx="12">
                  <c:v>18466</c:v>
                </c:pt>
              </c:numCache>
            </c:numRef>
          </c:val>
          <c:extLst>
            <c:ext xmlns:c16="http://schemas.microsoft.com/office/drawing/2014/chart" uri="{C3380CC4-5D6E-409C-BE32-E72D297353CC}">
              <c16:uniqueId val="{00000008-7DC6-4CDD-B15D-CF8E8F5892E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10</c:v>
                </c:pt>
                <c:pt idx="3">
                  <c:v>5</c:v>
                </c:pt>
                <c:pt idx="6">
                  <c:v>1</c:v>
                </c:pt>
                <c:pt idx="9">
                  <c:v>0</c:v>
                </c:pt>
                <c:pt idx="12">
                  <c:v>0</c:v>
                </c:pt>
              </c:numCache>
            </c:numRef>
          </c:val>
          <c:extLst>
            <c:ext xmlns:c16="http://schemas.microsoft.com/office/drawing/2014/chart" uri="{C3380CC4-5D6E-409C-BE32-E72D297353CC}">
              <c16:uniqueId val="{00000009-7DC6-4CDD-B15D-CF8E8F5892E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27717</c:v>
                </c:pt>
                <c:pt idx="3">
                  <c:v>27297</c:v>
                </c:pt>
                <c:pt idx="6">
                  <c:v>28385</c:v>
                </c:pt>
                <c:pt idx="9">
                  <c:v>30392</c:v>
                </c:pt>
                <c:pt idx="12">
                  <c:v>31752</c:v>
                </c:pt>
              </c:numCache>
            </c:numRef>
          </c:val>
          <c:extLst>
            <c:ext xmlns:c16="http://schemas.microsoft.com/office/drawing/2014/chart" uri="{C3380CC4-5D6E-409C-BE32-E72D297353CC}">
              <c16:uniqueId val="{0000000A-7DC6-4CDD-B15D-CF8E8F5892E6}"/>
            </c:ext>
          </c:extLst>
        </c:ser>
        <c:dLbls>
          <c:showLegendKey val="0"/>
          <c:showVal val="0"/>
          <c:showCatName val="0"/>
          <c:showSerName val="0"/>
          <c:showPercent val="0"/>
          <c:showBubbleSize val="0"/>
        </c:dLbls>
        <c:gapWidth val="100"/>
        <c:overlap val="100"/>
        <c:axId val="-526275040"/>
        <c:axId val="-526274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2385</c:v>
                </c:pt>
                <c:pt idx="2">
                  <c:v>#N/A</c:v>
                </c:pt>
                <c:pt idx="3">
                  <c:v>#N/A</c:v>
                </c:pt>
                <c:pt idx="4">
                  <c:v>2504</c:v>
                </c:pt>
                <c:pt idx="5">
                  <c:v>#N/A</c:v>
                </c:pt>
                <c:pt idx="6">
                  <c:v>#N/A</c:v>
                </c:pt>
                <c:pt idx="7">
                  <c:v>3142</c:v>
                </c:pt>
                <c:pt idx="8">
                  <c:v>#N/A</c:v>
                </c:pt>
                <c:pt idx="9">
                  <c:v>#N/A</c:v>
                </c:pt>
                <c:pt idx="10">
                  <c:v>5673</c:v>
                </c:pt>
                <c:pt idx="11">
                  <c:v>#N/A</c:v>
                </c:pt>
                <c:pt idx="12">
                  <c:v>#N/A</c:v>
                </c:pt>
                <c:pt idx="13">
                  <c:v>6176</c:v>
                </c:pt>
                <c:pt idx="14">
                  <c:v>#N/A</c:v>
                </c:pt>
              </c:numCache>
            </c:numRef>
          </c:val>
          <c:smooth val="0"/>
          <c:extLst>
            <c:ext xmlns:c16="http://schemas.microsoft.com/office/drawing/2014/chart" uri="{C3380CC4-5D6E-409C-BE32-E72D297353CC}">
              <c16:uniqueId val="{0000000B-7DC6-4CDD-B15D-CF8E8F5892E6}"/>
            </c:ext>
          </c:extLst>
        </c:ser>
        <c:dLbls>
          <c:showLegendKey val="0"/>
          <c:showVal val="0"/>
          <c:showCatName val="0"/>
          <c:showSerName val="0"/>
          <c:showPercent val="0"/>
          <c:showBubbleSize val="0"/>
        </c:dLbls>
        <c:marker val="1"/>
        <c:smooth val="0"/>
        <c:axId val="-526275040"/>
        <c:axId val="-526274496"/>
      </c:lineChart>
      <c:catAx>
        <c:axId val="-526275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26274496"/>
        <c:crosses val="autoZero"/>
        <c:auto val="1"/>
        <c:lblAlgn val="ctr"/>
        <c:lblOffset val="100"/>
        <c:tickLblSkip val="1"/>
        <c:tickMarkSkip val="1"/>
        <c:noMultiLvlLbl val="0"/>
      </c:catAx>
      <c:valAx>
        <c:axId val="-526274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6275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4177</c:v>
                </c:pt>
                <c:pt idx="1">
                  <c:v>3523</c:v>
                </c:pt>
                <c:pt idx="2">
                  <c:v>3837</c:v>
                </c:pt>
              </c:numCache>
            </c:numRef>
          </c:val>
          <c:extLst>
            <c:ext xmlns:c16="http://schemas.microsoft.com/office/drawing/2014/chart" uri="{C3380CC4-5D6E-409C-BE32-E72D297353CC}">
              <c16:uniqueId val="{00000000-6617-43A7-B7A1-774E7986D83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428</c:v>
                </c:pt>
                <c:pt idx="1">
                  <c:v>429</c:v>
                </c:pt>
                <c:pt idx="2">
                  <c:v>430</c:v>
                </c:pt>
              </c:numCache>
            </c:numRef>
          </c:val>
          <c:extLst>
            <c:ext xmlns:c16="http://schemas.microsoft.com/office/drawing/2014/chart" uri="{C3380CC4-5D6E-409C-BE32-E72D297353CC}">
              <c16:uniqueId val="{00000001-6617-43A7-B7A1-774E7986D83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8776</c:v>
                </c:pt>
                <c:pt idx="1">
                  <c:v>7097</c:v>
                </c:pt>
                <c:pt idx="2">
                  <c:v>6804</c:v>
                </c:pt>
              </c:numCache>
            </c:numRef>
          </c:val>
          <c:extLst>
            <c:ext xmlns:c16="http://schemas.microsoft.com/office/drawing/2014/chart" uri="{C3380CC4-5D6E-409C-BE32-E72D297353CC}">
              <c16:uniqueId val="{00000002-6617-43A7-B7A1-774E7986D834}"/>
            </c:ext>
          </c:extLst>
        </c:ser>
        <c:dLbls>
          <c:showLegendKey val="0"/>
          <c:showVal val="0"/>
          <c:showCatName val="0"/>
          <c:showSerName val="0"/>
          <c:showPercent val="0"/>
          <c:showBubbleSize val="0"/>
        </c:dLbls>
        <c:gapWidth val="120"/>
        <c:overlap val="100"/>
        <c:axId val="-526267968"/>
        <c:axId val="-526271232"/>
      </c:barChart>
      <c:catAx>
        <c:axId val="-526267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26271232"/>
        <c:crosses val="autoZero"/>
        <c:auto val="1"/>
        <c:lblAlgn val="ctr"/>
        <c:lblOffset val="100"/>
        <c:tickLblSkip val="1"/>
        <c:tickMarkSkip val="1"/>
        <c:noMultiLvlLbl val="0"/>
      </c:catAx>
      <c:valAx>
        <c:axId val="-5262712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26267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{1192E948-C5E9-45EB-A94E-4816704EE51E}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ABF-417E-9687-6C508E8137B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{EED6E36A-D241-4608-ACC8-6C5A6EA3D95E}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ABF-417E-9687-6C508E8137B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{485A0CF4-3CB3-4E7D-897B-CF6E8A8A88D5}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ABF-417E-9687-6C508E8137B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{BFDECA0D-AC7F-45FE-B0E5-1B43319CDE93}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ABF-417E-9687-6C508E8137B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{FF45A6E4-5C43-44DB-A5D6-CD47585DF445}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ABF-417E-9687-6C508E8137BA}"/>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{741FEBFB-CE53-4BBF-A685-87A335400410}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ABF-417E-9687-6C508E8137BA}"/>
                </c:ext>
              </c:extLst>
            </c:dLbl>
            <c:dLbl>
              <c:idx val="16"/>
              <c:layout>
                <c:manualLayout>
                  <c:x val="-3.6768481109499984E-2"/>
                  <c:y val="-4.5114315056352126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{4F0FCE68-DF38-4352-B272-7A5422D585EF}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ABF-417E-9687-6C508E8137BA}"/>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{42E837E1-49B5-4C6F-A5C0-917D37C58636}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ABF-417E-9687-6C508E8137BA}"/>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{2BB1792F-0606-442D-9412-1EB0540CBED1}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ABF-417E-9687-6C508E8137B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44.9</c:v>
                </c:pt>
                <c:pt idx="8">
                  <c:v>57.9</c:v>
                </c:pt>
                <c:pt idx="16">
                  <c:v>59.4</c:v>
                </c:pt>
                <c:pt idx="24">
                  <c:v>58.5</c:v>
                </c:pt>
                <c:pt idx="32">
                  <c:v>54.4</c:v>
                </c:pt>
              </c:numCache>
            </c:numRef>
          </c:xVal>
          <c:yVal>
            <c:numRef>
              <c:f>公会計指標分析・財政指標組合せ分析表!$BP$51:$DC$51</c:f>
              <c:numCache>
                <c:formatCode>#,##0.0;"▲ "#,##0.0</c:formatCode>
                <c:ptCount val="40"/>
                <c:pt idx="0">
                  <c:v>19</c:v>
                </c:pt>
                <c:pt idx="8">
                  <c:v>20.100000000000001</c:v>
                </c:pt>
                <c:pt idx="16">
                  <c:v>25.3</c:v>
                </c:pt>
                <c:pt idx="24">
                  <c:v>45.5</c:v>
                </c:pt>
                <c:pt idx="32">
                  <c:v>49.2</c:v>
                </c:pt>
              </c:numCache>
            </c:numRef>
          </c:yVal>
          <c:smooth val="0"/>
          <c:extLst>
            <c:ext xmlns:c16="http://schemas.microsoft.com/office/drawing/2014/chart" uri="{C3380CC4-5D6E-409C-BE32-E72D297353CC}">
              <c16:uniqueId val="{00000009-FABF-417E-9687-6C508E8137B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{3ABB7E70-0201-44DC-A44C-9116ECD34AF7}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ABF-417E-9687-6C508E8137B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{8D4DAE01-FDA9-4724-9346-D8EF98726042}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ABF-417E-9687-6C508E8137B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{84F49D43-E87C-4AC5-A332-39D41E854FC3}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ABF-417E-9687-6C508E8137B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{06D74E58-A6CA-4346-8D51-868E505D4CBD}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ABF-417E-9687-6C508E8137B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{4CA41AD1-B4E7-42E3-9389-FC8E8C62013B}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ABF-417E-9687-6C508E8137BA}"/>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{13059230-FEF1-4F2E-A3EB-B69163073072}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ABF-417E-9687-6C508E8137BA}"/>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{6C10B972-3246-40DC-9017-530C64A670A3}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ABF-417E-9687-6C508E8137BA}"/>
                </c:ext>
              </c:extLst>
            </c:dLbl>
            <c:dLbl>
              <c:idx val="24"/>
              <c:layout>
                <c:manualLayout>
                  <c:x val="-2.7521919829644755E-2"/>
                  <c:y val="-8.4363769155378313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{2C38AF64-A8F0-4AFF-B406-A7B285E142C5}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ABF-417E-9687-6C508E8137BA}"/>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{65865F1E-32F5-4B0C-AEA2-519CCD93FA16}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ABF-417E-9687-6C508E8137B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55.2</c:v>
                </c:pt>
                <c:pt idx="8">
                  <c:v>57.2</c:v>
                </c:pt>
                <c:pt idx="16">
                  <c:v>58.5</c:v>
                </c:pt>
                <c:pt idx="24">
                  <c:v>59.8</c:v>
                </c:pt>
                <c:pt idx="32">
                  <c:v>60.6</c:v>
                </c:pt>
              </c:numCache>
            </c:numRef>
          </c:xVal>
          <c:yVal>
            <c:numRef>
              <c:f>公会計指標分析・財政指標組合せ分析表!$BP$55:$DC$55</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FABF-417E-9687-6C508E8137BA}"/>
            </c:ext>
          </c:extLst>
        </c:ser>
        <c:dLbls>
          <c:showLegendKey val="0"/>
          <c:showVal val="1"/>
          <c:showCatName val="0"/>
          <c:showSerName val="0"/>
          <c:showPercent val="0"/>
          <c:showBubbleSize val="0"/>
        </c:dLbls>
        <c:axId val="46179840"/>
        <c:axId val="46181760"/>
      </c:scatterChart>
      <c:valAx>
        <c:axId val="46179840"/>
        <c:scaling>
          <c:orientation val="minMax"/>
          <c:max val="62"/>
          <c:min val="4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5"/>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{B1CD6925-5362-4E04-B456-A602E00C0D02}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4A8-43C0-AB3F-A0B5EB9602A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{47101316-5500-48BF-8973-0A0F777BB39E}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4A8-43C0-AB3F-A0B5EB9602A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{D7E08613-AFEC-495E-B12C-D76CFB4DFE73}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4A8-43C0-AB3F-A0B5EB9602A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{7530FEB8-A514-4BD5-9D97-1AD13B6C0901}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4A8-43C0-AB3F-A0B5EB9602A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{50B5B2FC-34AD-43A9-8D42-CE98FD93734B}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4A8-43C0-AB3F-A0B5EB9602AE}"/>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{9B327CDE-D636-467D-ABCC-394A27D76DE6}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4A8-43C0-AB3F-A0B5EB9602AE}"/>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{25DFE526-EC3E-46E2-8416-0633322E7678}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4A8-43C0-AB3F-A0B5EB9602AE}"/>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{CD006FF0-72FA-4DE4-9FFF-69B258FAC1DF}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4A8-43C0-AB3F-A0B5EB9602AE}"/>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{7347B8A5-C135-4747-80E1-6D345B4DD078}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4A8-43C0-AB3F-A0B5EB9602A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7.1</c:v>
                </c:pt>
                <c:pt idx="16">
                  <c:v>7.3</c:v>
                </c:pt>
                <c:pt idx="24">
                  <c:v>7.3</c:v>
                </c:pt>
                <c:pt idx="32">
                  <c:v>7.5</c:v>
                </c:pt>
              </c:numCache>
            </c:numRef>
          </c:xVal>
          <c:yVal>
            <c:numRef>
              <c:f>公会計指標分析・財政指標組合せ分析表!$BP$73:$DC$73</c:f>
              <c:numCache>
                <c:formatCode>#,##0.0;"▲ "#,##0.0</c:formatCode>
                <c:ptCount val="40"/>
                <c:pt idx="0">
                  <c:v>19</c:v>
                </c:pt>
                <c:pt idx="8">
                  <c:v>20.100000000000001</c:v>
                </c:pt>
                <c:pt idx="16">
                  <c:v>25.3</c:v>
                </c:pt>
                <c:pt idx="24">
                  <c:v>45.5</c:v>
                </c:pt>
                <c:pt idx="32">
                  <c:v>49.2</c:v>
                </c:pt>
              </c:numCache>
            </c:numRef>
          </c:yVal>
          <c:smooth val="0"/>
          <c:extLst>
            <c:ext xmlns:c16="http://schemas.microsoft.com/office/drawing/2014/chart" uri="{C3380CC4-5D6E-409C-BE32-E72D297353CC}">
              <c16:uniqueId val="{00000009-44A8-43C0-AB3F-A0B5EB9602A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{D8B98A4E-1DF7-460F-BAFF-9893E1B5E29E}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4A8-43C0-AB3F-A0B5EB9602A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{892DF736-EBDB-4598-A51D-DFC733A59B02}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4A8-43C0-AB3F-A0B5EB9602A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{2FD75861-D6B1-4724-B662-57D84D28AE47}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4A8-43C0-AB3F-A0B5EB9602A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{DE190031-2C59-48F2-AA88-A2848D61FB73}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4A8-43C0-AB3F-A0B5EB9602A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{7CF3F5D4-9986-4089-B59D-3E5033BBFC3D}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4A8-43C0-AB3F-A0B5EB9602AE}"/>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{115C871E-1BC8-4C28-8409-8447345110BB}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4A8-43C0-AB3F-A0B5EB9602AE}"/>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{6239EEE8-0C91-48D7-AFE9-28E170F44D3F}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4A8-43C0-AB3F-A0B5EB9602AE}"/>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{217B1AAD-4AEA-4294-9469-591D142279DF}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4A8-43C0-AB3F-A0B5EB9602AE}"/>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{4D35BCF9-F4DB-453A-8E25-9DFC9CF686FA}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4A8-43C0-AB3F-A0B5EB9602A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44A8-43C0-AB3F-A0B5EB9602AE}"/>
            </c:ext>
          </c:extLst>
        </c:ser>
        <c:dLbls>
          <c:showLegendKey val="0"/>
          <c:showVal val="1"/>
          <c:showCatName val="0"/>
          <c:showSerName val="0"/>
          <c:showPercent val="0"/>
          <c:showBubbleSize val="0"/>
        </c:dLbls>
        <c:axId val="84219776"/>
        <c:axId val="84234240"/>
      </c:scatterChart>
      <c:valAx>
        <c:axId val="84219776"/>
        <c:scaling>
          <c:orientation val="minMax"/>
          <c:max val="7.9"/>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5"/>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長野県千曲市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については、合併当初から借入を行っていた交付税算入率の高い合併特例事業債の償還が一部終了してきていることに伴い、算入公債費（準元利償還金にかかる係る基準財政需要額等）に占める割合が低下し、実質公債費比率の分子が上昇した。</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満期一括償還地方債なし。</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長野県千曲市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庁舎建設事業や戸倉上山田中学校改築事業などの大型事業に係る起債額増に伴い地方債現在高が増加している。今後も、令和元年東日本台風の災害復旧事業に係る起債額が増加し、将来負担比率の分子全体はさらに増加することが見込ま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長野県千曲市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・新庁舎等建設事業により、新庁舎建設基金を約</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8,000</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万円、魅力あるまちづくり基金を約</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万円等取崩したことにより、特定目的基金は</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9,000</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万円の減となったが、財政調整基金が歳計余剰金の積み立てにより約</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万円の増となり、基金全体では微増となった。</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・今後とも健全な行財政運営に努めていくが、公共施設等総合管理計画等の計画に基づいた公共施設の統廃合などを推進するため、中長期的には取崩額が増え、基金残高は減少していく見込みである。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・魅力あるまちづくり基金：ふるさと寄附金の寄附者が希望する事業の実施、及び旧市町の地域振興や新市の一体感の醸成を図るための</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・新庁舎建設基金：庁舎機能を統合し、また防災機能の優れた新庁舎の建設及び旧庁舎の解体のための基金。</a:t>
          </a:r>
          <a:endParaRPr lang="ja-JP" altLang="ja-JP" sz="1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・文教施設整備基金：義務教育施設等の新築、増築、改築または大規模改造等を行うことで、児童の安全を確保し、安心して学べる場を整備するための基金。</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・新庁舎建設基金：新庁舎建設事業（Ｈ</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元）について、令和元年度には建設事業が最終段階となったことから約</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8,000</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万円取崩した。</a:t>
          </a:r>
          <a:endParaRPr lang="ja-JP" altLang="ja-JP" sz="1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・スポーツ振興基金：スポーツエリア構想に基づく運動施設等の建設のため、約</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5,000</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万円の積立てを行った。</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・新庁舎建設基金：新庁舎建設事業が令和元年度に完了することから、目的を「公共施設等総合管理基金」へ変更し、今後控える公共施設の</a:t>
          </a:r>
          <a:endParaRPr lang="ja-JP" altLang="ja-JP" sz="1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統廃合等に備えて計画的に積立てていく。</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・令和元年度については、取り崩しはせず、歳計剰余金の積立て行ったことから、前年度比で３億</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1,400</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万円の増、＋</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8.9</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・大型事業に係る公債費の増加等、義務的経費などの増加による歳入不足に対応するため中長期的には減少していく見込みだが、災害等への備えのために一般的に適正範囲といわれる標準財政規模の</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％の範囲以下とならないよう努めていく。</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基金の運用利子の増加により基金残高が微増した。</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経済・財政諸事情の変動等により財源が不足する場合において、市債の償還に充てるため今後も計画的に運用していく</a:t>
          </a:r>
          <a:r>
            <a:rPr kumimoji="1" lang="ja-JP" altLang="ja-JP" sz="1200" b="0" i="0" baseline="0">
              <a:solidFill>
                <a:schemeClr val="dk1"/>
              </a:solidFill>
              <a:effectLst/>
              <a:latin typeface="+mn-lt"/>
              <a:ea typeface="+mn-ea"/>
              <a:cs typeface="+mn-cs"/>
            </a:rPr>
            <a:t>。</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長野県千曲市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60,421
59,587
119.79
31,213,652
29,771,101
485,155
15,948,056
31,752,281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当市では平成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年度に策定した千曲市公共施設等総合管理計画において、平成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年間で公共施設等の延べ床面積の総量を</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％縮減する数値目標を設定し、老朽化した施設の集約化・複合化や除却等を進めている。</a:t>
          </a:r>
          <a:r>
            <a:rPr kumimoji="1" lang="ja-JP" altLang="en-US" sz="1100">
              <a:solidFill>
                <a:schemeClr val="dk1"/>
              </a:solidFill>
              <a:effectLst/>
              <a:latin typeface="+mn-lt"/>
              <a:ea typeface="+mn-ea"/>
              <a:cs typeface="+mn-cs"/>
            </a:rPr>
            <a:t>令和元年度の</a:t>
          </a:r>
          <a:r>
            <a:rPr kumimoji="1" lang="ja-JP" altLang="ja-JP" sz="1100">
              <a:solidFill>
                <a:schemeClr val="dk1"/>
              </a:solidFill>
              <a:effectLst/>
              <a:latin typeface="+mn-lt"/>
              <a:ea typeface="+mn-ea"/>
              <a:cs typeface="+mn-cs"/>
            </a:rPr>
            <a:t>減価償却率は</a:t>
          </a:r>
          <a:r>
            <a:rPr kumimoji="1" lang="ja-JP" altLang="en-US" sz="1100">
              <a:solidFill>
                <a:schemeClr val="dk1"/>
              </a:solidFill>
              <a:effectLst/>
              <a:latin typeface="+mn-lt"/>
              <a:ea typeface="+mn-ea"/>
              <a:cs typeface="+mn-cs"/>
            </a:rPr>
            <a:t>新庁舎建設や戸倉上山田中学校の改築により減少したが、それ以外の施設では上</a:t>
          </a:r>
          <a:r>
            <a:rPr kumimoji="1" lang="ja-JP" altLang="ja-JP" sz="1100">
              <a:solidFill>
                <a:schemeClr val="dk1"/>
              </a:solidFill>
              <a:effectLst/>
              <a:latin typeface="+mn-lt"/>
              <a:ea typeface="+mn-ea"/>
              <a:cs typeface="+mn-cs"/>
            </a:rPr>
            <a:t>昇傾向</a:t>
          </a:r>
          <a:r>
            <a:rPr kumimoji="1" lang="ja-JP" altLang="en-US" sz="1100">
              <a:solidFill>
                <a:schemeClr val="dk1"/>
              </a:solidFill>
              <a:effectLst/>
              <a:latin typeface="+mn-lt"/>
              <a:ea typeface="+mn-ea"/>
              <a:cs typeface="+mn-cs"/>
            </a:rPr>
            <a:t>が続いている。</a:t>
          </a:r>
          <a:r>
            <a:rPr kumimoji="1" lang="ja-JP" altLang="ja-JP" sz="1100">
              <a:solidFill>
                <a:schemeClr val="dk1"/>
              </a:solidFill>
              <a:effectLst/>
              <a:latin typeface="+mn-lt"/>
              <a:ea typeface="+mn-ea"/>
              <a:cs typeface="+mn-cs"/>
            </a:rPr>
            <a:t>今後は計画を進めることで数値上昇の抑制に努める。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67" name="直線コネクタ 66"/>
        <xdr:cNvCxnSpPr/>
      </xdr:nvCxnSpPr>
      <xdr:spPr>
        <a:xfrm flipV="1">
          <a:off x="4760595" y="4681129"/>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68" name="有形固定資産減価償却率最小値テキスト"/>
        <xdr:cNvSpPr txBox="1"/>
      </xdr:nvSpPr>
      <xdr:spPr>
        <a:xfrm>
          <a:off x="4813300" y="5887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69" name="直線コネクタ 68"/>
        <xdr:cNvCxnSpPr/>
      </xdr:nvCxnSpPr>
      <xdr:spPr>
        <a:xfrm>
          <a:off x="4673600" y="5884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0" name="有形固定資産減価償却率最大値テキスト"/>
        <xdr:cNvSpPr txBox="1"/>
      </xdr:nvSpPr>
      <xdr:spPr>
        <a:xfrm>
          <a:off x="4813300" y="4456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1" name="直線コネクタ 70"/>
        <xdr:cNvCxnSpPr/>
      </xdr:nvCxnSpPr>
      <xdr:spPr>
        <a:xfrm>
          <a:off x="4673600" y="4681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72" name="有形固定資産減価償却率平均値テキスト"/>
        <xdr:cNvSpPr txBox="1"/>
      </xdr:nvSpPr>
      <xdr:spPr>
        <a:xfrm>
          <a:off x="4813300" y="5361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53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74" name="フローチャート: 判断 73"/>
        <xdr:cNvSpPr/>
      </xdr:nvSpPr>
      <xdr:spPr>
        <a:xfrm>
          <a:off x="4000500" y="535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5" name="フローチャート: 判断 74"/>
        <xdr:cNvSpPr/>
      </xdr:nvSpPr>
      <xdr:spPr>
        <a:xfrm>
          <a:off x="3238500" y="53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76" name="フローチャート: 判断 75"/>
        <xdr:cNvSpPr/>
      </xdr:nvSpPr>
      <xdr:spPr>
        <a:xfrm>
          <a:off x="2476500" y="527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77" name="フローチャート: 判断 76"/>
        <xdr:cNvSpPr/>
      </xdr:nvSpPr>
      <xdr:spPr>
        <a:xfrm>
          <a:off x="1714500" y="52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48169</xdr:rowOff>
    </xdr:from>
    <xdr:to>
      <xdr:col>23</xdr:col>
      <xdr:colOff>136525</xdr:colOff>
      <xdr:row>30</xdr:row>
      <xdr:rowOff>149769</xdr:rowOff>
    </xdr:to>
    <xdr:sp macro="" textlink="">
      <xdr:nvSpPr>
        <xdr:cNvPr id="83" name="楕円 82"/>
        <xdr:cNvSpPr/>
      </xdr:nvSpPr>
      <xdr:spPr>
        <a:xfrm>
          <a:off x="4711700" y="519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71046</xdr:rowOff>
    </xdr:from>
    <xdr:ext cx="405111" cy="259045"/>
    <xdr:sp macro="" textlink="">
      <xdr:nvSpPr>
        <xdr:cNvPr id="84" name="有形固定資産減価償却率該当値テキスト"/>
        <xdr:cNvSpPr txBox="1"/>
      </xdr:nvSpPr>
      <xdr:spPr>
        <a:xfrm>
          <a:off x="4813300" y="5043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3175</xdr:rowOff>
    </xdr:from>
    <xdr:to>
      <xdr:col>19</xdr:col>
      <xdr:colOff>187325</xdr:colOff>
      <xdr:row>31</xdr:row>
      <xdr:rowOff>104775</xdr:rowOff>
    </xdr:to>
    <xdr:sp macro="" textlink="">
      <xdr:nvSpPr>
        <xdr:cNvPr id="85" name="楕円 84"/>
        <xdr:cNvSpPr/>
      </xdr:nvSpPr>
      <xdr:spPr>
        <a:xfrm>
          <a:off x="4000500" y="53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98969</xdr:rowOff>
    </xdr:from>
    <xdr:to>
      <xdr:col>23</xdr:col>
      <xdr:colOff>85725</xdr:colOff>
      <xdr:row>31</xdr:row>
      <xdr:rowOff>53975</xdr:rowOff>
    </xdr:to>
    <xdr:cxnSp macro="">
      <xdr:nvCxnSpPr>
        <xdr:cNvPr id="86" name="直線コネクタ 85"/>
        <xdr:cNvCxnSpPr/>
      </xdr:nvCxnSpPr>
      <xdr:spPr>
        <a:xfrm flipV="1">
          <a:off x="4051300" y="5242469"/>
          <a:ext cx="711200" cy="12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30933</xdr:rowOff>
    </xdr:from>
    <xdr:to>
      <xdr:col>15</xdr:col>
      <xdr:colOff>187325</xdr:colOff>
      <xdr:row>31</xdr:row>
      <xdr:rowOff>132533</xdr:rowOff>
    </xdr:to>
    <xdr:sp macro="" textlink="">
      <xdr:nvSpPr>
        <xdr:cNvPr id="87" name="楕円 86"/>
        <xdr:cNvSpPr/>
      </xdr:nvSpPr>
      <xdr:spPr>
        <a:xfrm>
          <a:off x="3238500" y="534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53975</xdr:rowOff>
    </xdr:from>
    <xdr:to>
      <xdr:col>19</xdr:col>
      <xdr:colOff>136525</xdr:colOff>
      <xdr:row>31</xdr:row>
      <xdr:rowOff>81733</xdr:rowOff>
    </xdr:to>
    <xdr:cxnSp macro="">
      <xdr:nvCxnSpPr>
        <xdr:cNvPr id="88" name="直線コネクタ 87"/>
        <xdr:cNvCxnSpPr/>
      </xdr:nvCxnSpPr>
      <xdr:spPr>
        <a:xfrm flipV="1">
          <a:off x="3289300" y="5368925"/>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156119</xdr:rowOff>
    </xdr:from>
    <xdr:to>
      <xdr:col>11</xdr:col>
      <xdr:colOff>187325</xdr:colOff>
      <xdr:row>31</xdr:row>
      <xdr:rowOff>86269</xdr:rowOff>
    </xdr:to>
    <xdr:sp macro="" textlink="">
      <xdr:nvSpPr>
        <xdr:cNvPr id="89" name="楕円 88"/>
        <xdr:cNvSpPr/>
      </xdr:nvSpPr>
      <xdr:spPr>
        <a:xfrm>
          <a:off x="2476500" y="529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35469</xdr:rowOff>
    </xdr:from>
    <xdr:to>
      <xdr:col>15</xdr:col>
      <xdr:colOff>136525</xdr:colOff>
      <xdr:row>31</xdr:row>
      <xdr:rowOff>81733</xdr:rowOff>
    </xdr:to>
    <xdr:cxnSp macro="">
      <xdr:nvCxnSpPr>
        <xdr:cNvPr id="90" name="直線コネクタ 89"/>
        <xdr:cNvCxnSpPr/>
      </xdr:nvCxnSpPr>
      <xdr:spPr>
        <a:xfrm>
          <a:off x="2527300" y="5350419"/>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98062</xdr:rowOff>
    </xdr:from>
    <xdr:to>
      <xdr:col>7</xdr:col>
      <xdr:colOff>187325</xdr:colOff>
      <xdr:row>29</xdr:row>
      <xdr:rowOff>28212</xdr:rowOff>
    </xdr:to>
    <xdr:sp macro="" textlink="">
      <xdr:nvSpPr>
        <xdr:cNvPr id="91" name="楕円 90"/>
        <xdr:cNvSpPr/>
      </xdr:nvSpPr>
      <xdr:spPr>
        <a:xfrm>
          <a:off x="1714500" y="489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148862</xdr:rowOff>
    </xdr:from>
    <xdr:to>
      <xdr:col>11</xdr:col>
      <xdr:colOff>136525</xdr:colOff>
      <xdr:row>31</xdr:row>
      <xdr:rowOff>35469</xdr:rowOff>
    </xdr:to>
    <xdr:cxnSp macro="">
      <xdr:nvCxnSpPr>
        <xdr:cNvPr id="92" name="直線コネクタ 91"/>
        <xdr:cNvCxnSpPr/>
      </xdr:nvCxnSpPr>
      <xdr:spPr>
        <a:xfrm>
          <a:off x="1765300" y="4949462"/>
          <a:ext cx="762000" cy="40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135998</xdr:rowOff>
    </xdr:from>
    <xdr:ext cx="405111" cy="259045"/>
    <xdr:sp macro="" textlink="">
      <xdr:nvSpPr>
        <xdr:cNvPr id="93" name="n_1aveValue有形固定資産減価償却率"/>
        <xdr:cNvSpPr txBox="1"/>
      </xdr:nvSpPr>
      <xdr:spPr>
        <a:xfrm>
          <a:off x="3836044" y="5450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94" name="n_2aveValue有形固定資産減価償却率"/>
        <xdr:cNvSpPr txBox="1"/>
      </xdr:nvSpPr>
      <xdr:spPr>
        <a:xfrm>
          <a:off x="3086744" y="50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81206</xdr:rowOff>
    </xdr:from>
    <xdr:ext cx="405111" cy="259045"/>
    <xdr:sp macro="" textlink="">
      <xdr:nvSpPr>
        <xdr:cNvPr id="95" name="n_3aveValue有形固定資産減価償却率"/>
        <xdr:cNvSpPr txBox="1"/>
      </xdr:nvSpPr>
      <xdr:spPr>
        <a:xfrm>
          <a:off x="2324744" y="5053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165571</xdr:rowOff>
    </xdr:from>
    <xdr:ext cx="405111" cy="259045"/>
    <xdr:sp macro="" textlink="">
      <xdr:nvSpPr>
        <xdr:cNvPr id="96" name="n_4aveValue有形固定資産減価償却率"/>
        <xdr:cNvSpPr txBox="1"/>
      </xdr:nvSpPr>
      <xdr:spPr>
        <a:xfrm>
          <a:off x="1562744" y="530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121302</xdr:rowOff>
    </xdr:from>
    <xdr:ext cx="405111" cy="259045"/>
    <xdr:sp macro="" textlink="">
      <xdr:nvSpPr>
        <xdr:cNvPr id="97" name="n_1mainValue有形固定資産減価償却率"/>
        <xdr:cNvSpPr txBox="1"/>
      </xdr:nvSpPr>
      <xdr:spPr>
        <a:xfrm>
          <a:off x="3836044" y="50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123660</xdr:rowOff>
    </xdr:from>
    <xdr:ext cx="405111" cy="259045"/>
    <xdr:sp macro="" textlink="">
      <xdr:nvSpPr>
        <xdr:cNvPr id="98" name="n_2mainValue有形固定資産減価償却率"/>
        <xdr:cNvSpPr txBox="1"/>
      </xdr:nvSpPr>
      <xdr:spPr>
        <a:xfrm>
          <a:off x="3086744" y="5438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77396</xdr:rowOff>
    </xdr:from>
    <xdr:ext cx="405111" cy="259045"/>
    <xdr:sp macro="" textlink="">
      <xdr:nvSpPr>
        <xdr:cNvPr id="99" name="n_3mainValue有形固定資産減価償却率"/>
        <xdr:cNvSpPr txBox="1"/>
      </xdr:nvSpPr>
      <xdr:spPr>
        <a:xfrm>
          <a:off x="2324744" y="5392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44739</xdr:rowOff>
    </xdr:from>
    <xdr:ext cx="405111" cy="259045"/>
    <xdr:sp macro="" textlink="">
      <xdr:nvSpPr>
        <xdr:cNvPr id="100" name="n_4mainValue有形固定資産減価償却率"/>
        <xdr:cNvSpPr txBox="1"/>
      </xdr:nvSpPr>
      <xdr:spPr>
        <a:xfrm>
          <a:off x="1562744" y="4673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令和元年度は</a:t>
          </a:r>
          <a:r>
            <a:rPr kumimoji="1" lang="ja-JP" altLang="ja-JP" sz="1100">
              <a:solidFill>
                <a:schemeClr val="dk1"/>
              </a:solidFill>
              <a:effectLst/>
              <a:latin typeface="+mn-lt"/>
              <a:ea typeface="+mn-ea"/>
              <a:cs typeface="+mn-cs"/>
            </a:rPr>
            <a:t>新庁舎等建設事業</a:t>
          </a:r>
          <a:r>
            <a:rPr kumimoji="1" lang="ja-JP" altLang="en-US" sz="1100">
              <a:solidFill>
                <a:schemeClr val="dk1"/>
              </a:solidFill>
              <a:effectLst/>
              <a:latin typeface="+mn-lt"/>
              <a:ea typeface="+mn-ea"/>
              <a:cs typeface="+mn-cs"/>
            </a:rPr>
            <a:t>に係る</a:t>
          </a:r>
          <a:r>
            <a:rPr kumimoji="1" lang="ja-JP" altLang="ja-JP" sz="1100">
              <a:solidFill>
                <a:schemeClr val="dk1"/>
              </a:solidFill>
              <a:effectLst/>
              <a:latin typeface="+mn-lt"/>
              <a:ea typeface="+mn-ea"/>
              <a:cs typeface="+mn-cs"/>
            </a:rPr>
            <a:t>地方債の</a:t>
          </a:r>
          <a:r>
            <a:rPr kumimoji="1" lang="ja-JP" altLang="en-US" sz="1100">
              <a:solidFill>
                <a:schemeClr val="dk1"/>
              </a:solidFill>
              <a:effectLst/>
              <a:latin typeface="+mn-lt"/>
              <a:ea typeface="+mn-ea"/>
              <a:cs typeface="+mn-cs"/>
            </a:rPr>
            <a:t>新規</a:t>
          </a:r>
          <a:r>
            <a:rPr kumimoji="1" lang="ja-JP" altLang="ja-JP" sz="1100">
              <a:solidFill>
                <a:schemeClr val="dk1"/>
              </a:solidFill>
              <a:effectLst/>
              <a:latin typeface="+mn-lt"/>
              <a:ea typeface="+mn-ea"/>
              <a:cs typeface="+mn-cs"/>
            </a:rPr>
            <a:t>発行が増加し</a:t>
          </a:r>
          <a:r>
            <a:rPr kumimoji="1" lang="ja-JP" altLang="en-US" sz="1100">
              <a:solidFill>
                <a:schemeClr val="dk1"/>
              </a:solidFill>
              <a:effectLst/>
              <a:latin typeface="+mn-lt"/>
              <a:ea typeface="+mn-ea"/>
              <a:cs typeface="+mn-cs"/>
            </a:rPr>
            <a:t>、今後は令和元年東日本台風災害復旧事業に係る地方債が増加するため、将来負担額は上昇傾向にある。令和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年度に策定した第</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次</a:t>
          </a:r>
          <a:r>
            <a:rPr kumimoji="1" lang="ja-JP" altLang="ja-JP" sz="1100">
              <a:solidFill>
                <a:schemeClr val="dk1"/>
              </a:solidFill>
              <a:effectLst/>
              <a:latin typeface="+mn-lt"/>
              <a:ea typeface="+mn-ea"/>
              <a:cs typeface="+mn-cs"/>
            </a:rPr>
            <a:t>千曲市行政改革大綱で</a:t>
          </a:r>
          <a:r>
            <a:rPr kumimoji="1" lang="ja-JP" altLang="en-US" sz="1100">
              <a:solidFill>
                <a:schemeClr val="dk1"/>
              </a:solidFill>
              <a:effectLst/>
              <a:latin typeface="+mn-lt"/>
              <a:ea typeface="+mn-ea"/>
              <a:cs typeface="+mn-cs"/>
            </a:rPr>
            <a:t>は、「</a:t>
          </a:r>
          <a:r>
            <a:rPr lang="ja-JP" altLang="en-US" sz="1100" b="0" i="0" u="none" strike="noStrike" baseline="0" smtClean="0">
              <a:solidFill>
                <a:schemeClr val="dk1"/>
              </a:solidFill>
              <a:latin typeface="+mn-lt"/>
              <a:ea typeface="+mn-ea"/>
              <a:cs typeface="+mn-cs"/>
            </a:rPr>
            <a:t>業務の見直しによる適正な人員配置と多様な働き方の実現」を行うこととしており、時間外勤務等の</a:t>
          </a:r>
          <a:r>
            <a:rPr kumimoji="1" lang="ja-JP" altLang="ja-JP" sz="1100">
              <a:solidFill>
                <a:schemeClr val="dk1"/>
              </a:solidFill>
              <a:effectLst/>
              <a:latin typeface="+mn-lt"/>
              <a:ea typeface="+mn-ea"/>
              <a:cs typeface="+mn-cs"/>
            </a:rPr>
            <a:t>人件費の</a:t>
          </a:r>
          <a:r>
            <a:rPr kumimoji="1" lang="ja-JP" altLang="en-US" sz="1100">
              <a:solidFill>
                <a:schemeClr val="dk1"/>
              </a:solidFill>
              <a:effectLst/>
              <a:latin typeface="+mn-lt"/>
              <a:ea typeface="+mn-ea"/>
              <a:cs typeface="+mn-cs"/>
            </a:rPr>
            <a:t>抑制を図りながら比率が過度に悪化しすぎないように取り組んでいく。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31" name="直線コネクタ 130"/>
        <xdr:cNvCxnSpPr/>
      </xdr:nvCxnSpPr>
      <xdr:spPr>
        <a:xfrm flipV="1">
          <a:off x="14793595" y="4489903"/>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32" name="債務償還比率最小値テキスト"/>
        <xdr:cNvSpPr txBox="1"/>
      </xdr:nvSpPr>
      <xdr:spPr>
        <a:xfrm>
          <a:off x="14846300" y="581545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3" name="直線コネクタ 132"/>
        <xdr:cNvCxnSpPr/>
      </xdr:nvCxnSpPr>
      <xdr:spPr>
        <a:xfrm>
          <a:off x="14706600" y="5811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144519</xdr:rowOff>
    </xdr:from>
    <xdr:ext cx="469744" cy="259045"/>
    <xdr:sp macro="" textlink="">
      <xdr:nvSpPr>
        <xdr:cNvPr id="136" name="債務償還比率平均値テキスト"/>
        <xdr:cNvSpPr txBox="1"/>
      </xdr:nvSpPr>
      <xdr:spPr>
        <a:xfrm>
          <a:off x="14846300" y="494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7" name="フローチャート: 判断 136"/>
        <xdr:cNvSpPr/>
      </xdr:nvSpPr>
      <xdr:spPr>
        <a:xfrm>
          <a:off x="14744700" y="50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38" name="フローチャート: 判断 137"/>
        <xdr:cNvSpPr/>
      </xdr:nvSpPr>
      <xdr:spPr>
        <a:xfrm>
          <a:off x="14033500" y="50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39" name="フローチャート: 判断 138"/>
        <xdr:cNvSpPr/>
      </xdr:nvSpPr>
      <xdr:spPr>
        <a:xfrm>
          <a:off x="13271500" y="509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40" name="フローチャート: 判断 139"/>
        <xdr:cNvSpPr/>
      </xdr:nvSpPr>
      <xdr:spPr>
        <a:xfrm>
          <a:off x="12509500" y="510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41" name="フローチャート: 判断 140"/>
        <xdr:cNvSpPr/>
      </xdr:nvSpPr>
      <xdr:spPr>
        <a:xfrm>
          <a:off x="11747500" y="5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37477</xdr:rowOff>
    </xdr:from>
    <xdr:to>
      <xdr:col>76</xdr:col>
      <xdr:colOff>73025</xdr:colOff>
      <xdr:row>30</xdr:row>
      <xdr:rowOff>139077</xdr:rowOff>
    </xdr:to>
    <xdr:sp macro="" textlink="">
      <xdr:nvSpPr>
        <xdr:cNvPr id="147" name="楕円 146"/>
        <xdr:cNvSpPr/>
      </xdr:nvSpPr>
      <xdr:spPr>
        <a:xfrm>
          <a:off x="14744700" y="518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15904</xdr:rowOff>
    </xdr:from>
    <xdr:ext cx="469744" cy="259045"/>
    <xdr:sp macro="" textlink="">
      <xdr:nvSpPr>
        <xdr:cNvPr id="148" name="債務償還比率該当値テキスト"/>
        <xdr:cNvSpPr txBox="1"/>
      </xdr:nvSpPr>
      <xdr:spPr>
        <a:xfrm>
          <a:off x="14846300" y="51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36552</xdr:rowOff>
    </xdr:from>
    <xdr:to>
      <xdr:col>72</xdr:col>
      <xdr:colOff>123825</xdr:colOff>
      <xdr:row>30</xdr:row>
      <xdr:rowOff>138152</xdr:rowOff>
    </xdr:to>
    <xdr:sp macro="" textlink="">
      <xdr:nvSpPr>
        <xdr:cNvPr id="149" name="楕円 148"/>
        <xdr:cNvSpPr/>
      </xdr:nvSpPr>
      <xdr:spPr>
        <a:xfrm>
          <a:off x="14033500" y="518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87352</xdr:rowOff>
    </xdr:from>
    <xdr:to>
      <xdr:col>76</xdr:col>
      <xdr:colOff>22225</xdr:colOff>
      <xdr:row>30</xdr:row>
      <xdr:rowOff>88277</xdr:rowOff>
    </xdr:to>
    <xdr:cxnSp macro="">
      <xdr:nvCxnSpPr>
        <xdr:cNvPr id="150" name="直線コネクタ 149"/>
        <xdr:cNvCxnSpPr/>
      </xdr:nvCxnSpPr>
      <xdr:spPr>
        <a:xfrm>
          <a:off x="14084300" y="5230852"/>
          <a:ext cx="711200" cy="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104781</xdr:rowOff>
    </xdr:from>
    <xdr:to>
      <xdr:col>68</xdr:col>
      <xdr:colOff>123825</xdr:colOff>
      <xdr:row>30</xdr:row>
      <xdr:rowOff>34931</xdr:rowOff>
    </xdr:to>
    <xdr:sp macro="" textlink="">
      <xdr:nvSpPr>
        <xdr:cNvPr id="151" name="楕円 150"/>
        <xdr:cNvSpPr/>
      </xdr:nvSpPr>
      <xdr:spPr>
        <a:xfrm>
          <a:off x="13271500" y="507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155581</xdr:rowOff>
    </xdr:from>
    <xdr:to>
      <xdr:col>72</xdr:col>
      <xdr:colOff>73025</xdr:colOff>
      <xdr:row>30</xdr:row>
      <xdr:rowOff>87352</xdr:rowOff>
    </xdr:to>
    <xdr:cxnSp macro="">
      <xdr:nvCxnSpPr>
        <xdr:cNvPr id="152" name="直線コネクタ 151"/>
        <xdr:cNvCxnSpPr/>
      </xdr:nvCxnSpPr>
      <xdr:spPr>
        <a:xfrm>
          <a:off x="13322300" y="5127631"/>
          <a:ext cx="762000" cy="10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84425</xdr:rowOff>
    </xdr:from>
    <xdr:to>
      <xdr:col>64</xdr:col>
      <xdr:colOff>123825</xdr:colOff>
      <xdr:row>30</xdr:row>
      <xdr:rowOff>14575</xdr:rowOff>
    </xdr:to>
    <xdr:sp macro="" textlink="">
      <xdr:nvSpPr>
        <xdr:cNvPr id="153" name="楕円 152"/>
        <xdr:cNvSpPr/>
      </xdr:nvSpPr>
      <xdr:spPr>
        <a:xfrm>
          <a:off x="12509500" y="50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135225</xdr:rowOff>
    </xdr:from>
    <xdr:to>
      <xdr:col>68</xdr:col>
      <xdr:colOff>73025</xdr:colOff>
      <xdr:row>29</xdr:row>
      <xdr:rowOff>155581</xdr:rowOff>
    </xdr:to>
    <xdr:cxnSp macro="">
      <xdr:nvCxnSpPr>
        <xdr:cNvPr id="154" name="直線コネクタ 153"/>
        <xdr:cNvCxnSpPr/>
      </xdr:nvCxnSpPr>
      <xdr:spPr>
        <a:xfrm>
          <a:off x="12560300" y="5107275"/>
          <a:ext cx="762000" cy="2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72602</xdr:rowOff>
    </xdr:from>
    <xdr:to>
      <xdr:col>60</xdr:col>
      <xdr:colOff>123825</xdr:colOff>
      <xdr:row>30</xdr:row>
      <xdr:rowOff>2752</xdr:rowOff>
    </xdr:to>
    <xdr:sp macro="" textlink="">
      <xdr:nvSpPr>
        <xdr:cNvPr id="155" name="楕円 154"/>
        <xdr:cNvSpPr/>
      </xdr:nvSpPr>
      <xdr:spPr>
        <a:xfrm>
          <a:off x="11747500" y="504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123402</xdr:rowOff>
    </xdr:from>
    <xdr:to>
      <xdr:col>64</xdr:col>
      <xdr:colOff>73025</xdr:colOff>
      <xdr:row>29</xdr:row>
      <xdr:rowOff>135225</xdr:rowOff>
    </xdr:to>
    <xdr:cxnSp macro="">
      <xdr:nvCxnSpPr>
        <xdr:cNvPr id="156" name="直線コネクタ 155"/>
        <xdr:cNvCxnSpPr/>
      </xdr:nvCxnSpPr>
      <xdr:spPr>
        <a:xfrm>
          <a:off x="11798300" y="5095452"/>
          <a:ext cx="762000" cy="1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52075</xdr:rowOff>
    </xdr:from>
    <xdr:ext cx="469744" cy="259045"/>
    <xdr:sp macro="" textlink="">
      <xdr:nvSpPr>
        <xdr:cNvPr id="157" name="n_1aveValue債務償還比率"/>
        <xdr:cNvSpPr txBox="1"/>
      </xdr:nvSpPr>
      <xdr:spPr>
        <a:xfrm>
          <a:off x="13836727" y="485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47339</xdr:rowOff>
    </xdr:from>
    <xdr:ext cx="469744" cy="259045"/>
    <xdr:sp macro="" textlink="">
      <xdr:nvSpPr>
        <xdr:cNvPr id="158" name="n_2aveValue債務償還比率"/>
        <xdr:cNvSpPr txBox="1"/>
      </xdr:nvSpPr>
      <xdr:spPr>
        <a:xfrm>
          <a:off x="13087427" y="519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53817</xdr:rowOff>
    </xdr:from>
    <xdr:ext cx="469744" cy="259045"/>
    <xdr:sp macro="" textlink="">
      <xdr:nvSpPr>
        <xdr:cNvPr id="159" name="n_3aveValue債務償還比率"/>
        <xdr:cNvSpPr txBox="1"/>
      </xdr:nvSpPr>
      <xdr:spPr>
        <a:xfrm>
          <a:off x="12325427" y="519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9300</xdr:rowOff>
    </xdr:from>
    <xdr:ext cx="469744" cy="259045"/>
    <xdr:sp macro="" textlink="">
      <xdr:nvSpPr>
        <xdr:cNvPr id="160" name="n_4aveValue債務償還比率"/>
        <xdr:cNvSpPr txBox="1"/>
      </xdr:nvSpPr>
      <xdr:spPr>
        <a:xfrm>
          <a:off x="11563427" y="515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129279</xdr:rowOff>
    </xdr:from>
    <xdr:ext cx="469744" cy="259045"/>
    <xdr:sp macro="" textlink="">
      <xdr:nvSpPr>
        <xdr:cNvPr id="161" name="n_1mainValue債務償還比率"/>
        <xdr:cNvSpPr txBox="1"/>
      </xdr:nvSpPr>
      <xdr:spPr>
        <a:xfrm>
          <a:off x="13836727" y="527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51458</xdr:rowOff>
    </xdr:from>
    <xdr:ext cx="469744" cy="259045"/>
    <xdr:sp macro="" textlink="">
      <xdr:nvSpPr>
        <xdr:cNvPr id="162" name="n_2mainValue債務償還比率"/>
        <xdr:cNvSpPr txBox="1"/>
      </xdr:nvSpPr>
      <xdr:spPr>
        <a:xfrm>
          <a:off x="13087427" y="4852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31102</xdr:rowOff>
    </xdr:from>
    <xdr:ext cx="469744" cy="259045"/>
    <xdr:sp macro="" textlink="">
      <xdr:nvSpPr>
        <xdr:cNvPr id="163" name="n_3mainValue債務償還比率"/>
        <xdr:cNvSpPr txBox="1"/>
      </xdr:nvSpPr>
      <xdr:spPr>
        <a:xfrm>
          <a:off x="12325427" y="4831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19279</xdr:rowOff>
    </xdr:from>
    <xdr:ext cx="469744" cy="259045"/>
    <xdr:sp macro="" textlink="">
      <xdr:nvSpPr>
        <xdr:cNvPr id="164" name="n_4mainValue債務償還比率"/>
        <xdr:cNvSpPr txBox="1"/>
      </xdr:nvSpPr>
      <xdr:spPr>
        <a:xfrm>
          <a:off x="11563427" y="481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長野県千曲市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60,421
59,587
119.79
31,213,652
29,771,101
485,155
15,948,056
31,752,281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8399</xdr:rowOff>
    </xdr:from>
    <xdr:ext cx="405111" cy="259045"/>
    <xdr:sp macro="" textlink="">
      <xdr:nvSpPr>
        <xdr:cNvPr id="60" name="【道路】&#10;有形固定資産減価償却率平均値テキスト"/>
        <xdr:cNvSpPr txBox="1"/>
      </xdr:nvSpPr>
      <xdr:spPr>
        <a:xfrm>
          <a:off x="4673600" y="6180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82550</xdr:rowOff>
    </xdr:from>
    <xdr:to>
      <xdr:col>24</xdr:col>
      <xdr:colOff>114300</xdr:colOff>
      <xdr:row>36</xdr:row>
      <xdr:rowOff>12700</xdr:rowOff>
    </xdr:to>
    <xdr:sp macro="" textlink="">
      <xdr:nvSpPr>
        <xdr:cNvPr id="71" name="楕円 70"/>
        <xdr:cNvSpPr/>
      </xdr:nvSpPr>
      <xdr:spPr>
        <a:xfrm>
          <a:off x="45847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105427</xdr:rowOff>
    </xdr:from>
    <xdr:ext cx="405111" cy="259045"/>
    <xdr:sp macro="" textlink="">
      <xdr:nvSpPr>
        <xdr:cNvPr id="72" name="【道路】&#10;有形固定資産減価償却率該当値テキスト"/>
        <xdr:cNvSpPr txBox="1"/>
      </xdr:nvSpPr>
      <xdr:spPr>
        <a:xfrm>
          <a:off x="4673600"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55118</xdr:rowOff>
    </xdr:from>
    <xdr:to>
      <xdr:col>20</xdr:col>
      <xdr:colOff>38100</xdr:colOff>
      <xdr:row>35</xdr:row>
      <xdr:rowOff>156718</xdr:rowOff>
    </xdr:to>
    <xdr:sp macro="" textlink="">
      <xdr:nvSpPr>
        <xdr:cNvPr id="73" name="楕円 72"/>
        <xdr:cNvSpPr/>
      </xdr:nvSpPr>
      <xdr:spPr>
        <a:xfrm>
          <a:off x="3746500" y="605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105918</xdr:rowOff>
    </xdr:from>
    <xdr:to>
      <xdr:col>24</xdr:col>
      <xdr:colOff>63500</xdr:colOff>
      <xdr:row>35</xdr:row>
      <xdr:rowOff>133350</xdr:rowOff>
    </xdr:to>
    <xdr:cxnSp macro="">
      <xdr:nvCxnSpPr>
        <xdr:cNvPr id="74" name="直線コネクタ 73"/>
        <xdr:cNvCxnSpPr/>
      </xdr:nvCxnSpPr>
      <xdr:spPr>
        <a:xfrm>
          <a:off x="3797300" y="61066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4826</xdr:rowOff>
    </xdr:from>
    <xdr:to>
      <xdr:col>15</xdr:col>
      <xdr:colOff>101600</xdr:colOff>
      <xdr:row>35</xdr:row>
      <xdr:rowOff>106426</xdr:rowOff>
    </xdr:to>
    <xdr:sp macro="" textlink="">
      <xdr:nvSpPr>
        <xdr:cNvPr id="75" name="楕円 74"/>
        <xdr:cNvSpPr/>
      </xdr:nvSpPr>
      <xdr:spPr>
        <a:xfrm>
          <a:off x="2857500" y="600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55626</xdr:rowOff>
    </xdr:from>
    <xdr:to>
      <xdr:col>19</xdr:col>
      <xdr:colOff>177800</xdr:colOff>
      <xdr:row>35</xdr:row>
      <xdr:rowOff>105918</xdr:rowOff>
    </xdr:to>
    <xdr:cxnSp macro="">
      <xdr:nvCxnSpPr>
        <xdr:cNvPr id="76" name="直線コネクタ 75"/>
        <xdr:cNvCxnSpPr/>
      </xdr:nvCxnSpPr>
      <xdr:spPr>
        <a:xfrm>
          <a:off x="2908300" y="60563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121412</xdr:rowOff>
    </xdr:from>
    <xdr:to>
      <xdr:col>10</xdr:col>
      <xdr:colOff>165100</xdr:colOff>
      <xdr:row>35</xdr:row>
      <xdr:rowOff>51562</xdr:rowOff>
    </xdr:to>
    <xdr:sp macro="" textlink="">
      <xdr:nvSpPr>
        <xdr:cNvPr id="77" name="楕円 76"/>
        <xdr:cNvSpPr/>
      </xdr:nvSpPr>
      <xdr:spPr>
        <a:xfrm>
          <a:off x="1968500" y="595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762</xdr:rowOff>
    </xdr:from>
    <xdr:to>
      <xdr:col>15</xdr:col>
      <xdr:colOff>50800</xdr:colOff>
      <xdr:row>35</xdr:row>
      <xdr:rowOff>55626</xdr:rowOff>
    </xdr:to>
    <xdr:cxnSp macro="">
      <xdr:nvCxnSpPr>
        <xdr:cNvPr id="78" name="直線コネクタ 77"/>
        <xdr:cNvCxnSpPr/>
      </xdr:nvCxnSpPr>
      <xdr:spPr>
        <a:xfrm>
          <a:off x="2019300" y="60015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121412</xdr:rowOff>
    </xdr:from>
    <xdr:to>
      <xdr:col>6</xdr:col>
      <xdr:colOff>38100</xdr:colOff>
      <xdr:row>35</xdr:row>
      <xdr:rowOff>51562</xdr:rowOff>
    </xdr:to>
    <xdr:sp macro="" textlink="">
      <xdr:nvSpPr>
        <xdr:cNvPr id="79" name="楕円 78"/>
        <xdr:cNvSpPr/>
      </xdr:nvSpPr>
      <xdr:spPr>
        <a:xfrm>
          <a:off x="1079500" y="595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762</xdr:rowOff>
    </xdr:from>
    <xdr:to>
      <xdr:col>10</xdr:col>
      <xdr:colOff>114300</xdr:colOff>
      <xdr:row>35</xdr:row>
      <xdr:rowOff>762</xdr:rowOff>
    </xdr:to>
    <xdr:cxnSp macro="">
      <xdr:nvCxnSpPr>
        <xdr:cNvPr id="80" name="直線コネクタ 79"/>
        <xdr:cNvCxnSpPr/>
      </xdr:nvCxnSpPr>
      <xdr:spPr>
        <a:xfrm>
          <a:off x="1130300" y="6001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72407</xdr:rowOff>
    </xdr:from>
    <xdr:ext cx="405111" cy="259045"/>
    <xdr:sp macro="" textlink="">
      <xdr:nvSpPr>
        <xdr:cNvPr id="81" name="n_1aveValue【道路】&#10;有形固定資産減価償却率"/>
        <xdr:cNvSpPr txBox="1"/>
      </xdr:nvSpPr>
      <xdr:spPr>
        <a:xfrm>
          <a:off x="3582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3827</xdr:rowOff>
    </xdr:from>
    <xdr:ext cx="405111" cy="259045"/>
    <xdr:sp macro="" textlink="">
      <xdr:nvSpPr>
        <xdr:cNvPr id="82" name="n_2aveValue【道路】&#10;有形固定資産減価償却率"/>
        <xdr:cNvSpPr txBox="1"/>
      </xdr:nvSpPr>
      <xdr:spPr>
        <a:xfrm>
          <a:off x="27057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22115</xdr:rowOff>
    </xdr:from>
    <xdr:ext cx="405111" cy="259045"/>
    <xdr:sp macro="" textlink="">
      <xdr:nvSpPr>
        <xdr:cNvPr id="83" name="n_3aveValue【道路】&#10;有形固定資産減価償却率"/>
        <xdr:cNvSpPr txBox="1"/>
      </xdr:nvSpPr>
      <xdr:spPr>
        <a:xfrm>
          <a:off x="1816744" y="6194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147845</xdr:rowOff>
    </xdr:from>
    <xdr:ext cx="405111" cy="259045"/>
    <xdr:sp macro="" textlink="">
      <xdr:nvSpPr>
        <xdr:cNvPr id="84" name="n_4aveValue【道路】&#10;有形固定資産減価償却率"/>
        <xdr:cNvSpPr txBox="1"/>
      </xdr:nvSpPr>
      <xdr:spPr>
        <a:xfrm>
          <a:off x="927744" y="6148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1795</xdr:rowOff>
    </xdr:from>
    <xdr:ext cx="405111" cy="259045"/>
    <xdr:sp macro="" textlink="">
      <xdr:nvSpPr>
        <xdr:cNvPr id="85" name="n_1mainValue【道路】&#10;有形固定資産減価償却率"/>
        <xdr:cNvSpPr txBox="1"/>
      </xdr:nvSpPr>
      <xdr:spPr>
        <a:xfrm>
          <a:off x="3582044"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122953</xdr:rowOff>
    </xdr:from>
    <xdr:ext cx="405111" cy="259045"/>
    <xdr:sp macro="" textlink="">
      <xdr:nvSpPr>
        <xdr:cNvPr id="86" name="n_2mainValue【道路】&#10;有形固定資産減価償却率"/>
        <xdr:cNvSpPr txBox="1"/>
      </xdr:nvSpPr>
      <xdr:spPr>
        <a:xfrm>
          <a:off x="2705744" y="578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68089</xdr:rowOff>
    </xdr:from>
    <xdr:ext cx="405111" cy="259045"/>
    <xdr:sp macro="" textlink="">
      <xdr:nvSpPr>
        <xdr:cNvPr id="87" name="n_3mainValue【道路】&#10;有形固定資産減価償却率"/>
        <xdr:cNvSpPr txBox="1"/>
      </xdr:nvSpPr>
      <xdr:spPr>
        <a:xfrm>
          <a:off x="1816744" y="5725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68089</xdr:rowOff>
    </xdr:from>
    <xdr:ext cx="405111" cy="259045"/>
    <xdr:sp macro="" textlink="">
      <xdr:nvSpPr>
        <xdr:cNvPr id="88" name="n_4mainValue【道路】&#10;有形固定資産減価償却率"/>
        <xdr:cNvSpPr txBox="1"/>
      </xdr:nvSpPr>
      <xdr:spPr>
        <a:xfrm>
          <a:off x="927744" y="5725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12" name="直線コネクタ 111"/>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3" name="【道路】&#10;一人当たり延長最小値テキスト"/>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4" name="直線コネクタ 113"/>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5" name="【道路】&#10;一人当たり延長最大値テキスト"/>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6" name="直線コネクタ 115"/>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46041</xdr:rowOff>
    </xdr:from>
    <xdr:ext cx="534377" cy="259045"/>
    <xdr:sp macro="" textlink="">
      <xdr:nvSpPr>
        <xdr:cNvPr id="117" name="【道路】&#10;一人当たり延長平均値テキスト"/>
        <xdr:cNvSpPr txBox="1"/>
      </xdr:nvSpPr>
      <xdr:spPr>
        <a:xfrm>
          <a:off x="10515600" y="6904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8" name="フローチャート: 判断 117"/>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9" name="フローチャート: 判断 118"/>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20" name="フローチャート: 判断 119"/>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21" name="フローチャート: 判断 120"/>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22" name="フローチャート: 判断 121"/>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45079</xdr:rowOff>
    </xdr:from>
    <xdr:to>
      <xdr:col>55</xdr:col>
      <xdr:colOff>50800</xdr:colOff>
      <xdr:row>40</xdr:row>
      <xdr:rowOff>146679</xdr:rowOff>
    </xdr:to>
    <xdr:sp macro="" textlink="">
      <xdr:nvSpPr>
        <xdr:cNvPr id="128" name="楕円 127"/>
        <xdr:cNvSpPr/>
      </xdr:nvSpPr>
      <xdr:spPr>
        <a:xfrm>
          <a:off x="10426700" y="690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67956</xdr:rowOff>
    </xdr:from>
    <xdr:ext cx="534377" cy="259045"/>
    <xdr:sp macro="" textlink="">
      <xdr:nvSpPr>
        <xdr:cNvPr id="129" name="【道路】&#10;一人当たり延長該当値テキスト"/>
        <xdr:cNvSpPr txBox="1"/>
      </xdr:nvSpPr>
      <xdr:spPr>
        <a:xfrm>
          <a:off x="10515600" y="675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46755</xdr:rowOff>
    </xdr:from>
    <xdr:to>
      <xdr:col>50</xdr:col>
      <xdr:colOff>165100</xdr:colOff>
      <xdr:row>40</xdr:row>
      <xdr:rowOff>148355</xdr:rowOff>
    </xdr:to>
    <xdr:sp macro="" textlink="">
      <xdr:nvSpPr>
        <xdr:cNvPr id="130" name="楕円 129"/>
        <xdr:cNvSpPr/>
      </xdr:nvSpPr>
      <xdr:spPr>
        <a:xfrm>
          <a:off x="9588500" y="69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95879</xdr:rowOff>
    </xdr:from>
    <xdr:to>
      <xdr:col>55</xdr:col>
      <xdr:colOff>0</xdr:colOff>
      <xdr:row>40</xdr:row>
      <xdr:rowOff>97555</xdr:rowOff>
    </xdr:to>
    <xdr:cxnSp macro="">
      <xdr:nvCxnSpPr>
        <xdr:cNvPr id="131" name="直線コネクタ 130"/>
        <xdr:cNvCxnSpPr/>
      </xdr:nvCxnSpPr>
      <xdr:spPr>
        <a:xfrm flipV="1">
          <a:off x="9639300" y="6953879"/>
          <a:ext cx="8382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41440</xdr:rowOff>
    </xdr:from>
    <xdr:to>
      <xdr:col>46</xdr:col>
      <xdr:colOff>38100</xdr:colOff>
      <xdr:row>40</xdr:row>
      <xdr:rowOff>143040</xdr:rowOff>
    </xdr:to>
    <xdr:sp macro="" textlink="">
      <xdr:nvSpPr>
        <xdr:cNvPr id="132" name="楕円 131"/>
        <xdr:cNvSpPr/>
      </xdr:nvSpPr>
      <xdr:spPr>
        <a:xfrm>
          <a:off x="8699500" y="689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92240</xdr:rowOff>
    </xdr:from>
    <xdr:to>
      <xdr:col>50</xdr:col>
      <xdr:colOff>114300</xdr:colOff>
      <xdr:row>40</xdr:row>
      <xdr:rowOff>97555</xdr:rowOff>
    </xdr:to>
    <xdr:cxnSp macro="">
      <xdr:nvCxnSpPr>
        <xdr:cNvPr id="133" name="直線コネクタ 132"/>
        <xdr:cNvCxnSpPr/>
      </xdr:nvCxnSpPr>
      <xdr:spPr>
        <a:xfrm>
          <a:off x="8750300" y="6950240"/>
          <a:ext cx="889000" cy="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41345</xdr:rowOff>
    </xdr:from>
    <xdr:to>
      <xdr:col>41</xdr:col>
      <xdr:colOff>101600</xdr:colOff>
      <xdr:row>40</xdr:row>
      <xdr:rowOff>142945</xdr:rowOff>
    </xdr:to>
    <xdr:sp macro="" textlink="">
      <xdr:nvSpPr>
        <xdr:cNvPr id="134" name="楕円 133"/>
        <xdr:cNvSpPr/>
      </xdr:nvSpPr>
      <xdr:spPr>
        <a:xfrm>
          <a:off x="7810500" y="689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92145</xdr:rowOff>
    </xdr:from>
    <xdr:to>
      <xdr:col>45</xdr:col>
      <xdr:colOff>177800</xdr:colOff>
      <xdr:row>40</xdr:row>
      <xdr:rowOff>92240</xdr:rowOff>
    </xdr:to>
    <xdr:cxnSp macro="">
      <xdr:nvCxnSpPr>
        <xdr:cNvPr id="135" name="直線コネクタ 134"/>
        <xdr:cNvCxnSpPr/>
      </xdr:nvCxnSpPr>
      <xdr:spPr>
        <a:xfrm>
          <a:off x="7861300" y="6950145"/>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65901</xdr:rowOff>
    </xdr:from>
    <xdr:to>
      <xdr:col>36</xdr:col>
      <xdr:colOff>165100</xdr:colOff>
      <xdr:row>40</xdr:row>
      <xdr:rowOff>167501</xdr:rowOff>
    </xdr:to>
    <xdr:sp macro="" textlink="">
      <xdr:nvSpPr>
        <xdr:cNvPr id="136" name="楕円 135"/>
        <xdr:cNvSpPr/>
      </xdr:nvSpPr>
      <xdr:spPr>
        <a:xfrm>
          <a:off x="6921500" y="692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92145</xdr:rowOff>
    </xdr:from>
    <xdr:to>
      <xdr:col>41</xdr:col>
      <xdr:colOff>50800</xdr:colOff>
      <xdr:row>40</xdr:row>
      <xdr:rowOff>116701</xdr:rowOff>
    </xdr:to>
    <xdr:cxnSp macro="">
      <xdr:nvCxnSpPr>
        <xdr:cNvPr id="137" name="直線コネクタ 136"/>
        <xdr:cNvCxnSpPr/>
      </xdr:nvCxnSpPr>
      <xdr:spPr>
        <a:xfrm flipV="1">
          <a:off x="6972300" y="6950145"/>
          <a:ext cx="889000" cy="2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164075</xdr:rowOff>
    </xdr:from>
    <xdr:ext cx="534377" cy="259045"/>
    <xdr:sp macro="" textlink="">
      <xdr:nvSpPr>
        <xdr:cNvPr id="138" name="n_1aveValue【道路】&#10;一人当たり延長"/>
        <xdr:cNvSpPr txBox="1"/>
      </xdr:nvSpPr>
      <xdr:spPr>
        <a:xfrm>
          <a:off x="9359411" y="70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149527</xdr:rowOff>
    </xdr:from>
    <xdr:ext cx="534377" cy="259045"/>
    <xdr:sp macro="" textlink="">
      <xdr:nvSpPr>
        <xdr:cNvPr id="139" name="n_2aveValue【道路】&#10;一人当たり延長"/>
        <xdr:cNvSpPr txBox="1"/>
      </xdr:nvSpPr>
      <xdr:spPr>
        <a:xfrm>
          <a:off x="8483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157427</xdr:rowOff>
    </xdr:from>
    <xdr:ext cx="534377" cy="259045"/>
    <xdr:sp macro="" textlink="">
      <xdr:nvSpPr>
        <xdr:cNvPr id="140" name="n_3aveValue【道路】&#10;一人当たり延長"/>
        <xdr:cNvSpPr txBox="1"/>
      </xdr:nvSpPr>
      <xdr:spPr>
        <a:xfrm>
          <a:off x="7594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169162</xdr:rowOff>
    </xdr:from>
    <xdr:ext cx="534377" cy="259045"/>
    <xdr:sp macro="" textlink="">
      <xdr:nvSpPr>
        <xdr:cNvPr id="141" name="n_4aveValue【道路】&#10;一人当たり延長"/>
        <xdr:cNvSpPr txBox="1"/>
      </xdr:nvSpPr>
      <xdr:spPr>
        <a:xfrm>
          <a:off x="6705111" y="70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164882</xdr:rowOff>
    </xdr:from>
    <xdr:ext cx="534377" cy="259045"/>
    <xdr:sp macro="" textlink="">
      <xdr:nvSpPr>
        <xdr:cNvPr id="142" name="n_1mainValue【道路】&#10;一人当たり延長"/>
        <xdr:cNvSpPr txBox="1"/>
      </xdr:nvSpPr>
      <xdr:spPr>
        <a:xfrm>
          <a:off x="9359411" y="667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134167</xdr:rowOff>
    </xdr:from>
    <xdr:ext cx="534377" cy="259045"/>
    <xdr:sp macro="" textlink="">
      <xdr:nvSpPr>
        <xdr:cNvPr id="143" name="n_2mainValue【道路】&#10;一人当たり延長"/>
        <xdr:cNvSpPr txBox="1"/>
      </xdr:nvSpPr>
      <xdr:spPr>
        <a:xfrm>
          <a:off x="8483111" y="699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159472</xdr:rowOff>
    </xdr:from>
    <xdr:ext cx="534377" cy="259045"/>
    <xdr:sp macro="" textlink="">
      <xdr:nvSpPr>
        <xdr:cNvPr id="144" name="n_3mainValue【道路】&#10;一人当たり延長"/>
        <xdr:cNvSpPr txBox="1"/>
      </xdr:nvSpPr>
      <xdr:spPr>
        <a:xfrm>
          <a:off x="7594111" y="667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12578</xdr:rowOff>
    </xdr:from>
    <xdr:ext cx="534377" cy="259045"/>
    <xdr:sp macro="" textlink="">
      <xdr:nvSpPr>
        <xdr:cNvPr id="145" name="n_4mainValue【道路】&#10;一人当たり延長"/>
        <xdr:cNvSpPr txBox="1"/>
      </xdr:nvSpPr>
      <xdr:spPr>
        <a:xfrm>
          <a:off x="6705111" y="669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70" name="直線コネクタ 169"/>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71" name="【橋りょう・トンネ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72" name="直線コネクタ 171"/>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3" name="【橋りょう・トンネ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4" name="直線コネクタ 173"/>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106697</xdr:rowOff>
    </xdr:from>
    <xdr:ext cx="405111" cy="259045"/>
    <xdr:sp macro="" textlink="">
      <xdr:nvSpPr>
        <xdr:cNvPr id="175" name="【橋りょう・トンネル】&#10;有形固定資産減価償却率平均値テキスト"/>
        <xdr:cNvSpPr txBox="1"/>
      </xdr:nvSpPr>
      <xdr:spPr>
        <a:xfrm>
          <a:off x="4673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6" name="フローチャート: 判断 175"/>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7" name="フローチャート: 判断 176"/>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8" name="フローチャート: 判断 177"/>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9" name="フローチャート: 判断 178"/>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80" name="フローチャート: 判断 179"/>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86" name="楕円 185"/>
        <xdr:cNvSpPr/>
      </xdr:nvSpPr>
      <xdr:spPr>
        <a:xfrm>
          <a:off x="45847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126382</xdr:rowOff>
    </xdr:from>
    <xdr:ext cx="405111" cy="259045"/>
    <xdr:sp macro="" textlink="">
      <xdr:nvSpPr>
        <xdr:cNvPr id="187" name="【橋りょう・トンネル】&#10;有形固定資産減価償却率該当値テキスト"/>
        <xdr:cNvSpPr txBox="1"/>
      </xdr:nvSpPr>
      <xdr:spPr>
        <a:xfrm>
          <a:off x="4673600"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73025</xdr:rowOff>
    </xdr:from>
    <xdr:to>
      <xdr:col>20</xdr:col>
      <xdr:colOff>38100</xdr:colOff>
      <xdr:row>60</xdr:row>
      <xdr:rowOff>3175</xdr:rowOff>
    </xdr:to>
    <xdr:sp macro="" textlink="">
      <xdr:nvSpPr>
        <xdr:cNvPr id="188" name="楕円 187"/>
        <xdr:cNvSpPr/>
      </xdr:nvSpPr>
      <xdr:spPr>
        <a:xfrm>
          <a:off x="3746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123825</xdr:rowOff>
    </xdr:from>
    <xdr:to>
      <xdr:col>24</xdr:col>
      <xdr:colOff>63500</xdr:colOff>
      <xdr:row>59</xdr:row>
      <xdr:rowOff>154305</xdr:rowOff>
    </xdr:to>
    <xdr:cxnSp macro="">
      <xdr:nvCxnSpPr>
        <xdr:cNvPr id="189" name="直線コネクタ 188"/>
        <xdr:cNvCxnSpPr/>
      </xdr:nvCxnSpPr>
      <xdr:spPr>
        <a:xfrm>
          <a:off x="3797300" y="1023937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40640</xdr:rowOff>
    </xdr:from>
    <xdr:to>
      <xdr:col>15</xdr:col>
      <xdr:colOff>101600</xdr:colOff>
      <xdr:row>59</xdr:row>
      <xdr:rowOff>142240</xdr:rowOff>
    </xdr:to>
    <xdr:sp macro="" textlink="">
      <xdr:nvSpPr>
        <xdr:cNvPr id="190" name="楕円 189"/>
        <xdr:cNvSpPr/>
      </xdr:nvSpPr>
      <xdr:spPr>
        <a:xfrm>
          <a:off x="2857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91440</xdr:rowOff>
    </xdr:from>
    <xdr:to>
      <xdr:col>19</xdr:col>
      <xdr:colOff>177800</xdr:colOff>
      <xdr:row>59</xdr:row>
      <xdr:rowOff>123825</xdr:rowOff>
    </xdr:to>
    <xdr:cxnSp macro="">
      <xdr:nvCxnSpPr>
        <xdr:cNvPr id="191" name="直線コネクタ 190"/>
        <xdr:cNvCxnSpPr/>
      </xdr:nvCxnSpPr>
      <xdr:spPr>
        <a:xfrm>
          <a:off x="2908300" y="102069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8255</xdr:rowOff>
    </xdr:from>
    <xdr:to>
      <xdr:col>10</xdr:col>
      <xdr:colOff>165100</xdr:colOff>
      <xdr:row>59</xdr:row>
      <xdr:rowOff>109855</xdr:rowOff>
    </xdr:to>
    <xdr:sp macro="" textlink="">
      <xdr:nvSpPr>
        <xdr:cNvPr id="192" name="楕円 191"/>
        <xdr:cNvSpPr/>
      </xdr:nvSpPr>
      <xdr:spPr>
        <a:xfrm>
          <a:off x="1968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59055</xdr:rowOff>
    </xdr:from>
    <xdr:to>
      <xdr:col>15</xdr:col>
      <xdr:colOff>50800</xdr:colOff>
      <xdr:row>59</xdr:row>
      <xdr:rowOff>91440</xdr:rowOff>
    </xdr:to>
    <xdr:cxnSp macro="">
      <xdr:nvCxnSpPr>
        <xdr:cNvPr id="193" name="直線コネクタ 192"/>
        <xdr:cNvCxnSpPr/>
      </xdr:nvCxnSpPr>
      <xdr:spPr>
        <a:xfrm>
          <a:off x="2019300" y="101746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149225</xdr:rowOff>
    </xdr:from>
    <xdr:to>
      <xdr:col>6</xdr:col>
      <xdr:colOff>38100</xdr:colOff>
      <xdr:row>59</xdr:row>
      <xdr:rowOff>79375</xdr:rowOff>
    </xdr:to>
    <xdr:sp macro="" textlink="">
      <xdr:nvSpPr>
        <xdr:cNvPr id="194" name="楕円 193"/>
        <xdr:cNvSpPr/>
      </xdr:nvSpPr>
      <xdr:spPr>
        <a:xfrm>
          <a:off x="1079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28575</xdr:rowOff>
    </xdr:from>
    <xdr:to>
      <xdr:col>10</xdr:col>
      <xdr:colOff>114300</xdr:colOff>
      <xdr:row>59</xdr:row>
      <xdr:rowOff>59055</xdr:rowOff>
    </xdr:to>
    <xdr:cxnSp macro="">
      <xdr:nvCxnSpPr>
        <xdr:cNvPr id="195" name="直線コネクタ 194"/>
        <xdr:cNvCxnSpPr/>
      </xdr:nvCxnSpPr>
      <xdr:spPr>
        <a:xfrm>
          <a:off x="1130300" y="101441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24782</xdr:rowOff>
    </xdr:from>
    <xdr:ext cx="405111" cy="259045"/>
    <xdr:sp macro="" textlink="">
      <xdr:nvSpPr>
        <xdr:cNvPr id="196" name="n_1aveValue【橋りょう・トンネル】&#10;有形固定資産減価償却率"/>
        <xdr:cNvSpPr txBox="1"/>
      </xdr:nvSpPr>
      <xdr:spPr>
        <a:xfrm>
          <a:off x="35820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158132</xdr:rowOff>
    </xdr:from>
    <xdr:ext cx="405111" cy="259045"/>
    <xdr:sp macro="" textlink="">
      <xdr:nvSpPr>
        <xdr:cNvPr id="197" name="n_2aveValue【橋りょう・トンネル】&#10;有形固定資産減価償却率"/>
        <xdr:cNvSpPr txBox="1"/>
      </xdr:nvSpPr>
      <xdr:spPr>
        <a:xfrm>
          <a:off x="2705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131462</xdr:rowOff>
    </xdr:from>
    <xdr:ext cx="405111" cy="259045"/>
    <xdr:sp macro="" textlink="">
      <xdr:nvSpPr>
        <xdr:cNvPr id="198" name="n_3aveValue【橋りょう・トンネル】&#10;有形固定資産減価償却率"/>
        <xdr:cNvSpPr txBox="1"/>
      </xdr:nvSpPr>
      <xdr:spPr>
        <a:xfrm>
          <a:off x="1816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104792</xdr:rowOff>
    </xdr:from>
    <xdr:ext cx="405111" cy="259045"/>
    <xdr:sp macro="" textlink="">
      <xdr:nvSpPr>
        <xdr:cNvPr id="199" name="n_4aveValue【橋りょう・トンネル】&#10;有形固定資産減価償却率"/>
        <xdr:cNvSpPr txBox="1"/>
      </xdr:nvSpPr>
      <xdr:spPr>
        <a:xfrm>
          <a:off x="927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19702</xdr:rowOff>
    </xdr:from>
    <xdr:ext cx="405111" cy="259045"/>
    <xdr:sp macro="" textlink="">
      <xdr:nvSpPr>
        <xdr:cNvPr id="200" name="n_1mainValue【橋りょう・トンネル】&#10;有形固定資産減価償却率"/>
        <xdr:cNvSpPr txBox="1"/>
      </xdr:nvSpPr>
      <xdr:spPr>
        <a:xfrm>
          <a:off x="35820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158767</xdr:rowOff>
    </xdr:from>
    <xdr:ext cx="405111" cy="259045"/>
    <xdr:sp macro="" textlink="">
      <xdr:nvSpPr>
        <xdr:cNvPr id="201" name="n_2mainValue【橋りょう・トンネル】&#10;有形固定資産減価償却率"/>
        <xdr:cNvSpPr txBox="1"/>
      </xdr:nvSpPr>
      <xdr:spPr>
        <a:xfrm>
          <a:off x="2705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126382</xdr:rowOff>
    </xdr:from>
    <xdr:ext cx="405111" cy="259045"/>
    <xdr:sp macro="" textlink="">
      <xdr:nvSpPr>
        <xdr:cNvPr id="202" name="n_3mainValue【橋りょう・トンネル】&#10;有形固定資産減価償却率"/>
        <xdr:cNvSpPr txBox="1"/>
      </xdr:nvSpPr>
      <xdr:spPr>
        <a:xfrm>
          <a:off x="1816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95902</xdr:rowOff>
    </xdr:from>
    <xdr:ext cx="405111" cy="259045"/>
    <xdr:sp macro="" textlink="">
      <xdr:nvSpPr>
        <xdr:cNvPr id="203" name="n_4mainValue【橋りょう・トンネル】&#10;有形固定資産減価償却率"/>
        <xdr:cNvSpPr txBox="1"/>
      </xdr:nvSpPr>
      <xdr:spPr>
        <a:xfrm>
          <a:off x="92774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25" name="直線コネクタ 224"/>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26" name="【橋りょう・トンネル】&#10;一人当たり有形固定資産（償却資産）額最小値テキスト"/>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27" name="直線コネクタ 226"/>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28" name="【橋りょう・トンネル】&#10;一人当たり有形固定資産（償却資産）額最大値テキスト"/>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9" name="直線コネクタ 228"/>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14340</xdr:rowOff>
    </xdr:from>
    <xdr:ext cx="599010" cy="259045"/>
    <xdr:sp macro="" textlink="">
      <xdr:nvSpPr>
        <xdr:cNvPr id="230" name="【橋りょう・トンネル】&#10;一人当たり有形固定資産（償却資産）額平均値テキスト"/>
        <xdr:cNvSpPr txBox="1"/>
      </xdr:nvSpPr>
      <xdr:spPr>
        <a:xfrm>
          <a:off x="10515600" y="10301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31" name="フローチャート: 判断 230"/>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32" name="フローチャート: 判断 231"/>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33" name="フローチャート: 判断 232"/>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34" name="フローチャート: 判断 233"/>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35" name="フローチャート: 判断 234"/>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37616</xdr:rowOff>
    </xdr:from>
    <xdr:to>
      <xdr:col>55</xdr:col>
      <xdr:colOff>50800</xdr:colOff>
      <xdr:row>61</xdr:row>
      <xdr:rowOff>139216</xdr:rowOff>
    </xdr:to>
    <xdr:sp macro="" textlink="">
      <xdr:nvSpPr>
        <xdr:cNvPr id="241" name="楕円 240"/>
        <xdr:cNvSpPr/>
      </xdr:nvSpPr>
      <xdr:spPr>
        <a:xfrm>
          <a:off x="10426700" y="1049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16043</xdr:rowOff>
    </xdr:from>
    <xdr:ext cx="599010" cy="259045"/>
    <xdr:sp macro="" textlink="">
      <xdr:nvSpPr>
        <xdr:cNvPr id="242" name="【橋りょう・トンネル】&#10;一人当たり有形固定資産（償却資産）額該当値テキスト"/>
        <xdr:cNvSpPr txBox="1"/>
      </xdr:nvSpPr>
      <xdr:spPr>
        <a:xfrm>
          <a:off x="10515600" y="10474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40082</xdr:rowOff>
    </xdr:from>
    <xdr:to>
      <xdr:col>50</xdr:col>
      <xdr:colOff>165100</xdr:colOff>
      <xdr:row>61</xdr:row>
      <xdr:rowOff>141682</xdr:rowOff>
    </xdr:to>
    <xdr:sp macro="" textlink="">
      <xdr:nvSpPr>
        <xdr:cNvPr id="243" name="楕円 242"/>
        <xdr:cNvSpPr/>
      </xdr:nvSpPr>
      <xdr:spPr>
        <a:xfrm>
          <a:off x="9588500" y="1049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88416</xdr:rowOff>
    </xdr:from>
    <xdr:to>
      <xdr:col>55</xdr:col>
      <xdr:colOff>0</xdr:colOff>
      <xdr:row>61</xdr:row>
      <xdr:rowOff>90882</xdr:rowOff>
    </xdr:to>
    <xdr:cxnSp macro="">
      <xdr:nvCxnSpPr>
        <xdr:cNvPr id="244" name="直線コネクタ 243"/>
        <xdr:cNvCxnSpPr/>
      </xdr:nvCxnSpPr>
      <xdr:spPr>
        <a:xfrm flipV="1">
          <a:off x="9639300" y="10546866"/>
          <a:ext cx="838200" cy="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40368</xdr:rowOff>
    </xdr:from>
    <xdr:to>
      <xdr:col>46</xdr:col>
      <xdr:colOff>38100</xdr:colOff>
      <xdr:row>61</xdr:row>
      <xdr:rowOff>141968</xdr:rowOff>
    </xdr:to>
    <xdr:sp macro="" textlink="">
      <xdr:nvSpPr>
        <xdr:cNvPr id="245" name="楕円 244"/>
        <xdr:cNvSpPr/>
      </xdr:nvSpPr>
      <xdr:spPr>
        <a:xfrm>
          <a:off x="8699500" y="1049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90882</xdr:rowOff>
    </xdr:from>
    <xdr:to>
      <xdr:col>50</xdr:col>
      <xdr:colOff>114300</xdr:colOff>
      <xdr:row>61</xdr:row>
      <xdr:rowOff>91168</xdr:rowOff>
    </xdr:to>
    <xdr:cxnSp macro="">
      <xdr:nvCxnSpPr>
        <xdr:cNvPr id="246" name="直線コネクタ 245"/>
        <xdr:cNvCxnSpPr/>
      </xdr:nvCxnSpPr>
      <xdr:spPr>
        <a:xfrm flipV="1">
          <a:off x="8750300" y="10549332"/>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44106</xdr:rowOff>
    </xdr:from>
    <xdr:to>
      <xdr:col>41</xdr:col>
      <xdr:colOff>101600</xdr:colOff>
      <xdr:row>61</xdr:row>
      <xdr:rowOff>145706</xdr:rowOff>
    </xdr:to>
    <xdr:sp macro="" textlink="">
      <xdr:nvSpPr>
        <xdr:cNvPr id="247" name="楕円 246"/>
        <xdr:cNvSpPr/>
      </xdr:nvSpPr>
      <xdr:spPr>
        <a:xfrm>
          <a:off x="7810500" y="1050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91168</xdr:rowOff>
    </xdr:from>
    <xdr:to>
      <xdr:col>45</xdr:col>
      <xdr:colOff>177800</xdr:colOff>
      <xdr:row>61</xdr:row>
      <xdr:rowOff>94906</xdr:rowOff>
    </xdr:to>
    <xdr:cxnSp macro="">
      <xdr:nvCxnSpPr>
        <xdr:cNvPr id="248" name="直線コネクタ 247"/>
        <xdr:cNvCxnSpPr/>
      </xdr:nvCxnSpPr>
      <xdr:spPr>
        <a:xfrm flipV="1">
          <a:off x="7861300" y="10549618"/>
          <a:ext cx="889000" cy="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45744</xdr:rowOff>
    </xdr:from>
    <xdr:to>
      <xdr:col>36</xdr:col>
      <xdr:colOff>165100</xdr:colOff>
      <xdr:row>61</xdr:row>
      <xdr:rowOff>147344</xdr:rowOff>
    </xdr:to>
    <xdr:sp macro="" textlink="">
      <xdr:nvSpPr>
        <xdr:cNvPr id="249" name="楕円 248"/>
        <xdr:cNvSpPr/>
      </xdr:nvSpPr>
      <xdr:spPr>
        <a:xfrm>
          <a:off x="6921500" y="105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94906</xdr:rowOff>
    </xdr:from>
    <xdr:to>
      <xdr:col>41</xdr:col>
      <xdr:colOff>50800</xdr:colOff>
      <xdr:row>61</xdr:row>
      <xdr:rowOff>96544</xdr:rowOff>
    </xdr:to>
    <xdr:cxnSp macro="">
      <xdr:nvCxnSpPr>
        <xdr:cNvPr id="250" name="直線コネクタ 249"/>
        <xdr:cNvCxnSpPr/>
      </xdr:nvCxnSpPr>
      <xdr:spPr>
        <a:xfrm flipV="1">
          <a:off x="6972300" y="10553356"/>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119701</xdr:rowOff>
    </xdr:from>
    <xdr:ext cx="599010" cy="259045"/>
    <xdr:sp macro="" textlink="">
      <xdr:nvSpPr>
        <xdr:cNvPr id="251" name="n_1aveValue【橋りょう・トンネル】&#10;一人当たり有形固定資産（償却資産）額"/>
        <xdr:cNvSpPr txBox="1"/>
      </xdr:nvSpPr>
      <xdr:spPr>
        <a:xfrm>
          <a:off x="93270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135333</xdr:rowOff>
    </xdr:from>
    <xdr:ext cx="599010" cy="259045"/>
    <xdr:sp macro="" textlink="">
      <xdr:nvSpPr>
        <xdr:cNvPr id="252" name="n_2aveValue【橋りょう・トンネル】&#10;一人当たり有形固定資産（償却資産）額"/>
        <xdr:cNvSpPr txBox="1"/>
      </xdr:nvSpPr>
      <xdr:spPr>
        <a:xfrm>
          <a:off x="8450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154460</xdr:rowOff>
    </xdr:from>
    <xdr:ext cx="599010" cy="259045"/>
    <xdr:sp macro="" textlink="">
      <xdr:nvSpPr>
        <xdr:cNvPr id="253" name="n_3aveValue【橋りょう・トンネル】&#10;一人当たり有形固定資産（償却資産）額"/>
        <xdr:cNvSpPr txBox="1"/>
      </xdr:nvSpPr>
      <xdr:spPr>
        <a:xfrm>
          <a:off x="7561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161755</xdr:rowOff>
    </xdr:from>
    <xdr:ext cx="599010" cy="259045"/>
    <xdr:sp macro="" textlink="">
      <xdr:nvSpPr>
        <xdr:cNvPr id="254" name="n_4aveValue【橋りょう・トンネル】&#10;一人当たり有形固定資産（償却資産）額"/>
        <xdr:cNvSpPr txBox="1"/>
      </xdr:nvSpPr>
      <xdr:spPr>
        <a:xfrm>
          <a:off x="6672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132809</xdr:rowOff>
    </xdr:from>
    <xdr:ext cx="599010" cy="259045"/>
    <xdr:sp macro="" textlink="">
      <xdr:nvSpPr>
        <xdr:cNvPr id="255" name="n_1mainValue【橋りょう・トンネル】&#10;一人当たり有形固定資産（償却資産）額"/>
        <xdr:cNvSpPr txBox="1"/>
      </xdr:nvSpPr>
      <xdr:spPr>
        <a:xfrm>
          <a:off x="9327095" y="1059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133095</xdr:rowOff>
    </xdr:from>
    <xdr:ext cx="599010" cy="259045"/>
    <xdr:sp macro="" textlink="">
      <xdr:nvSpPr>
        <xdr:cNvPr id="256" name="n_2mainValue【橋りょう・トンネル】&#10;一人当たり有形固定資産（償却資産）額"/>
        <xdr:cNvSpPr txBox="1"/>
      </xdr:nvSpPr>
      <xdr:spPr>
        <a:xfrm>
          <a:off x="8450795" y="1059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136833</xdr:rowOff>
    </xdr:from>
    <xdr:ext cx="599010" cy="259045"/>
    <xdr:sp macro="" textlink="">
      <xdr:nvSpPr>
        <xdr:cNvPr id="257" name="n_3mainValue【橋りょう・トンネル】&#10;一人当たり有形固定資産（償却資産）額"/>
        <xdr:cNvSpPr txBox="1"/>
      </xdr:nvSpPr>
      <xdr:spPr>
        <a:xfrm>
          <a:off x="7561795" y="10595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138471</xdr:rowOff>
    </xdr:from>
    <xdr:ext cx="599010" cy="259045"/>
    <xdr:sp macro="" textlink="">
      <xdr:nvSpPr>
        <xdr:cNvPr id="258" name="n_4mainValue【橋りょう・トンネル】&#10;一人当たり有形固定資産（償却資産）額"/>
        <xdr:cNvSpPr txBox="1"/>
      </xdr:nvSpPr>
      <xdr:spPr>
        <a:xfrm>
          <a:off x="6672795" y="10596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0" name="直線コネクタ 26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1" name="テキスト ボックス 270"/>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2" name="直線コネクタ 27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3" name="テキスト ボックス 27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4" name="直線コネクタ 27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5" name="テキスト ボックス 27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6" name="直線コネクタ 27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7" name="テキスト ボックス 27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8" name="直線コネクタ 27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9" name="テキスト ボックス 27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0" name="直線コネクタ 27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1" name="テキスト ボックス 280"/>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84" name="直線コネクタ 283"/>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85" name="【公営住宅】&#10;有形固定資産減価償却率最小値テキスト"/>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86" name="直線コネクタ 285"/>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87" name="【公営住宅】&#10;有形固定資産減価償却率最大値テキスト"/>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88" name="直線コネクタ 287"/>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142439</xdr:rowOff>
    </xdr:from>
    <xdr:ext cx="405111" cy="259045"/>
    <xdr:sp macro="" textlink="">
      <xdr:nvSpPr>
        <xdr:cNvPr id="289" name="【公営住宅】&#10;有形固定資産減価償却率平均値テキスト"/>
        <xdr:cNvSpPr txBox="1"/>
      </xdr:nvSpPr>
      <xdr:spPr>
        <a:xfrm>
          <a:off x="4673600" y="14201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90" name="フローチャート: 判断 289"/>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91" name="フローチャート: 判断 290"/>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92" name="フローチャート: 判断 291"/>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93" name="フローチャート: 判断 292"/>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94" name="フローチャート: 判断 293"/>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29755</xdr:rowOff>
    </xdr:from>
    <xdr:to>
      <xdr:col>24</xdr:col>
      <xdr:colOff>114300</xdr:colOff>
      <xdr:row>84</xdr:row>
      <xdr:rowOff>131355</xdr:rowOff>
    </xdr:to>
    <xdr:sp macro="" textlink="">
      <xdr:nvSpPr>
        <xdr:cNvPr id="300" name="楕円 299"/>
        <xdr:cNvSpPr/>
      </xdr:nvSpPr>
      <xdr:spPr>
        <a:xfrm>
          <a:off x="45847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8182</xdr:rowOff>
    </xdr:from>
    <xdr:ext cx="405111" cy="259045"/>
    <xdr:sp macro="" textlink="">
      <xdr:nvSpPr>
        <xdr:cNvPr id="301" name="【公営住宅】&#10;有形固定資産減価償却率該当値テキスト"/>
        <xdr:cNvSpPr txBox="1"/>
      </xdr:nvSpPr>
      <xdr:spPr>
        <a:xfrm>
          <a:off x="4673600" y="1440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24856</xdr:rowOff>
    </xdr:from>
    <xdr:to>
      <xdr:col>20</xdr:col>
      <xdr:colOff>38100</xdr:colOff>
      <xdr:row>84</xdr:row>
      <xdr:rowOff>126456</xdr:rowOff>
    </xdr:to>
    <xdr:sp macro="" textlink="">
      <xdr:nvSpPr>
        <xdr:cNvPr id="302" name="楕円 301"/>
        <xdr:cNvSpPr/>
      </xdr:nvSpPr>
      <xdr:spPr>
        <a:xfrm>
          <a:off x="3746500" y="1442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75656</xdr:rowOff>
    </xdr:from>
    <xdr:to>
      <xdr:col>24</xdr:col>
      <xdr:colOff>63500</xdr:colOff>
      <xdr:row>84</xdr:row>
      <xdr:rowOff>80555</xdr:rowOff>
    </xdr:to>
    <xdr:cxnSp macro="">
      <xdr:nvCxnSpPr>
        <xdr:cNvPr id="303" name="直線コネクタ 302"/>
        <xdr:cNvCxnSpPr/>
      </xdr:nvCxnSpPr>
      <xdr:spPr>
        <a:xfrm>
          <a:off x="3797300" y="14477456"/>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1995</xdr:rowOff>
    </xdr:from>
    <xdr:to>
      <xdr:col>15</xdr:col>
      <xdr:colOff>101600</xdr:colOff>
      <xdr:row>84</xdr:row>
      <xdr:rowOff>103595</xdr:rowOff>
    </xdr:to>
    <xdr:sp macro="" textlink="">
      <xdr:nvSpPr>
        <xdr:cNvPr id="304" name="楕円 303"/>
        <xdr:cNvSpPr/>
      </xdr:nvSpPr>
      <xdr:spPr>
        <a:xfrm>
          <a:off x="2857500" y="144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52795</xdr:rowOff>
    </xdr:from>
    <xdr:to>
      <xdr:col>19</xdr:col>
      <xdr:colOff>177800</xdr:colOff>
      <xdr:row>84</xdr:row>
      <xdr:rowOff>75656</xdr:rowOff>
    </xdr:to>
    <xdr:cxnSp macro="">
      <xdr:nvCxnSpPr>
        <xdr:cNvPr id="305" name="直線コネクタ 304"/>
        <xdr:cNvCxnSpPr/>
      </xdr:nvCxnSpPr>
      <xdr:spPr>
        <a:xfrm>
          <a:off x="2908300" y="1445459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135889</xdr:rowOff>
    </xdr:from>
    <xdr:to>
      <xdr:col>10</xdr:col>
      <xdr:colOff>165100</xdr:colOff>
      <xdr:row>84</xdr:row>
      <xdr:rowOff>66039</xdr:rowOff>
    </xdr:to>
    <xdr:sp macro="" textlink="">
      <xdr:nvSpPr>
        <xdr:cNvPr id="306" name="楕円 305"/>
        <xdr:cNvSpPr/>
      </xdr:nvSpPr>
      <xdr:spPr>
        <a:xfrm>
          <a:off x="1968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15239</xdr:rowOff>
    </xdr:from>
    <xdr:to>
      <xdr:col>15</xdr:col>
      <xdr:colOff>50800</xdr:colOff>
      <xdr:row>84</xdr:row>
      <xdr:rowOff>52795</xdr:rowOff>
    </xdr:to>
    <xdr:cxnSp macro="">
      <xdr:nvCxnSpPr>
        <xdr:cNvPr id="307" name="直線コネクタ 306"/>
        <xdr:cNvCxnSpPr/>
      </xdr:nvCxnSpPr>
      <xdr:spPr>
        <a:xfrm>
          <a:off x="2019300" y="1441703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129358</xdr:rowOff>
    </xdr:from>
    <xdr:to>
      <xdr:col>6</xdr:col>
      <xdr:colOff>38100</xdr:colOff>
      <xdr:row>84</xdr:row>
      <xdr:rowOff>59508</xdr:rowOff>
    </xdr:to>
    <xdr:sp macro="" textlink="">
      <xdr:nvSpPr>
        <xdr:cNvPr id="308" name="楕円 307"/>
        <xdr:cNvSpPr/>
      </xdr:nvSpPr>
      <xdr:spPr>
        <a:xfrm>
          <a:off x="1079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8708</xdr:rowOff>
    </xdr:from>
    <xdr:to>
      <xdr:col>10</xdr:col>
      <xdr:colOff>114300</xdr:colOff>
      <xdr:row>84</xdr:row>
      <xdr:rowOff>15239</xdr:rowOff>
    </xdr:to>
    <xdr:cxnSp macro="">
      <xdr:nvCxnSpPr>
        <xdr:cNvPr id="309" name="直線コネクタ 308"/>
        <xdr:cNvCxnSpPr/>
      </xdr:nvCxnSpPr>
      <xdr:spPr>
        <a:xfrm>
          <a:off x="1130300" y="1441050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28683</xdr:rowOff>
    </xdr:from>
    <xdr:ext cx="405111" cy="259045"/>
    <xdr:sp macro="" textlink="">
      <xdr:nvSpPr>
        <xdr:cNvPr id="310" name="n_1aveValue【公営住宅】&#10;有形固定資産減価償却率"/>
        <xdr:cNvSpPr txBox="1"/>
      </xdr:nvSpPr>
      <xdr:spPr>
        <a:xfrm>
          <a:off x="35820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167476</xdr:rowOff>
    </xdr:from>
    <xdr:ext cx="405111" cy="259045"/>
    <xdr:sp macro="" textlink="">
      <xdr:nvSpPr>
        <xdr:cNvPr id="311" name="n_2aveValue【公営住宅】&#10;有形固定資産減価償却率"/>
        <xdr:cNvSpPr txBox="1"/>
      </xdr:nvSpPr>
      <xdr:spPr>
        <a:xfrm>
          <a:off x="2705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160945</xdr:rowOff>
    </xdr:from>
    <xdr:ext cx="405111" cy="259045"/>
    <xdr:sp macro="" textlink="">
      <xdr:nvSpPr>
        <xdr:cNvPr id="312" name="n_3aveValue【公営住宅】&#10;有形固定資産減価償却率"/>
        <xdr:cNvSpPr txBox="1"/>
      </xdr:nvSpPr>
      <xdr:spPr>
        <a:xfrm>
          <a:off x="1816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98896</xdr:rowOff>
    </xdr:from>
    <xdr:ext cx="405111" cy="259045"/>
    <xdr:sp macro="" textlink="">
      <xdr:nvSpPr>
        <xdr:cNvPr id="313" name="n_4aveValue【公営住宅】&#10;有形固定資産減価償却率"/>
        <xdr:cNvSpPr txBox="1"/>
      </xdr:nvSpPr>
      <xdr:spPr>
        <a:xfrm>
          <a:off x="927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117583</xdr:rowOff>
    </xdr:from>
    <xdr:ext cx="405111" cy="259045"/>
    <xdr:sp macro="" textlink="">
      <xdr:nvSpPr>
        <xdr:cNvPr id="314" name="n_1mainValue【公営住宅】&#10;有形固定資産減価償却率"/>
        <xdr:cNvSpPr txBox="1"/>
      </xdr:nvSpPr>
      <xdr:spPr>
        <a:xfrm>
          <a:off x="3582044" y="1451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94722</xdr:rowOff>
    </xdr:from>
    <xdr:ext cx="405111" cy="259045"/>
    <xdr:sp macro="" textlink="">
      <xdr:nvSpPr>
        <xdr:cNvPr id="315" name="n_2mainValue【公営住宅】&#10;有形固定資産減価償却率"/>
        <xdr:cNvSpPr txBox="1"/>
      </xdr:nvSpPr>
      <xdr:spPr>
        <a:xfrm>
          <a:off x="2705744" y="1449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57166</xdr:rowOff>
    </xdr:from>
    <xdr:ext cx="405111" cy="259045"/>
    <xdr:sp macro="" textlink="">
      <xdr:nvSpPr>
        <xdr:cNvPr id="316" name="n_3mainValue【公営住宅】&#10;有形固定資産減価償却率"/>
        <xdr:cNvSpPr txBox="1"/>
      </xdr:nvSpPr>
      <xdr:spPr>
        <a:xfrm>
          <a:off x="1816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50635</xdr:rowOff>
    </xdr:from>
    <xdr:ext cx="405111" cy="259045"/>
    <xdr:sp macro="" textlink="">
      <xdr:nvSpPr>
        <xdr:cNvPr id="317" name="n_4mainValue【公営住宅】&#10;有形固定資産減価償却率"/>
        <xdr:cNvSpPr txBox="1"/>
      </xdr:nvSpPr>
      <xdr:spPr>
        <a:xfrm>
          <a:off x="927744"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41" name="直線コネクタ 340"/>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2"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3" name="直線コネクタ 342"/>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44" name="【公営住宅】&#10;一人当たり面積最大値テキスト"/>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45" name="直線コネクタ 344"/>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46" name="【公営住宅】&#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7" name="フローチャート: 判断 346"/>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48" name="フローチャート: 判断 347"/>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49" name="フローチャート: 判断 348"/>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50" name="フローチャート: 判断 349"/>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51" name="フローチャート: 判断 350"/>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8637</xdr:rowOff>
    </xdr:from>
    <xdr:to>
      <xdr:col>55</xdr:col>
      <xdr:colOff>50800</xdr:colOff>
      <xdr:row>85</xdr:row>
      <xdr:rowOff>110237</xdr:rowOff>
    </xdr:to>
    <xdr:sp macro="" textlink="">
      <xdr:nvSpPr>
        <xdr:cNvPr id="357" name="楕円 356"/>
        <xdr:cNvSpPr/>
      </xdr:nvSpPr>
      <xdr:spPr>
        <a:xfrm>
          <a:off x="10426700" y="14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158514</xdr:rowOff>
    </xdr:from>
    <xdr:ext cx="469744" cy="259045"/>
    <xdr:sp macro="" textlink="">
      <xdr:nvSpPr>
        <xdr:cNvPr id="358" name="【公営住宅】&#10;一人当たり面積該当値テキスト"/>
        <xdr:cNvSpPr txBox="1"/>
      </xdr:nvSpPr>
      <xdr:spPr>
        <a:xfrm>
          <a:off x="10515600" y="1456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169418</xdr:rowOff>
    </xdr:from>
    <xdr:to>
      <xdr:col>50</xdr:col>
      <xdr:colOff>165100</xdr:colOff>
      <xdr:row>85</xdr:row>
      <xdr:rowOff>99568</xdr:rowOff>
    </xdr:to>
    <xdr:sp macro="" textlink="">
      <xdr:nvSpPr>
        <xdr:cNvPr id="359" name="楕円 358"/>
        <xdr:cNvSpPr/>
      </xdr:nvSpPr>
      <xdr:spPr>
        <a:xfrm>
          <a:off x="9588500" y="1457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48768</xdr:rowOff>
    </xdr:from>
    <xdr:to>
      <xdr:col>55</xdr:col>
      <xdr:colOff>0</xdr:colOff>
      <xdr:row>85</xdr:row>
      <xdr:rowOff>59437</xdr:rowOff>
    </xdr:to>
    <xdr:cxnSp macro="">
      <xdr:nvCxnSpPr>
        <xdr:cNvPr id="360" name="直線コネクタ 359"/>
        <xdr:cNvCxnSpPr/>
      </xdr:nvCxnSpPr>
      <xdr:spPr>
        <a:xfrm>
          <a:off x="9639300" y="14622018"/>
          <a:ext cx="8382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170180</xdr:rowOff>
    </xdr:from>
    <xdr:to>
      <xdr:col>46</xdr:col>
      <xdr:colOff>38100</xdr:colOff>
      <xdr:row>85</xdr:row>
      <xdr:rowOff>100330</xdr:rowOff>
    </xdr:to>
    <xdr:sp macro="" textlink="">
      <xdr:nvSpPr>
        <xdr:cNvPr id="361" name="楕円 360"/>
        <xdr:cNvSpPr/>
      </xdr:nvSpPr>
      <xdr:spPr>
        <a:xfrm>
          <a:off x="8699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48768</xdr:rowOff>
    </xdr:from>
    <xdr:to>
      <xdr:col>50</xdr:col>
      <xdr:colOff>114300</xdr:colOff>
      <xdr:row>85</xdr:row>
      <xdr:rowOff>49530</xdr:rowOff>
    </xdr:to>
    <xdr:cxnSp macro="">
      <xdr:nvCxnSpPr>
        <xdr:cNvPr id="362" name="直線コネクタ 361"/>
        <xdr:cNvCxnSpPr/>
      </xdr:nvCxnSpPr>
      <xdr:spPr>
        <a:xfrm flipV="1">
          <a:off x="8750300" y="1462201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4826</xdr:rowOff>
    </xdr:from>
    <xdr:to>
      <xdr:col>41</xdr:col>
      <xdr:colOff>101600</xdr:colOff>
      <xdr:row>85</xdr:row>
      <xdr:rowOff>106426</xdr:rowOff>
    </xdr:to>
    <xdr:sp macro="" textlink="">
      <xdr:nvSpPr>
        <xdr:cNvPr id="363" name="楕円 362"/>
        <xdr:cNvSpPr/>
      </xdr:nvSpPr>
      <xdr:spPr>
        <a:xfrm>
          <a:off x="7810500" y="1457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49530</xdr:rowOff>
    </xdr:from>
    <xdr:to>
      <xdr:col>45</xdr:col>
      <xdr:colOff>177800</xdr:colOff>
      <xdr:row>85</xdr:row>
      <xdr:rowOff>55626</xdr:rowOff>
    </xdr:to>
    <xdr:cxnSp macro="">
      <xdr:nvCxnSpPr>
        <xdr:cNvPr id="364" name="直線コネクタ 363"/>
        <xdr:cNvCxnSpPr/>
      </xdr:nvCxnSpPr>
      <xdr:spPr>
        <a:xfrm flipV="1">
          <a:off x="7861300" y="14622780"/>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163322</xdr:rowOff>
    </xdr:from>
    <xdr:to>
      <xdr:col>36</xdr:col>
      <xdr:colOff>165100</xdr:colOff>
      <xdr:row>85</xdr:row>
      <xdr:rowOff>93472</xdr:rowOff>
    </xdr:to>
    <xdr:sp macro="" textlink="">
      <xdr:nvSpPr>
        <xdr:cNvPr id="365" name="楕円 364"/>
        <xdr:cNvSpPr/>
      </xdr:nvSpPr>
      <xdr:spPr>
        <a:xfrm>
          <a:off x="6921500" y="145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42672</xdr:rowOff>
    </xdr:from>
    <xdr:to>
      <xdr:col>41</xdr:col>
      <xdr:colOff>50800</xdr:colOff>
      <xdr:row>85</xdr:row>
      <xdr:rowOff>55626</xdr:rowOff>
    </xdr:to>
    <xdr:cxnSp macro="">
      <xdr:nvCxnSpPr>
        <xdr:cNvPr id="366" name="直線コネクタ 365"/>
        <xdr:cNvCxnSpPr/>
      </xdr:nvCxnSpPr>
      <xdr:spPr>
        <a:xfrm>
          <a:off x="6972300" y="14615922"/>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118381</xdr:rowOff>
    </xdr:from>
    <xdr:ext cx="469744" cy="259045"/>
    <xdr:sp macro="" textlink="">
      <xdr:nvSpPr>
        <xdr:cNvPr id="367" name="n_1aveValue【公営住宅】&#10;一人当たり面積"/>
        <xdr:cNvSpPr txBox="1"/>
      </xdr:nvSpPr>
      <xdr:spPr>
        <a:xfrm>
          <a:off x="9391727" y="1417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117619</xdr:rowOff>
    </xdr:from>
    <xdr:ext cx="469744" cy="259045"/>
    <xdr:sp macro="" textlink="">
      <xdr:nvSpPr>
        <xdr:cNvPr id="368" name="n_2aveValue【公営住宅】&#10;一人当たり面積"/>
        <xdr:cNvSpPr txBox="1"/>
      </xdr:nvSpPr>
      <xdr:spPr>
        <a:xfrm>
          <a:off x="8515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129049</xdr:rowOff>
    </xdr:from>
    <xdr:ext cx="469744" cy="259045"/>
    <xdr:sp macro="" textlink="">
      <xdr:nvSpPr>
        <xdr:cNvPr id="369" name="n_3aveValue【公営住宅】&#10;一人当たり面積"/>
        <xdr:cNvSpPr txBox="1"/>
      </xdr:nvSpPr>
      <xdr:spPr>
        <a:xfrm>
          <a:off x="7626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124477</xdr:rowOff>
    </xdr:from>
    <xdr:ext cx="469744" cy="259045"/>
    <xdr:sp macro="" textlink="">
      <xdr:nvSpPr>
        <xdr:cNvPr id="370" name="n_4aveValue【公営住宅】&#10;一人当たり面積"/>
        <xdr:cNvSpPr txBox="1"/>
      </xdr:nvSpPr>
      <xdr:spPr>
        <a:xfrm>
          <a:off x="6737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90695</xdr:rowOff>
    </xdr:from>
    <xdr:ext cx="469744" cy="259045"/>
    <xdr:sp macro="" textlink="">
      <xdr:nvSpPr>
        <xdr:cNvPr id="371" name="n_1mainValue【公営住宅】&#10;一人当たり面積"/>
        <xdr:cNvSpPr txBox="1"/>
      </xdr:nvSpPr>
      <xdr:spPr>
        <a:xfrm>
          <a:off x="9391727" y="1466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91457</xdr:rowOff>
    </xdr:from>
    <xdr:ext cx="469744" cy="259045"/>
    <xdr:sp macro="" textlink="">
      <xdr:nvSpPr>
        <xdr:cNvPr id="372" name="n_2mainValue【公営住宅】&#10;一人当たり面積"/>
        <xdr:cNvSpPr txBox="1"/>
      </xdr:nvSpPr>
      <xdr:spPr>
        <a:xfrm>
          <a:off x="8515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97553</xdr:rowOff>
    </xdr:from>
    <xdr:ext cx="469744" cy="259045"/>
    <xdr:sp macro="" textlink="">
      <xdr:nvSpPr>
        <xdr:cNvPr id="373" name="n_3mainValue【公営住宅】&#10;一人当たり面積"/>
        <xdr:cNvSpPr txBox="1"/>
      </xdr:nvSpPr>
      <xdr:spPr>
        <a:xfrm>
          <a:off x="7626427" y="1467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84599</xdr:rowOff>
    </xdr:from>
    <xdr:ext cx="469744" cy="259045"/>
    <xdr:sp macro="" textlink="">
      <xdr:nvSpPr>
        <xdr:cNvPr id="374" name="n_4mainValue【公営住宅】&#10;一人当たり面積"/>
        <xdr:cNvSpPr txBox="1"/>
      </xdr:nvSpPr>
      <xdr:spPr>
        <a:xfrm>
          <a:off x="6737427" y="1465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415" name="直線コネクタ 414"/>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416"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417" name="直線コネクタ 416"/>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18" name="【認定こども園・幼稚園・保育所】&#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19" name="直線コネクタ 418"/>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103522</xdr:rowOff>
    </xdr:from>
    <xdr:ext cx="405111" cy="259045"/>
    <xdr:sp macro="" textlink="">
      <xdr:nvSpPr>
        <xdr:cNvPr id="420" name="【認定こども園・幼稚園・保育所】&#10;有形固定資産減価償却率平均値テキスト"/>
        <xdr:cNvSpPr txBox="1"/>
      </xdr:nvSpPr>
      <xdr:spPr>
        <a:xfrm>
          <a:off x="16357600" y="627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21" name="フローチャート: 判断 420"/>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22" name="フローチャート: 判断 421"/>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23" name="フローチャート: 判断 422"/>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24" name="フローチャート: 判断 423"/>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425" name="フローチャート: 判断 424"/>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65405</xdr:rowOff>
    </xdr:from>
    <xdr:to>
      <xdr:col>85</xdr:col>
      <xdr:colOff>177800</xdr:colOff>
      <xdr:row>39</xdr:row>
      <xdr:rowOff>167005</xdr:rowOff>
    </xdr:to>
    <xdr:sp macro="" textlink="">
      <xdr:nvSpPr>
        <xdr:cNvPr id="431" name="楕円 430"/>
        <xdr:cNvSpPr/>
      </xdr:nvSpPr>
      <xdr:spPr>
        <a:xfrm>
          <a:off x="162687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43832</xdr:rowOff>
    </xdr:from>
    <xdr:ext cx="405111" cy="259045"/>
    <xdr:sp macro="" textlink="">
      <xdr:nvSpPr>
        <xdr:cNvPr id="432" name="【認定こども園・幼稚園・保育所】&#10;有形固定資産減価償却率該当値テキスト"/>
        <xdr:cNvSpPr txBox="1"/>
      </xdr:nvSpPr>
      <xdr:spPr>
        <a:xfrm>
          <a:off x="16357600" y="673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42545</xdr:rowOff>
    </xdr:from>
    <xdr:to>
      <xdr:col>81</xdr:col>
      <xdr:colOff>101600</xdr:colOff>
      <xdr:row>39</xdr:row>
      <xdr:rowOff>144145</xdr:rowOff>
    </xdr:to>
    <xdr:sp macro="" textlink="">
      <xdr:nvSpPr>
        <xdr:cNvPr id="433" name="楕円 432"/>
        <xdr:cNvSpPr/>
      </xdr:nvSpPr>
      <xdr:spPr>
        <a:xfrm>
          <a:off x="15430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93345</xdr:rowOff>
    </xdr:from>
    <xdr:to>
      <xdr:col>85</xdr:col>
      <xdr:colOff>127000</xdr:colOff>
      <xdr:row>39</xdr:row>
      <xdr:rowOff>116205</xdr:rowOff>
    </xdr:to>
    <xdr:cxnSp macro="">
      <xdr:nvCxnSpPr>
        <xdr:cNvPr id="434" name="直線コネクタ 433"/>
        <xdr:cNvCxnSpPr/>
      </xdr:nvCxnSpPr>
      <xdr:spPr>
        <a:xfrm>
          <a:off x="15481300" y="677989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149225</xdr:rowOff>
    </xdr:from>
    <xdr:to>
      <xdr:col>76</xdr:col>
      <xdr:colOff>165100</xdr:colOff>
      <xdr:row>39</xdr:row>
      <xdr:rowOff>79375</xdr:rowOff>
    </xdr:to>
    <xdr:sp macro="" textlink="">
      <xdr:nvSpPr>
        <xdr:cNvPr id="435" name="楕円 434"/>
        <xdr:cNvSpPr/>
      </xdr:nvSpPr>
      <xdr:spPr>
        <a:xfrm>
          <a:off x="145415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28575</xdr:rowOff>
    </xdr:from>
    <xdr:to>
      <xdr:col>81</xdr:col>
      <xdr:colOff>50800</xdr:colOff>
      <xdr:row>39</xdr:row>
      <xdr:rowOff>93345</xdr:rowOff>
    </xdr:to>
    <xdr:cxnSp macro="">
      <xdr:nvCxnSpPr>
        <xdr:cNvPr id="436" name="直線コネクタ 435"/>
        <xdr:cNvCxnSpPr/>
      </xdr:nvCxnSpPr>
      <xdr:spPr>
        <a:xfrm>
          <a:off x="14592300" y="671512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132080</xdr:rowOff>
    </xdr:from>
    <xdr:to>
      <xdr:col>72</xdr:col>
      <xdr:colOff>38100</xdr:colOff>
      <xdr:row>39</xdr:row>
      <xdr:rowOff>62230</xdr:rowOff>
    </xdr:to>
    <xdr:sp macro="" textlink="">
      <xdr:nvSpPr>
        <xdr:cNvPr id="437" name="楕円 436"/>
        <xdr:cNvSpPr/>
      </xdr:nvSpPr>
      <xdr:spPr>
        <a:xfrm>
          <a:off x="13652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11430</xdr:rowOff>
    </xdr:from>
    <xdr:to>
      <xdr:col>76</xdr:col>
      <xdr:colOff>114300</xdr:colOff>
      <xdr:row>39</xdr:row>
      <xdr:rowOff>28575</xdr:rowOff>
    </xdr:to>
    <xdr:cxnSp macro="">
      <xdr:nvCxnSpPr>
        <xdr:cNvPr id="438" name="直線コネクタ 437"/>
        <xdr:cNvCxnSpPr/>
      </xdr:nvCxnSpPr>
      <xdr:spPr>
        <a:xfrm>
          <a:off x="13703300" y="66979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92075</xdr:rowOff>
    </xdr:from>
    <xdr:to>
      <xdr:col>67</xdr:col>
      <xdr:colOff>101600</xdr:colOff>
      <xdr:row>39</xdr:row>
      <xdr:rowOff>22225</xdr:rowOff>
    </xdr:to>
    <xdr:sp macro="" textlink="">
      <xdr:nvSpPr>
        <xdr:cNvPr id="439" name="楕円 438"/>
        <xdr:cNvSpPr/>
      </xdr:nvSpPr>
      <xdr:spPr>
        <a:xfrm>
          <a:off x="127635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142875</xdr:rowOff>
    </xdr:from>
    <xdr:to>
      <xdr:col>71</xdr:col>
      <xdr:colOff>177800</xdr:colOff>
      <xdr:row>39</xdr:row>
      <xdr:rowOff>11430</xdr:rowOff>
    </xdr:to>
    <xdr:cxnSp macro="">
      <xdr:nvCxnSpPr>
        <xdr:cNvPr id="440" name="直線コネクタ 439"/>
        <xdr:cNvCxnSpPr/>
      </xdr:nvCxnSpPr>
      <xdr:spPr>
        <a:xfrm>
          <a:off x="12814300" y="66579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53992</xdr:rowOff>
    </xdr:from>
    <xdr:ext cx="405111" cy="259045"/>
    <xdr:sp macro="" textlink="">
      <xdr:nvSpPr>
        <xdr:cNvPr id="441" name="n_1aveValue【認定こども園・幼稚園・保育所】&#10;有形固定資産減価償却率"/>
        <xdr:cNvSpPr txBox="1"/>
      </xdr:nvSpPr>
      <xdr:spPr>
        <a:xfrm>
          <a:off x="15266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442" name="n_2aveValue【認定こども園・幼稚園・保育所】&#10;有形固定資産減価償却率"/>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443" name="n_3aveValue【認定こども園・幼稚園・保育所】&#10;有形固定資産減価償却率"/>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444" name="n_4aveValue【認定こども園・幼稚園・保育所】&#10;有形固定資産減価償却率"/>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135272</xdr:rowOff>
    </xdr:from>
    <xdr:ext cx="405111" cy="259045"/>
    <xdr:sp macro="" textlink="">
      <xdr:nvSpPr>
        <xdr:cNvPr id="445" name="n_1mainValue【認定こども園・幼稚園・保育所】&#10;有形固定資産減価償却率"/>
        <xdr:cNvSpPr txBox="1"/>
      </xdr:nvSpPr>
      <xdr:spPr>
        <a:xfrm>
          <a:off x="15266044"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70502</xdr:rowOff>
    </xdr:from>
    <xdr:ext cx="405111" cy="259045"/>
    <xdr:sp macro="" textlink="">
      <xdr:nvSpPr>
        <xdr:cNvPr id="446" name="n_2mainValue【認定こども園・幼稚園・保育所】&#10;有形固定資産減価償却率"/>
        <xdr:cNvSpPr txBox="1"/>
      </xdr:nvSpPr>
      <xdr:spPr>
        <a:xfrm>
          <a:off x="14389744" y="675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53357</xdr:rowOff>
    </xdr:from>
    <xdr:ext cx="405111" cy="259045"/>
    <xdr:sp macro="" textlink="">
      <xdr:nvSpPr>
        <xdr:cNvPr id="447" name="n_3mainValue【認定こども園・幼稚園・保育所】&#10;有形固定資産減価償却率"/>
        <xdr:cNvSpPr txBox="1"/>
      </xdr:nvSpPr>
      <xdr:spPr>
        <a:xfrm>
          <a:off x="13500744"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13352</xdr:rowOff>
    </xdr:from>
    <xdr:ext cx="405111" cy="259045"/>
    <xdr:sp macro="" textlink="">
      <xdr:nvSpPr>
        <xdr:cNvPr id="448" name="n_4mainValue【認定こども園・幼稚園・保育所】&#10;有形固定資産減価償却率"/>
        <xdr:cNvSpPr txBox="1"/>
      </xdr:nvSpPr>
      <xdr:spPr>
        <a:xfrm>
          <a:off x="12611744" y="669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0" name="テキスト ボックス 45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2" name="テキスト ボックス 46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4" name="テキスト ボックス 46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6" name="テキスト ボックス 46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8" name="テキスト ボックス 46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72" name="直線コネクタ 471"/>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3"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4" name="直線コネクタ 473"/>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75" name="【認定こども園・幼稚園・保育所】&#10;一人当たり面積最大値テキスト"/>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76" name="直線コネクタ 475"/>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477" name="【認定こども園・幼稚園・保育所】&#10;一人当たり面積平均値テキスト"/>
        <xdr:cNvSpPr txBox="1"/>
      </xdr:nvSpPr>
      <xdr:spPr>
        <a:xfrm>
          <a:off x="221996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78" name="フローチャート: 判断 477"/>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79" name="フローチャート: 判断 478"/>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80" name="フローチャート: 判断 479"/>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81" name="フローチャート: 判断 480"/>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482" name="フローチャート: 判断 481"/>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97790</xdr:rowOff>
    </xdr:from>
    <xdr:to>
      <xdr:col>116</xdr:col>
      <xdr:colOff>114300</xdr:colOff>
      <xdr:row>38</xdr:row>
      <xdr:rowOff>27940</xdr:rowOff>
    </xdr:to>
    <xdr:sp macro="" textlink="">
      <xdr:nvSpPr>
        <xdr:cNvPr id="488" name="楕円 487"/>
        <xdr:cNvSpPr/>
      </xdr:nvSpPr>
      <xdr:spPr>
        <a:xfrm>
          <a:off x="221107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120667</xdr:rowOff>
    </xdr:from>
    <xdr:ext cx="469744" cy="259045"/>
    <xdr:sp macro="" textlink="">
      <xdr:nvSpPr>
        <xdr:cNvPr id="489" name="【認定こども園・幼稚園・保育所】&#10;一人当たり面積該当値テキスト"/>
        <xdr:cNvSpPr txBox="1"/>
      </xdr:nvSpPr>
      <xdr:spPr>
        <a:xfrm>
          <a:off x="22199600"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101600</xdr:rowOff>
    </xdr:from>
    <xdr:to>
      <xdr:col>112</xdr:col>
      <xdr:colOff>38100</xdr:colOff>
      <xdr:row>38</xdr:row>
      <xdr:rowOff>31750</xdr:rowOff>
    </xdr:to>
    <xdr:sp macro="" textlink="">
      <xdr:nvSpPr>
        <xdr:cNvPr id="490" name="楕円 489"/>
        <xdr:cNvSpPr/>
      </xdr:nvSpPr>
      <xdr:spPr>
        <a:xfrm>
          <a:off x="21272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148590</xdr:rowOff>
    </xdr:from>
    <xdr:to>
      <xdr:col>116</xdr:col>
      <xdr:colOff>63500</xdr:colOff>
      <xdr:row>37</xdr:row>
      <xdr:rowOff>152400</xdr:rowOff>
    </xdr:to>
    <xdr:cxnSp macro="">
      <xdr:nvCxnSpPr>
        <xdr:cNvPr id="491" name="直線コネクタ 490"/>
        <xdr:cNvCxnSpPr/>
      </xdr:nvCxnSpPr>
      <xdr:spPr>
        <a:xfrm flipV="1">
          <a:off x="21323300" y="64922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101600</xdr:rowOff>
    </xdr:from>
    <xdr:to>
      <xdr:col>107</xdr:col>
      <xdr:colOff>101600</xdr:colOff>
      <xdr:row>38</xdr:row>
      <xdr:rowOff>31750</xdr:rowOff>
    </xdr:to>
    <xdr:sp macro="" textlink="">
      <xdr:nvSpPr>
        <xdr:cNvPr id="492" name="楕円 491"/>
        <xdr:cNvSpPr/>
      </xdr:nvSpPr>
      <xdr:spPr>
        <a:xfrm>
          <a:off x="20383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152400</xdr:rowOff>
    </xdr:from>
    <xdr:to>
      <xdr:col>111</xdr:col>
      <xdr:colOff>177800</xdr:colOff>
      <xdr:row>37</xdr:row>
      <xdr:rowOff>152400</xdr:rowOff>
    </xdr:to>
    <xdr:cxnSp macro="">
      <xdr:nvCxnSpPr>
        <xdr:cNvPr id="493" name="直線コネクタ 492"/>
        <xdr:cNvCxnSpPr/>
      </xdr:nvCxnSpPr>
      <xdr:spPr>
        <a:xfrm>
          <a:off x="20434300" y="6496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109220</xdr:rowOff>
    </xdr:from>
    <xdr:to>
      <xdr:col>102</xdr:col>
      <xdr:colOff>165100</xdr:colOff>
      <xdr:row>38</xdr:row>
      <xdr:rowOff>39370</xdr:rowOff>
    </xdr:to>
    <xdr:sp macro="" textlink="">
      <xdr:nvSpPr>
        <xdr:cNvPr id="494" name="楕円 493"/>
        <xdr:cNvSpPr/>
      </xdr:nvSpPr>
      <xdr:spPr>
        <a:xfrm>
          <a:off x="19494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152400</xdr:rowOff>
    </xdr:from>
    <xdr:to>
      <xdr:col>107</xdr:col>
      <xdr:colOff>50800</xdr:colOff>
      <xdr:row>37</xdr:row>
      <xdr:rowOff>160020</xdr:rowOff>
    </xdr:to>
    <xdr:cxnSp macro="">
      <xdr:nvCxnSpPr>
        <xdr:cNvPr id="495" name="直線コネクタ 494"/>
        <xdr:cNvCxnSpPr/>
      </xdr:nvCxnSpPr>
      <xdr:spPr>
        <a:xfrm flipV="1">
          <a:off x="19545300" y="64960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109220</xdr:rowOff>
    </xdr:from>
    <xdr:to>
      <xdr:col>98</xdr:col>
      <xdr:colOff>38100</xdr:colOff>
      <xdr:row>38</xdr:row>
      <xdr:rowOff>39370</xdr:rowOff>
    </xdr:to>
    <xdr:sp macro="" textlink="">
      <xdr:nvSpPr>
        <xdr:cNvPr id="496" name="楕円 495"/>
        <xdr:cNvSpPr/>
      </xdr:nvSpPr>
      <xdr:spPr>
        <a:xfrm>
          <a:off x="18605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160020</xdr:rowOff>
    </xdr:from>
    <xdr:to>
      <xdr:col>102</xdr:col>
      <xdr:colOff>114300</xdr:colOff>
      <xdr:row>37</xdr:row>
      <xdr:rowOff>160020</xdr:rowOff>
    </xdr:to>
    <xdr:cxnSp macro="">
      <xdr:nvCxnSpPr>
        <xdr:cNvPr id="497" name="直線コネクタ 496"/>
        <xdr:cNvCxnSpPr/>
      </xdr:nvCxnSpPr>
      <xdr:spPr>
        <a:xfrm>
          <a:off x="18656300" y="6503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19067</xdr:rowOff>
    </xdr:from>
    <xdr:ext cx="469744" cy="259045"/>
    <xdr:sp macro="" textlink="">
      <xdr:nvSpPr>
        <xdr:cNvPr id="498" name="n_1aveValue【認定こども園・幼稚園・保育所】&#10;一人当たり面積"/>
        <xdr:cNvSpPr txBox="1"/>
      </xdr:nvSpPr>
      <xdr:spPr>
        <a:xfrm>
          <a:off x="210757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499" name="n_2aveValue【認定こども園・幼稚園・保育所】&#10;一人当たり面積"/>
        <xdr:cNvSpPr txBox="1"/>
      </xdr:nvSpPr>
      <xdr:spPr>
        <a:xfrm>
          <a:off x="20199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34307</xdr:rowOff>
    </xdr:from>
    <xdr:ext cx="469744" cy="259045"/>
    <xdr:sp macro="" textlink="">
      <xdr:nvSpPr>
        <xdr:cNvPr id="500" name="n_3aveValue【認定こども園・幼稚園・保育所】&#10;一人当たり面積"/>
        <xdr:cNvSpPr txBox="1"/>
      </xdr:nvSpPr>
      <xdr:spPr>
        <a:xfrm>
          <a:off x="19310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45737</xdr:rowOff>
    </xdr:from>
    <xdr:ext cx="469744" cy="259045"/>
    <xdr:sp macro="" textlink="">
      <xdr:nvSpPr>
        <xdr:cNvPr id="501" name="n_4aveValue【認定こども園・幼稚園・保育所】&#10;一人当たり面積"/>
        <xdr:cNvSpPr txBox="1"/>
      </xdr:nvSpPr>
      <xdr:spPr>
        <a:xfrm>
          <a:off x="18421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48277</xdr:rowOff>
    </xdr:from>
    <xdr:ext cx="469744" cy="259045"/>
    <xdr:sp macro="" textlink="">
      <xdr:nvSpPr>
        <xdr:cNvPr id="502" name="n_1mainValue【認定こども園・幼稚園・保育所】&#10;一人当たり面積"/>
        <xdr:cNvSpPr txBox="1"/>
      </xdr:nvSpPr>
      <xdr:spPr>
        <a:xfrm>
          <a:off x="21075727" y="622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48277</xdr:rowOff>
    </xdr:from>
    <xdr:ext cx="469744" cy="259045"/>
    <xdr:sp macro="" textlink="">
      <xdr:nvSpPr>
        <xdr:cNvPr id="503" name="n_2mainValue【認定こども園・幼稚園・保育所】&#10;一人当たり面積"/>
        <xdr:cNvSpPr txBox="1"/>
      </xdr:nvSpPr>
      <xdr:spPr>
        <a:xfrm>
          <a:off x="20199427" y="622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55897</xdr:rowOff>
    </xdr:from>
    <xdr:ext cx="469744" cy="259045"/>
    <xdr:sp macro="" textlink="">
      <xdr:nvSpPr>
        <xdr:cNvPr id="504" name="n_3mainValue【認定こども園・幼稚園・保育所】&#10;一人当たり面積"/>
        <xdr:cNvSpPr txBox="1"/>
      </xdr:nvSpPr>
      <xdr:spPr>
        <a:xfrm>
          <a:off x="19310427"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55897</xdr:rowOff>
    </xdr:from>
    <xdr:ext cx="469744" cy="259045"/>
    <xdr:sp macro="" textlink="">
      <xdr:nvSpPr>
        <xdr:cNvPr id="505" name="n_4mainValue【認定こども園・幼稚園・保育所】&#10;一人当たり面積"/>
        <xdr:cNvSpPr txBox="1"/>
      </xdr:nvSpPr>
      <xdr:spPr>
        <a:xfrm>
          <a:off x="18421427"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8" name="テキスト ボックス 51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8" name="テキスト ボックス 52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532" name="直線コネクタ 531"/>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33" name="【学校施設】&#10;有形固定資産減価償却率最小値テキスト"/>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34" name="直線コネクタ 533"/>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35"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36" name="直線コネクタ 535"/>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72951</xdr:rowOff>
    </xdr:from>
    <xdr:ext cx="405111" cy="259045"/>
    <xdr:sp macro="" textlink="">
      <xdr:nvSpPr>
        <xdr:cNvPr id="537" name="【学校施設】&#10;有形固定資産減価償却率平均値テキスト"/>
        <xdr:cNvSpPr txBox="1"/>
      </xdr:nvSpPr>
      <xdr:spPr>
        <a:xfrm>
          <a:off x="16357600" y="1018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38" name="フローチャート: 判断 537"/>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39" name="フローチャート: 判断 538"/>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40" name="フローチャート: 判断 539"/>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541" name="フローチャート: 判断 540"/>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542" name="フローチャート: 判断 541"/>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141877</xdr:rowOff>
    </xdr:from>
    <xdr:to>
      <xdr:col>85</xdr:col>
      <xdr:colOff>177800</xdr:colOff>
      <xdr:row>57</xdr:row>
      <xdr:rowOff>72027</xdr:rowOff>
    </xdr:to>
    <xdr:sp macro="" textlink="">
      <xdr:nvSpPr>
        <xdr:cNvPr id="548" name="楕円 547"/>
        <xdr:cNvSpPr/>
      </xdr:nvSpPr>
      <xdr:spPr>
        <a:xfrm>
          <a:off x="16268700" y="974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164754</xdr:rowOff>
    </xdr:from>
    <xdr:ext cx="405111" cy="259045"/>
    <xdr:sp macro="" textlink="">
      <xdr:nvSpPr>
        <xdr:cNvPr id="549" name="【学校施設】&#10;有形固定資産減価償却率該当値テキスト"/>
        <xdr:cNvSpPr txBox="1"/>
      </xdr:nvSpPr>
      <xdr:spPr>
        <a:xfrm>
          <a:off x="16357600" y="959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145143</xdr:rowOff>
    </xdr:from>
    <xdr:to>
      <xdr:col>81</xdr:col>
      <xdr:colOff>101600</xdr:colOff>
      <xdr:row>57</xdr:row>
      <xdr:rowOff>75293</xdr:rowOff>
    </xdr:to>
    <xdr:sp macro="" textlink="">
      <xdr:nvSpPr>
        <xdr:cNvPr id="550" name="楕円 549"/>
        <xdr:cNvSpPr/>
      </xdr:nvSpPr>
      <xdr:spPr>
        <a:xfrm>
          <a:off x="15430500" y="97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21227</xdr:rowOff>
    </xdr:from>
    <xdr:to>
      <xdr:col>85</xdr:col>
      <xdr:colOff>127000</xdr:colOff>
      <xdr:row>57</xdr:row>
      <xdr:rowOff>24493</xdr:rowOff>
    </xdr:to>
    <xdr:cxnSp macro="">
      <xdr:nvCxnSpPr>
        <xdr:cNvPr id="551" name="直線コネクタ 550"/>
        <xdr:cNvCxnSpPr/>
      </xdr:nvCxnSpPr>
      <xdr:spPr>
        <a:xfrm flipV="1">
          <a:off x="15481300" y="979387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63500</xdr:rowOff>
    </xdr:from>
    <xdr:to>
      <xdr:col>76</xdr:col>
      <xdr:colOff>165100</xdr:colOff>
      <xdr:row>56</xdr:row>
      <xdr:rowOff>165100</xdr:rowOff>
    </xdr:to>
    <xdr:sp macro="" textlink="">
      <xdr:nvSpPr>
        <xdr:cNvPr id="552" name="楕円 551"/>
        <xdr:cNvSpPr/>
      </xdr:nvSpPr>
      <xdr:spPr>
        <a:xfrm>
          <a:off x="14541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114300</xdr:rowOff>
    </xdr:from>
    <xdr:to>
      <xdr:col>81</xdr:col>
      <xdr:colOff>50800</xdr:colOff>
      <xdr:row>57</xdr:row>
      <xdr:rowOff>24493</xdr:rowOff>
    </xdr:to>
    <xdr:cxnSp macro="">
      <xdr:nvCxnSpPr>
        <xdr:cNvPr id="553" name="直線コネクタ 552"/>
        <xdr:cNvCxnSpPr/>
      </xdr:nvCxnSpPr>
      <xdr:spPr>
        <a:xfrm>
          <a:off x="14592300" y="97155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96157</xdr:rowOff>
    </xdr:from>
    <xdr:to>
      <xdr:col>72</xdr:col>
      <xdr:colOff>38100</xdr:colOff>
      <xdr:row>57</xdr:row>
      <xdr:rowOff>26307</xdr:rowOff>
    </xdr:to>
    <xdr:sp macro="" textlink="">
      <xdr:nvSpPr>
        <xdr:cNvPr id="554" name="楕円 553"/>
        <xdr:cNvSpPr/>
      </xdr:nvSpPr>
      <xdr:spPr>
        <a:xfrm>
          <a:off x="13652500" y="969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114300</xdr:rowOff>
    </xdr:from>
    <xdr:to>
      <xdr:col>76</xdr:col>
      <xdr:colOff>114300</xdr:colOff>
      <xdr:row>56</xdr:row>
      <xdr:rowOff>146957</xdr:rowOff>
    </xdr:to>
    <xdr:cxnSp macro="">
      <xdr:nvCxnSpPr>
        <xdr:cNvPr id="555" name="直線コネクタ 554"/>
        <xdr:cNvCxnSpPr/>
      </xdr:nvCxnSpPr>
      <xdr:spPr>
        <a:xfrm flipV="1">
          <a:off x="13703300" y="9715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115751</xdr:rowOff>
    </xdr:from>
    <xdr:to>
      <xdr:col>67</xdr:col>
      <xdr:colOff>101600</xdr:colOff>
      <xdr:row>57</xdr:row>
      <xdr:rowOff>45901</xdr:rowOff>
    </xdr:to>
    <xdr:sp macro="" textlink="">
      <xdr:nvSpPr>
        <xdr:cNvPr id="556" name="楕円 555"/>
        <xdr:cNvSpPr/>
      </xdr:nvSpPr>
      <xdr:spPr>
        <a:xfrm>
          <a:off x="12763500" y="971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146957</xdr:rowOff>
    </xdr:from>
    <xdr:to>
      <xdr:col>71</xdr:col>
      <xdr:colOff>177800</xdr:colOff>
      <xdr:row>56</xdr:row>
      <xdr:rowOff>166551</xdr:rowOff>
    </xdr:to>
    <xdr:cxnSp macro="">
      <xdr:nvCxnSpPr>
        <xdr:cNvPr id="557" name="直線コネクタ 556"/>
        <xdr:cNvCxnSpPr/>
      </xdr:nvCxnSpPr>
      <xdr:spPr>
        <a:xfrm flipV="1">
          <a:off x="12814300" y="974815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558" name="n_1aveValue【学校施設】&#10;有形固定資産減価償却率"/>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559" name="n_2aveValue【学校施設】&#10;有形固定資産減価償却率"/>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128468</xdr:rowOff>
    </xdr:from>
    <xdr:ext cx="405111" cy="259045"/>
    <xdr:sp macro="" textlink="">
      <xdr:nvSpPr>
        <xdr:cNvPr id="560" name="n_3aveValue【学校施設】&#10;有形固定資産減価償却率"/>
        <xdr:cNvSpPr txBox="1"/>
      </xdr:nvSpPr>
      <xdr:spPr>
        <a:xfrm>
          <a:off x="13500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40294</xdr:rowOff>
    </xdr:from>
    <xdr:ext cx="405111" cy="259045"/>
    <xdr:sp macro="" textlink="">
      <xdr:nvSpPr>
        <xdr:cNvPr id="561" name="n_4aveValue【学校施設】&#10;有形固定資産減価償却率"/>
        <xdr:cNvSpPr txBox="1"/>
      </xdr:nvSpPr>
      <xdr:spPr>
        <a:xfrm>
          <a:off x="1261174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91820</xdr:rowOff>
    </xdr:from>
    <xdr:ext cx="405111" cy="259045"/>
    <xdr:sp macro="" textlink="">
      <xdr:nvSpPr>
        <xdr:cNvPr id="562" name="n_1mainValue【学校施設】&#10;有形固定資産減価償却率"/>
        <xdr:cNvSpPr txBox="1"/>
      </xdr:nvSpPr>
      <xdr:spPr>
        <a:xfrm>
          <a:off x="15266044" y="952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10177</xdr:rowOff>
    </xdr:from>
    <xdr:ext cx="405111" cy="259045"/>
    <xdr:sp macro="" textlink="">
      <xdr:nvSpPr>
        <xdr:cNvPr id="563" name="n_2mainValue【学校施設】&#10;有形固定資産減価償却率"/>
        <xdr:cNvSpPr txBox="1"/>
      </xdr:nvSpPr>
      <xdr:spPr>
        <a:xfrm>
          <a:off x="143897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42834</xdr:rowOff>
    </xdr:from>
    <xdr:ext cx="405111" cy="259045"/>
    <xdr:sp macro="" textlink="">
      <xdr:nvSpPr>
        <xdr:cNvPr id="564" name="n_3mainValue【学校施設】&#10;有形固定資産減価償却率"/>
        <xdr:cNvSpPr txBox="1"/>
      </xdr:nvSpPr>
      <xdr:spPr>
        <a:xfrm>
          <a:off x="13500744" y="947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62428</xdr:rowOff>
    </xdr:from>
    <xdr:ext cx="405111" cy="259045"/>
    <xdr:sp macro="" textlink="">
      <xdr:nvSpPr>
        <xdr:cNvPr id="565" name="n_4mainValue【学校施設】&#10;有形固定資産減価償却率"/>
        <xdr:cNvSpPr txBox="1"/>
      </xdr:nvSpPr>
      <xdr:spPr>
        <a:xfrm>
          <a:off x="12611744" y="9492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7" name="直線コネクタ 57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88" name="直線コネクタ 587"/>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89" name="【学校施設】&#10;一人当たり面積最小値テキスト"/>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90" name="直線コネクタ 589"/>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91" name="【学校施設】&#10;一人当たり面積最大値テキスト"/>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92" name="直線コネクタ 591"/>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25468</xdr:rowOff>
    </xdr:from>
    <xdr:ext cx="469744" cy="259045"/>
    <xdr:sp macro="" textlink="">
      <xdr:nvSpPr>
        <xdr:cNvPr id="593" name="【学校施設】&#10;一人当たり面積平均値テキスト"/>
        <xdr:cNvSpPr txBox="1"/>
      </xdr:nvSpPr>
      <xdr:spPr>
        <a:xfrm>
          <a:off x="22199600" y="1031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94" name="フローチャート: 判断 593"/>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95" name="フローチャート: 判断 594"/>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96" name="フローチャート: 判断 595"/>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97" name="フローチャート: 判断 596"/>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598" name="フローチャート: 判断 597"/>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148082</xdr:rowOff>
    </xdr:from>
    <xdr:to>
      <xdr:col>116</xdr:col>
      <xdr:colOff>114300</xdr:colOff>
      <xdr:row>60</xdr:row>
      <xdr:rowOff>78232</xdr:rowOff>
    </xdr:to>
    <xdr:sp macro="" textlink="">
      <xdr:nvSpPr>
        <xdr:cNvPr id="604" name="楕円 603"/>
        <xdr:cNvSpPr/>
      </xdr:nvSpPr>
      <xdr:spPr>
        <a:xfrm>
          <a:off x="22110700" y="1026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170959</xdr:rowOff>
    </xdr:from>
    <xdr:ext cx="469744" cy="259045"/>
    <xdr:sp macro="" textlink="">
      <xdr:nvSpPr>
        <xdr:cNvPr id="605" name="【学校施設】&#10;一人当たり面積該当値テキスト"/>
        <xdr:cNvSpPr txBox="1"/>
      </xdr:nvSpPr>
      <xdr:spPr>
        <a:xfrm>
          <a:off x="22199600" y="1011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157226</xdr:rowOff>
    </xdr:from>
    <xdr:to>
      <xdr:col>112</xdr:col>
      <xdr:colOff>38100</xdr:colOff>
      <xdr:row>60</xdr:row>
      <xdr:rowOff>87376</xdr:rowOff>
    </xdr:to>
    <xdr:sp macro="" textlink="">
      <xdr:nvSpPr>
        <xdr:cNvPr id="606" name="楕円 605"/>
        <xdr:cNvSpPr/>
      </xdr:nvSpPr>
      <xdr:spPr>
        <a:xfrm>
          <a:off x="21272500" y="102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27432</xdr:rowOff>
    </xdr:from>
    <xdr:to>
      <xdr:col>116</xdr:col>
      <xdr:colOff>63500</xdr:colOff>
      <xdr:row>60</xdr:row>
      <xdr:rowOff>36576</xdr:rowOff>
    </xdr:to>
    <xdr:cxnSp macro="">
      <xdr:nvCxnSpPr>
        <xdr:cNvPr id="607" name="直線コネクタ 606"/>
        <xdr:cNvCxnSpPr/>
      </xdr:nvCxnSpPr>
      <xdr:spPr>
        <a:xfrm flipV="1">
          <a:off x="21323300" y="103144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163626</xdr:rowOff>
    </xdr:from>
    <xdr:to>
      <xdr:col>107</xdr:col>
      <xdr:colOff>101600</xdr:colOff>
      <xdr:row>60</xdr:row>
      <xdr:rowOff>93776</xdr:rowOff>
    </xdr:to>
    <xdr:sp macro="" textlink="">
      <xdr:nvSpPr>
        <xdr:cNvPr id="608" name="楕円 607"/>
        <xdr:cNvSpPr/>
      </xdr:nvSpPr>
      <xdr:spPr>
        <a:xfrm>
          <a:off x="20383500" y="1027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36576</xdr:rowOff>
    </xdr:from>
    <xdr:to>
      <xdr:col>111</xdr:col>
      <xdr:colOff>177800</xdr:colOff>
      <xdr:row>60</xdr:row>
      <xdr:rowOff>42976</xdr:rowOff>
    </xdr:to>
    <xdr:cxnSp macro="">
      <xdr:nvCxnSpPr>
        <xdr:cNvPr id="609" name="直線コネクタ 608"/>
        <xdr:cNvCxnSpPr/>
      </xdr:nvCxnSpPr>
      <xdr:spPr>
        <a:xfrm flipV="1">
          <a:off x="20434300" y="10323576"/>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39725</xdr:rowOff>
    </xdr:from>
    <xdr:to>
      <xdr:col>102</xdr:col>
      <xdr:colOff>165100</xdr:colOff>
      <xdr:row>60</xdr:row>
      <xdr:rowOff>141325</xdr:rowOff>
    </xdr:to>
    <xdr:sp macro="" textlink="">
      <xdr:nvSpPr>
        <xdr:cNvPr id="610" name="楕円 609"/>
        <xdr:cNvSpPr/>
      </xdr:nvSpPr>
      <xdr:spPr>
        <a:xfrm>
          <a:off x="19494500" y="103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42976</xdr:rowOff>
    </xdr:from>
    <xdr:to>
      <xdr:col>107</xdr:col>
      <xdr:colOff>50800</xdr:colOff>
      <xdr:row>60</xdr:row>
      <xdr:rowOff>90525</xdr:rowOff>
    </xdr:to>
    <xdr:cxnSp macro="">
      <xdr:nvCxnSpPr>
        <xdr:cNvPr id="611" name="直線コネクタ 610"/>
        <xdr:cNvCxnSpPr/>
      </xdr:nvCxnSpPr>
      <xdr:spPr>
        <a:xfrm flipV="1">
          <a:off x="19545300" y="10329976"/>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9551</xdr:rowOff>
    </xdr:from>
    <xdr:to>
      <xdr:col>98</xdr:col>
      <xdr:colOff>38100</xdr:colOff>
      <xdr:row>60</xdr:row>
      <xdr:rowOff>111151</xdr:rowOff>
    </xdr:to>
    <xdr:sp macro="" textlink="">
      <xdr:nvSpPr>
        <xdr:cNvPr id="612" name="楕円 611"/>
        <xdr:cNvSpPr/>
      </xdr:nvSpPr>
      <xdr:spPr>
        <a:xfrm>
          <a:off x="18605500" y="1029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60351</xdr:rowOff>
    </xdr:from>
    <xdr:to>
      <xdr:col>102</xdr:col>
      <xdr:colOff>114300</xdr:colOff>
      <xdr:row>60</xdr:row>
      <xdr:rowOff>90525</xdr:rowOff>
    </xdr:to>
    <xdr:cxnSp macro="">
      <xdr:nvCxnSpPr>
        <xdr:cNvPr id="613" name="直線コネクタ 612"/>
        <xdr:cNvCxnSpPr/>
      </xdr:nvCxnSpPr>
      <xdr:spPr>
        <a:xfrm>
          <a:off x="18656300" y="10347351"/>
          <a:ext cx="889000" cy="3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165371</xdr:rowOff>
    </xdr:from>
    <xdr:ext cx="469744" cy="259045"/>
    <xdr:sp macro="" textlink="">
      <xdr:nvSpPr>
        <xdr:cNvPr id="614" name="n_1aveValue【学校施設】&#10;一人当たり面積"/>
        <xdr:cNvSpPr txBox="1"/>
      </xdr:nvSpPr>
      <xdr:spPr>
        <a:xfrm>
          <a:off x="21075727" y="1045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14038</xdr:rowOff>
    </xdr:from>
    <xdr:ext cx="469744" cy="259045"/>
    <xdr:sp macro="" textlink="">
      <xdr:nvSpPr>
        <xdr:cNvPr id="615" name="n_2aveValue【学校施設】&#10;一人当たり面積"/>
        <xdr:cNvSpPr txBox="1"/>
      </xdr:nvSpPr>
      <xdr:spPr>
        <a:xfrm>
          <a:off x="20199427" y="1047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41470</xdr:rowOff>
    </xdr:from>
    <xdr:ext cx="469744" cy="259045"/>
    <xdr:sp macro="" textlink="">
      <xdr:nvSpPr>
        <xdr:cNvPr id="616" name="n_3aveValue【学校施設】&#10;一人当たり面積"/>
        <xdr:cNvSpPr txBox="1"/>
      </xdr:nvSpPr>
      <xdr:spPr>
        <a:xfrm>
          <a:off x="19310427" y="1049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151655</xdr:rowOff>
    </xdr:from>
    <xdr:ext cx="469744" cy="259045"/>
    <xdr:sp macro="" textlink="">
      <xdr:nvSpPr>
        <xdr:cNvPr id="617" name="n_4aveValue【学校施設】&#10;一人当たり面積"/>
        <xdr:cNvSpPr txBox="1"/>
      </xdr:nvSpPr>
      <xdr:spPr>
        <a:xfrm>
          <a:off x="18421427" y="1043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103903</xdr:rowOff>
    </xdr:from>
    <xdr:ext cx="469744" cy="259045"/>
    <xdr:sp macro="" textlink="">
      <xdr:nvSpPr>
        <xdr:cNvPr id="618" name="n_1mainValue【学校施設】&#10;一人当たり面積"/>
        <xdr:cNvSpPr txBox="1"/>
      </xdr:nvSpPr>
      <xdr:spPr>
        <a:xfrm>
          <a:off x="21075727" y="10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110303</xdr:rowOff>
    </xdr:from>
    <xdr:ext cx="469744" cy="259045"/>
    <xdr:sp macro="" textlink="">
      <xdr:nvSpPr>
        <xdr:cNvPr id="619" name="n_2mainValue【学校施設】&#10;一人当たり面積"/>
        <xdr:cNvSpPr txBox="1"/>
      </xdr:nvSpPr>
      <xdr:spPr>
        <a:xfrm>
          <a:off x="20199427" y="10054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157852</xdr:rowOff>
    </xdr:from>
    <xdr:ext cx="469744" cy="259045"/>
    <xdr:sp macro="" textlink="">
      <xdr:nvSpPr>
        <xdr:cNvPr id="620" name="n_3mainValue【学校施設】&#10;一人当たり面積"/>
        <xdr:cNvSpPr txBox="1"/>
      </xdr:nvSpPr>
      <xdr:spPr>
        <a:xfrm>
          <a:off x="19310427" y="1010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127678</xdr:rowOff>
    </xdr:from>
    <xdr:ext cx="469744" cy="259045"/>
    <xdr:sp macro="" textlink="">
      <xdr:nvSpPr>
        <xdr:cNvPr id="621" name="n_4mainValue【学校施設】&#10;一人当たり面積"/>
        <xdr:cNvSpPr txBox="1"/>
      </xdr:nvSpPr>
      <xdr:spPr>
        <a:xfrm>
          <a:off x="18421427" y="100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646" name="直線コネクタ 645"/>
        <xdr:cNvCxnSpPr/>
      </xdr:nvCxnSpPr>
      <xdr:spPr>
        <a:xfrm flipV="1">
          <a:off x="16318864" y="13563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8" name="直線コネクタ 64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649" name="【児童館】&#10;有形固定資産減価償却率最大値テキスト"/>
        <xdr:cNvSpPr txBox="1"/>
      </xdr:nvSpPr>
      <xdr:spPr>
        <a:xfrm>
          <a:off x="16357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650" name="直線コネクタ 649"/>
        <xdr:cNvCxnSpPr/>
      </xdr:nvCxnSpPr>
      <xdr:spPr>
        <a:xfrm>
          <a:off x="16230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84472</xdr:rowOff>
    </xdr:from>
    <xdr:ext cx="405111" cy="259045"/>
    <xdr:sp macro="" textlink="">
      <xdr:nvSpPr>
        <xdr:cNvPr id="651" name="【児童館】&#10;有形固定資産減価償却率平均値テキスト"/>
        <xdr:cNvSpPr txBox="1"/>
      </xdr:nvSpPr>
      <xdr:spPr>
        <a:xfrm>
          <a:off x="16357600" y="1397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652" name="フローチャート: 判断 651"/>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653" name="フローチャート: 判断 652"/>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654" name="フローチャート: 判断 653"/>
        <xdr:cNvSpPr/>
      </xdr:nvSpPr>
      <xdr:spPr>
        <a:xfrm>
          <a:off x="14541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655" name="フローチャート: 判断 654"/>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656" name="フローチャート: 判断 655"/>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162561</xdr:rowOff>
    </xdr:from>
    <xdr:to>
      <xdr:col>85</xdr:col>
      <xdr:colOff>177800</xdr:colOff>
      <xdr:row>85</xdr:row>
      <xdr:rowOff>92711</xdr:rowOff>
    </xdr:to>
    <xdr:sp macro="" textlink="">
      <xdr:nvSpPr>
        <xdr:cNvPr id="662" name="楕円 661"/>
        <xdr:cNvSpPr/>
      </xdr:nvSpPr>
      <xdr:spPr>
        <a:xfrm>
          <a:off x="162687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140988</xdr:rowOff>
    </xdr:from>
    <xdr:ext cx="405111" cy="259045"/>
    <xdr:sp macro="" textlink="">
      <xdr:nvSpPr>
        <xdr:cNvPr id="663" name="【児童館】&#10;有形固定資産減価償却率該当値テキスト"/>
        <xdr:cNvSpPr txBox="1"/>
      </xdr:nvSpPr>
      <xdr:spPr>
        <a:xfrm>
          <a:off x="16357600" y="1454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133986</xdr:rowOff>
    </xdr:from>
    <xdr:to>
      <xdr:col>81</xdr:col>
      <xdr:colOff>101600</xdr:colOff>
      <xdr:row>85</xdr:row>
      <xdr:rowOff>64136</xdr:rowOff>
    </xdr:to>
    <xdr:sp macro="" textlink="">
      <xdr:nvSpPr>
        <xdr:cNvPr id="664" name="楕円 663"/>
        <xdr:cNvSpPr/>
      </xdr:nvSpPr>
      <xdr:spPr>
        <a:xfrm>
          <a:off x="15430500" y="1453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13336</xdr:rowOff>
    </xdr:from>
    <xdr:to>
      <xdr:col>85</xdr:col>
      <xdr:colOff>127000</xdr:colOff>
      <xdr:row>85</xdr:row>
      <xdr:rowOff>41911</xdr:rowOff>
    </xdr:to>
    <xdr:cxnSp macro="">
      <xdr:nvCxnSpPr>
        <xdr:cNvPr id="665" name="直線コネクタ 664"/>
        <xdr:cNvCxnSpPr/>
      </xdr:nvCxnSpPr>
      <xdr:spPr>
        <a:xfrm>
          <a:off x="15481300" y="14586586"/>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71120</xdr:rowOff>
    </xdr:from>
    <xdr:to>
      <xdr:col>76</xdr:col>
      <xdr:colOff>165100</xdr:colOff>
      <xdr:row>85</xdr:row>
      <xdr:rowOff>1270</xdr:rowOff>
    </xdr:to>
    <xdr:sp macro="" textlink="">
      <xdr:nvSpPr>
        <xdr:cNvPr id="666" name="楕円 665"/>
        <xdr:cNvSpPr/>
      </xdr:nvSpPr>
      <xdr:spPr>
        <a:xfrm>
          <a:off x="14541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121920</xdr:rowOff>
    </xdr:from>
    <xdr:to>
      <xdr:col>81</xdr:col>
      <xdr:colOff>50800</xdr:colOff>
      <xdr:row>85</xdr:row>
      <xdr:rowOff>13336</xdr:rowOff>
    </xdr:to>
    <xdr:cxnSp macro="">
      <xdr:nvCxnSpPr>
        <xdr:cNvPr id="667" name="直線コネクタ 666"/>
        <xdr:cNvCxnSpPr/>
      </xdr:nvCxnSpPr>
      <xdr:spPr>
        <a:xfrm>
          <a:off x="14592300" y="14523720"/>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78739</xdr:rowOff>
    </xdr:from>
    <xdr:to>
      <xdr:col>72</xdr:col>
      <xdr:colOff>38100</xdr:colOff>
      <xdr:row>85</xdr:row>
      <xdr:rowOff>8889</xdr:rowOff>
    </xdr:to>
    <xdr:sp macro="" textlink="">
      <xdr:nvSpPr>
        <xdr:cNvPr id="668" name="楕円 667"/>
        <xdr:cNvSpPr/>
      </xdr:nvSpPr>
      <xdr:spPr>
        <a:xfrm>
          <a:off x="13652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121920</xdr:rowOff>
    </xdr:from>
    <xdr:to>
      <xdr:col>76</xdr:col>
      <xdr:colOff>114300</xdr:colOff>
      <xdr:row>84</xdr:row>
      <xdr:rowOff>129539</xdr:rowOff>
    </xdr:to>
    <xdr:cxnSp macro="">
      <xdr:nvCxnSpPr>
        <xdr:cNvPr id="669" name="直線コネクタ 668"/>
        <xdr:cNvCxnSpPr/>
      </xdr:nvCxnSpPr>
      <xdr:spPr>
        <a:xfrm flipV="1">
          <a:off x="13703300" y="145237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52070</xdr:rowOff>
    </xdr:from>
    <xdr:to>
      <xdr:col>67</xdr:col>
      <xdr:colOff>101600</xdr:colOff>
      <xdr:row>84</xdr:row>
      <xdr:rowOff>153670</xdr:rowOff>
    </xdr:to>
    <xdr:sp macro="" textlink="">
      <xdr:nvSpPr>
        <xdr:cNvPr id="670" name="楕円 669"/>
        <xdr:cNvSpPr/>
      </xdr:nvSpPr>
      <xdr:spPr>
        <a:xfrm>
          <a:off x="12763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102870</xdr:rowOff>
    </xdr:from>
    <xdr:to>
      <xdr:col>71</xdr:col>
      <xdr:colOff>177800</xdr:colOff>
      <xdr:row>84</xdr:row>
      <xdr:rowOff>129539</xdr:rowOff>
    </xdr:to>
    <xdr:cxnSp macro="">
      <xdr:nvCxnSpPr>
        <xdr:cNvPr id="671" name="直線コネクタ 670"/>
        <xdr:cNvCxnSpPr/>
      </xdr:nvCxnSpPr>
      <xdr:spPr>
        <a:xfrm>
          <a:off x="12814300" y="145046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672" name="n_1aveValue【児童館】&#10;有形固定資産減価償却率"/>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149241</xdr:rowOff>
    </xdr:from>
    <xdr:ext cx="405111" cy="259045"/>
    <xdr:sp macro="" textlink="">
      <xdr:nvSpPr>
        <xdr:cNvPr id="673" name="n_2aveValue【児童館】&#10;有形固定資産減価償却率"/>
        <xdr:cNvSpPr txBox="1"/>
      </xdr:nvSpPr>
      <xdr:spPr>
        <a:xfrm>
          <a:off x="14389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124477</xdr:rowOff>
    </xdr:from>
    <xdr:ext cx="405111" cy="259045"/>
    <xdr:sp macro="" textlink="">
      <xdr:nvSpPr>
        <xdr:cNvPr id="674" name="n_3aveValue【児童館】&#10;有形固定資産減価償却率"/>
        <xdr:cNvSpPr txBox="1"/>
      </xdr:nvSpPr>
      <xdr:spPr>
        <a:xfrm>
          <a:off x="13500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143527</xdr:rowOff>
    </xdr:from>
    <xdr:ext cx="405111" cy="259045"/>
    <xdr:sp macro="" textlink="">
      <xdr:nvSpPr>
        <xdr:cNvPr id="675" name="n_4aveValue【児童館】&#10;有形固定資産減価償却率"/>
        <xdr:cNvSpPr txBox="1"/>
      </xdr:nvSpPr>
      <xdr:spPr>
        <a:xfrm>
          <a:off x="12611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55263</xdr:rowOff>
    </xdr:from>
    <xdr:ext cx="405111" cy="259045"/>
    <xdr:sp macro="" textlink="">
      <xdr:nvSpPr>
        <xdr:cNvPr id="676" name="n_1mainValue【児童館】&#10;有形固定資産減価償却率"/>
        <xdr:cNvSpPr txBox="1"/>
      </xdr:nvSpPr>
      <xdr:spPr>
        <a:xfrm>
          <a:off x="15266044" y="1462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163847</xdr:rowOff>
    </xdr:from>
    <xdr:ext cx="405111" cy="259045"/>
    <xdr:sp macro="" textlink="">
      <xdr:nvSpPr>
        <xdr:cNvPr id="677" name="n_2mainValue【児童館】&#10;有形固定資産減価償却率"/>
        <xdr:cNvSpPr txBox="1"/>
      </xdr:nvSpPr>
      <xdr:spPr>
        <a:xfrm>
          <a:off x="14389744" y="1456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16</xdr:rowOff>
    </xdr:from>
    <xdr:ext cx="405111" cy="259045"/>
    <xdr:sp macro="" textlink="">
      <xdr:nvSpPr>
        <xdr:cNvPr id="678" name="n_3mainValue【児童館】&#10;有形固定資産減価償却率"/>
        <xdr:cNvSpPr txBox="1"/>
      </xdr:nvSpPr>
      <xdr:spPr>
        <a:xfrm>
          <a:off x="13500744"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144797</xdr:rowOff>
    </xdr:from>
    <xdr:ext cx="405111" cy="259045"/>
    <xdr:sp macro="" textlink="">
      <xdr:nvSpPr>
        <xdr:cNvPr id="679" name="n_4mainValue【児童館】&#10;有形固定資産減価償却率"/>
        <xdr:cNvSpPr txBox="1"/>
      </xdr:nvSpPr>
      <xdr:spPr>
        <a:xfrm>
          <a:off x="12611744"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703" name="直線コネクタ 702"/>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4"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5" name="直線コネクタ 704"/>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706"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07" name="直線コネクタ 706"/>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08"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9" name="フローチャート: 判断 708"/>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0" name="フローチャート: 判断 709"/>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711" name="フローチャート: 判断 710"/>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2" name="フローチャート: 判断 711"/>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139700</xdr:rowOff>
    </xdr:from>
    <xdr:to>
      <xdr:col>98</xdr:col>
      <xdr:colOff>38100</xdr:colOff>
      <xdr:row>84</xdr:row>
      <xdr:rowOff>69850</xdr:rowOff>
    </xdr:to>
    <xdr:sp macro="" textlink="">
      <xdr:nvSpPr>
        <xdr:cNvPr id="713" name="フローチャート: 判断 712"/>
        <xdr:cNvSpPr/>
      </xdr:nvSpPr>
      <xdr:spPr>
        <a:xfrm>
          <a:off x="18605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139700</xdr:rowOff>
    </xdr:from>
    <xdr:to>
      <xdr:col>116</xdr:col>
      <xdr:colOff>114300</xdr:colOff>
      <xdr:row>80</xdr:row>
      <xdr:rowOff>69850</xdr:rowOff>
    </xdr:to>
    <xdr:sp macro="" textlink="">
      <xdr:nvSpPr>
        <xdr:cNvPr id="719" name="楕円 718"/>
        <xdr:cNvSpPr/>
      </xdr:nvSpPr>
      <xdr:spPr>
        <a:xfrm>
          <a:off x="221107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162577</xdr:rowOff>
    </xdr:from>
    <xdr:ext cx="469744" cy="259045"/>
    <xdr:sp macro="" textlink="">
      <xdr:nvSpPr>
        <xdr:cNvPr id="720" name="【児童館】&#10;一人当たり面積該当値テキスト"/>
        <xdr:cNvSpPr txBox="1"/>
      </xdr:nvSpPr>
      <xdr:spPr>
        <a:xfrm>
          <a:off x="22199600"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139700</xdr:rowOff>
    </xdr:from>
    <xdr:to>
      <xdr:col>112</xdr:col>
      <xdr:colOff>38100</xdr:colOff>
      <xdr:row>80</xdr:row>
      <xdr:rowOff>69850</xdr:rowOff>
    </xdr:to>
    <xdr:sp macro="" textlink="">
      <xdr:nvSpPr>
        <xdr:cNvPr id="721" name="楕円 720"/>
        <xdr:cNvSpPr/>
      </xdr:nvSpPr>
      <xdr:spPr>
        <a:xfrm>
          <a:off x="21272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19050</xdr:rowOff>
    </xdr:from>
    <xdr:to>
      <xdr:col>116</xdr:col>
      <xdr:colOff>63500</xdr:colOff>
      <xdr:row>80</xdr:row>
      <xdr:rowOff>19050</xdr:rowOff>
    </xdr:to>
    <xdr:cxnSp macro="">
      <xdr:nvCxnSpPr>
        <xdr:cNvPr id="722" name="直線コネクタ 721"/>
        <xdr:cNvCxnSpPr/>
      </xdr:nvCxnSpPr>
      <xdr:spPr>
        <a:xfrm>
          <a:off x="21323300" y="13735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139700</xdr:rowOff>
    </xdr:from>
    <xdr:to>
      <xdr:col>107</xdr:col>
      <xdr:colOff>101600</xdr:colOff>
      <xdr:row>80</xdr:row>
      <xdr:rowOff>69850</xdr:rowOff>
    </xdr:to>
    <xdr:sp macro="" textlink="">
      <xdr:nvSpPr>
        <xdr:cNvPr id="723" name="楕円 722"/>
        <xdr:cNvSpPr/>
      </xdr:nvSpPr>
      <xdr:spPr>
        <a:xfrm>
          <a:off x="20383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19050</xdr:rowOff>
    </xdr:from>
    <xdr:to>
      <xdr:col>111</xdr:col>
      <xdr:colOff>177800</xdr:colOff>
      <xdr:row>80</xdr:row>
      <xdr:rowOff>19050</xdr:rowOff>
    </xdr:to>
    <xdr:cxnSp macro="">
      <xdr:nvCxnSpPr>
        <xdr:cNvPr id="724" name="直線コネクタ 723"/>
        <xdr:cNvCxnSpPr/>
      </xdr:nvCxnSpPr>
      <xdr:spPr>
        <a:xfrm>
          <a:off x="20434300" y="13735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158750</xdr:rowOff>
    </xdr:from>
    <xdr:to>
      <xdr:col>102</xdr:col>
      <xdr:colOff>165100</xdr:colOff>
      <xdr:row>80</xdr:row>
      <xdr:rowOff>88900</xdr:rowOff>
    </xdr:to>
    <xdr:sp macro="" textlink="">
      <xdr:nvSpPr>
        <xdr:cNvPr id="725" name="楕円 724"/>
        <xdr:cNvSpPr/>
      </xdr:nvSpPr>
      <xdr:spPr>
        <a:xfrm>
          <a:off x="19494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19050</xdr:rowOff>
    </xdr:from>
    <xdr:to>
      <xdr:col>107</xdr:col>
      <xdr:colOff>50800</xdr:colOff>
      <xdr:row>80</xdr:row>
      <xdr:rowOff>38100</xdr:rowOff>
    </xdr:to>
    <xdr:cxnSp macro="">
      <xdr:nvCxnSpPr>
        <xdr:cNvPr id="726" name="直線コネクタ 725"/>
        <xdr:cNvCxnSpPr/>
      </xdr:nvCxnSpPr>
      <xdr:spPr>
        <a:xfrm flipV="1">
          <a:off x="19545300" y="13735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158750</xdr:rowOff>
    </xdr:from>
    <xdr:to>
      <xdr:col>98</xdr:col>
      <xdr:colOff>38100</xdr:colOff>
      <xdr:row>80</xdr:row>
      <xdr:rowOff>88900</xdr:rowOff>
    </xdr:to>
    <xdr:sp macro="" textlink="">
      <xdr:nvSpPr>
        <xdr:cNvPr id="727" name="楕円 726"/>
        <xdr:cNvSpPr/>
      </xdr:nvSpPr>
      <xdr:spPr>
        <a:xfrm>
          <a:off x="18605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38100</xdr:rowOff>
    </xdr:from>
    <xdr:to>
      <xdr:col>102</xdr:col>
      <xdr:colOff>114300</xdr:colOff>
      <xdr:row>80</xdr:row>
      <xdr:rowOff>38100</xdr:rowOff>
    </xdr:to>
    <xdr:cxnSp macro="">
      <xdr:nvCxnSpPr>
        <xdr:cNvPr id="728" name="直線コネクタ 727"/>
        <xdr:cNvCxnSpPr/>
      </xdr:nvCxnSpPr>
      <xdr:spPr>
        <a:xfrm>
          <a:off x="18656300" y="1375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29"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22877</xdr:rowOff>
    </xdr:from>
    <xdr:ext cx="469744" cy="259045"/>
    <xdr:sp macro="" textlink="">
      <xdr:nvSpPr>
        <xdr:cNvPr id="730" name="n_2aveValue【児童館】&#10;一人当たり面積"/>
        <xdr:cNvSpPr txBox="1"/>
      </xdr:nvSpPr>
      <xdr:spPr>
        <a:xfrm>
          <a:off x="20199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31" name="n_3aveValue【児童館】&#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60977</xdr:rowOff>
    </xdr:from>
    <xdr:ext cx="469744" cy="259045"/>
    <xdr:sp macro="" textlink="">
      <xdr:nvSpPr>
        <xdr:cNvPr id="732" name="n_4aveValue【児童館】&#10;一人当たり面積"/>
        <xdr:cNvSpPr txBox="1"/>
      </xdr:nvSpPr>
      <xdr:spPr>
        <a:xfrm>
          <a:off x="18421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86377</xdr:rowOff>
    </xdr:from>
    <xdr:ext cx="469744" cy="259045"/>
    <xdr:sp macro="" textlink="">
      <xdr:nvSpPr>
        <xdr:cNvPr id="733" name="n_1mainValue【児童館】&#10;一人当たり面積"/>
        <xdr:cNvSpPr txBox="1"/>
      </xdr:nvSpPr>
      <xdr:spPr>
        <a:xfrm>
          <a:off x="21075727" y="1345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86377</xdr:rowOff>
    </xdr:from>
    <xdr:ext cx="469744" cy="259045"/>
    <xdr:sp macro="" textlink="">
      <xdr:nvSpPr>
        <xdr:cNvPr id="734" name="n_2mainValue【児童館】&#10;一人当たり面積"/>
        <xdr:cNvSpPr txBox="1"/>
      </xdr:nvSpPr>
      <xdr:spPr>
        <a:xfrm>
          <a:off x="20199427" y="1345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105427</xdr:rowOff>
    </xdr:from>
    <xdr:ext cx="469744" cy="259045"/>
    <xdr:sp macro="" textlink="">
      <xdr:nvSpPr>
        <xdr:cNvPr id="735" name="n_3mainValue【児童館】&#10;一人当たり面積"/>
        <xdr:cNvSpPr txBox="1"/>
      </xdr:nvSpPr>
      <xdr:spPr>
        <a:xfrm>
          <a:off x="19310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105427</xdr:rowOff>
    </xdr:from>
    <xdr:ext cx="469744" cy="259045"/>
    <xdr:sp macro="" textlink="">
      <xdr:nvSpPr>
        <xdr:cNvPr id="736" name="n_4mainValue【児童館】&#10;一人当たり面積"/>
        <xdr:cNvSpPr txBox="1"/>
      </xdr:nvSpPr>
      <xdr:spPr>
        <a:xfrm>
          <a:off x="18421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761" name="直線コネクタ 760"/>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762" name="【公民館】&#10;有形固定資産減価償却率最小値テキスト"/>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763" name="直線コネクタ 762"/>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764" name="【公民館】&#10;有形固定資産減価償却率最大値テキスト"/>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765" name="直線コネクタ 764"/>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34941</xdr:rowOff>
    </xdr:from>
    <xdr:ext cx="405111" cy="259045"/>
    <xdr:sp macro="" textlink="">
      <xdr:nvSpPr>
        <xdr:cNvPr id="766" name="【公民館】&#10;有形固定資産減価償却率平均値テキスト"/>
        <xdr:cNvSpPr txBox="1"/>
      </xdr:nvSpPr>
      <xdr:spPr>
        <a:xfrm>
          <a:off x="16357600" y="1769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767" name="フローチャート: 判断 766"/>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768" name="フローチャート: 判断 767"/>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769" name="フローチャート: 判断 768"/>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770" name="フローチャート: 判断 769"/>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771" name="フローチャート: 判断 770"/>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4445</xdr:rowOff>
    </xdr:from>
    <xdr:to>
      <xdr:col>85</xdr:col>
      <xdr:colOff>177800</xdr:colOff>
      <xdr:row>107</xdr:row>
      <xdr:rowOff>106045</xdr:rowOff>
    </xdr:to>
    <xdr:sp macro="" textlink="">
      <xdr:nvSpPr>
        <xdr:cNvPr id="777" name="楕円 776"/>
        <xdr:cNvSpPr/>
      </xdr:nvSpPr>
      <xdr:spPr>
        <a:xfrm>
          <a:off x="16268700" y="183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154322</xdr:rowOff>
    </xdr:from>
    <xdr:ext cx="405111" cy="259045"/>
    <xdr:sp macro="" textlink="">
      <xdr:nvSpPr>
        <xdr:cNvPr id="778" name="【公民館】&#10;有形固定資産減価償却率該当値テキスト"/>
        <xdr:cNvSpPr txBox="1"/>
      </xdr:nvSpPr>
      <xdr:spPr>
        <a:xfrm>
          <a:off x="16357600" y="1832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158750</xdr:rowOff>
    </xdr:from>
    <xdr:to>
      <xdr:col>81</xdr:col>
      <xdr:colOff>101600</xdr:colOff>
      <xdr:row>107</xdr:row>
      <xdr:rowOff>88900</xdr:rowOff>
    </xdr:to>
    <xdr:sp macro="" textlink="">
      <xdr:nvSpPr>
        <xdr:cNvPr id="779" name="楕円 778"/>
        <xdr:cNvSpPr/>
      </xdr:nvSpPr>
      <xdr:spPr>
        <a:xfrm>
          <a:off x="15430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38100</xdr:rowOff>
    </xdr:from>
    <xdr:to>
      <xdr:col>85</xdr:col>
      <xdr:colOff>127000</xdr:colOff>
      <xdr:row>107</xdr:row>
      <xdr:rowOff>55245</xdr:rowOff>
    </xdr:to>
    <xdr:cxnSp macro="">
      <xdr:nvCxnSpPr>
        <xdr:cNvPr id="780" name="直線コネクタ 779"/>
        <xdr:cNvCxnSpPr/>
      </xdr:nvCxnSpPr>
      <xdr:spPr>
        <a:xfrm>
          <a:off x="15481300" y="1838325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130175</xdr:rowOff>
    </xdr:from>
    <xdr:to>
      <xdr:col>76</xdr:col>
      <xdr:colOff>165100</xdr:colOff>
      <xdr:row>107</xdr:row>
      <xdr:rowOff>60325</xdr:rowOff>
    </xdr:to>
    <xdr:sp macro="" textlink="">
      <xdr:nvSpPr>
        <xdr:cNvPr id="781" name="楕円 780"/>
        <xdr:cNvSpPr/>
      </xdr:nvSpPr>
      <xdr:spPr>
        <a:xfrm>
          <a:off x="14541500" y="18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9525</xdr:rowOff>
    </xdr:from>
    <xdr:to>
      <xdr:col>81</xdr:col>
      <xdr:colOff>50800</xdr:colOff>
      <xdr:row>107</xdr:row>
      <xdr:rowOff>38100</xdr:rowOff>
    </xdr:to>
    <xdr:cxnSp macro="">
      <xdr:nvCxnSpPr>
        <xdr:cNvPr id="782" name="直線コネクタ 781"/>
        <xdr:cNvCxnSpPr/>
      </xdr:nvCxnSpPr>
      <xdr:spPr>
        <a:xfrm>
          <a:off x="14592300" y="183546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109220</xdr:rowOff>
    </xdr:from>
    <xdr:to>
      <xdr:col>72</xdr:col>
      <xdr:colOff>38100</xdr:colOff>
      <xdr:row>107</xdr:row>
      <xdr:rowOff>39370</xdr:rowOff>
    </xdr:to>
    <xdr:sp macro="" textlink="">
      <xdr:nvSpPr>
        <xdr:cNvPr id="783" name="楕円 782"/>
        <xdr:cNvSpPr/>
      </xdr:nvSpPr>
      <xdr:spPr>
        <a:xfrm>
          <a:off x="13652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160020</xdr:rowOff>
    </xdr:from>
    <xdr:to>
      <xdr:col>76</xdr:col>
      <xdr:colOff>114300</xdr:colOff>
      <xdr:row>107</xdr:row>
      <xdr:rowOff>9525</xdr:rowOff>
    </xdr:to>
    <xdr:cxnSp macro="">
      <xdr:nvCxnSpPr>
        <xdr:cNvPr id="784" name="直線コネクタ 783"/>
        <xdr:cNvCxnSpPr/>
      </xdr:nvCxnSpPr>
      <xdr:spPr>
        <a:xfrm>
          <a:off x="13703300" y="183337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139700</xdr:rowOff>
    </xdr:from>
    <xdr:to>
      <xdr:col>67</xdr:col>
      <xdr:colOff>101600</xdr:colOff>
      <xdr:row>107</xdr:row>
      <xdr:rowOff>69850</xdr:rowOff>
    </xdr:to>
    <xdr:sp macro="" textlink="">
      <xdr:nvSpPr>
        <xdr:cNvPr id="785" name="楕円 784"/>
        <xdr:cNvSpPr/>
      </xdr:nvSpPr>
      <xdr:spPr>
        <a:xfrm>
          <a:off x="12763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160020</xdr:rowOff>
    </xdr:from>
    <xdr:to>
      <xdr:col>71</xdr:col>
      <xdr:colOff>177800</xdr:colOff>
      <xdr:row>107</xdr:row>
      <xdr:rowOff>19050</xdr:rowOff>
    </xdr:to>
    <xdr:cxnSp macro="">
      <xdr:nvCxnSpPr>
        <xdr:cNvPr id="786" name="直線コネクタ 785"/>
        <xdr:cNvCxnSpPr/>
      </xdr:nvCxnSpPr>
      <xdr:spPr>
        <a:xfrm flipV="1">
          <a:off x="12814300" y="18333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99713</xdr:rowOff>
    </xdr:from>
    <xdr:ext cx="405111" cy="259045"/>
    <xdr:sp macro="" textlink="">
      <xdr:nvSpPr>
        <xdr:cNvPr id="787" name="n_1aveValue【公民館】&#10;有形固定資産減価償却率"/>
        <xdr:cNvSpPr txBox="1"/>
      </xdr:nvSpPr>
      <xdr:spPr>
        <a:xfrm>
          <a:off x="15266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788" name="n_2aveValue【公民館】&#10;有形固定資産減価償却率"/>
        <xdr:cNvSpPr txBox="1"/>
      </xdr:nvSpPr>
      <xdr:spPr>
        <a:xfrm>
          <a:off x="14389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789" name="n_3aveValue【公民館】&#10;有形固定資産減価償却率"/>
        <xdr:cNvSpPr txBox="1"/>
      </xdr:nvSpPr>
      <xdr:spPr>
        <a:xfrm>
          <a:off x="13500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21607</xdr:rowOff>
    </xdr:from>
    <xdr:ext cx="405111" cy="259045"/>
    <xdr:sp macro="" textlink="">
      <xdr:nvSpPr>
        <xdr:cNvPr id="790" name="n_4aveValue【公民館】&#10;有形固定資産減価償却率"/>
        <xdr:cNvSpPr txBox="1"/>
      </xdr:nvSpPr>
      <xdr:spPr>
        <a:xfrm>
          <a:off x="126117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80027</xdr:rowOff>
    </xdr:from>
    <xdr:ext cx="405111" cy="259045"/>
    <xdr:sp macro="" textlink="">
      <xdr:nvSpPr>
        <xdr:cNvPr id="791" name="n_1mainValue【公民館】&#10;有形固定資産減価償却率"/>
        <xdr:cNvSpPr txBox="1"/>
      </xdr:nvSpPr>
      <xdr:spPr>
        <a:xfrm>
          <a:off x="15266044" y="184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51452</xdr:rowOff>
    </xdr:from>
    <xdr:ext cx="405111" cy="259045"/>
    <xdr:sp macro="" textlink="">
      <xdr:nvSpPr>
        <xdr:cNvPr id="792" name="n_2mainValue【公民館】&#10;有形固定資産減価償却率"/>
        <xdr:cNvSpPr txBox="1"/>
      </xdr:nvSpPr>
      <xdr:spPr>
        <a:xfrm>
          <a:off x="14389744" y="1839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30497</xdr:rowOff>
    </xdr:from>
    <xdr:ext cx="405111" cy="259045"/>
    <xdr:sp macro="" textlink="">
      <xdr:nvSpPr>
        <xdr:cNvPr id="793" name="n_3mainValue【公民館】&#10;有形固定資産減価償却率"/>
        <xdr:cNvSpPr txBox="1"/>
      </xdr:nvSpPr>
      <xdr:spPr>
        <a:xfrm>
          <a:off x="13500744" y="183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60977</xdr:rowOff>
    </xdr:from>
    <xdr:ext cx="405111" cy="259045"/>
    <xdr:sp macro="" textlink="">
      <xdr:nvSpPr>
        <xdr:cNvPr id="794" name="n_4mainValue【公民館】&#10;有形固定資産減価償却率"/>
        <xdr:cNvSpPr txBox="1"/>
      </xdr:nvSpPr>
      <xdr:spPr>
        <a:xfrm>
          <a:off x="12611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5" name="直線コネクタ 8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6" name="テキスト ボックス 8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7" name="直線コネクタ 8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8" name="テキスト ボックス 8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9" name="直線コネクタ 8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0" name="テキスト ボックス 8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1" name="直線コネクタ 8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2" name="テキスト ボックス 8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3" name="直線コネクタ 8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4" name="テキスト ボックス 8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818" name="直線コネクタ 817"/>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819"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820" name="直線コネクタ 819"/>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821" name="【公民館】&#10;一人当たり面積最大値テキスト"/>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822" name="直線コネクタ 821"/>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823" name="【公民館】&#10;一人当たり面積平均値テキスト"/>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824" name="フローチャート: 判断 823"/>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825" name="フローチャート: 判断 824"/>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826" name="フローチャート: 判断 825"/>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27" name="フローチャート: 判断 826"/>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828" name="フローチャート: 判断 827"/>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63500</xdr:rowOff>
    </xdr:from>
    <xdr:to>
      <xdr:col>116</xdr:col>
      <xdr:colOff>114300</xdr:colOff>
      <xdr:row>105</xdr:row>
      <xdr:rowOff>165100</xdr:rowOff>
    </xdr:to>
    <xdr:sp macro="" textlink="">
      <xdr:nvSpPr>
        <xdr:cNvPr id="834" name="楕円 833"/>
        <xdr:cNvSpPr/>
      </xdr:nvSpPr>
      <xdr:spPr>
        <a:xfrm>
          <a:off x="221107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86377</xdr:rowOff>
    </xdr:from>
    <xdr:ext cx="469744" cy="259045"/>
    <xdr:sp macro="" textlink="">
      <xdr:nvSpPr>
        <xdr:cNvPr id="835" name="【公民館】&#10;一人当たり面積該当値テキスト"/>
        <xdr:cNvSpPr txBox="1"/>
      </xdr:nvSpPr>
      <xdr:spPr>
        <a:xfrm>
          <a:off x="22199600" y="1791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67311</xdr:rowOff>
    </xdr:from>
    <xdr:to>
      <xdr:col>112</xdr:col>
      <xdr:colOff>38100</xdr:colOff>
      <xdr:row>105</xdr:row>
      <xdr:rowOff>168911</xdr:rowOff>
    </xdr:to>
    <xdr:sp macro="" textlink="">
      <xdr:nvSpPr>
        <xdr:cNvPr id="836" name="楕円 835"/>
        <xdr:cNvSpPr/>
      </xdr:nvSpPr>
      <xdr:spPr>
        <a:xfrm>
          <a:off x="21272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114300</xdr:rowOff>
    </xdr:from>
    <xdr:to>
      <xdr:col>116</xdr:col>
      <xdr:colOff>63500</xdr:colOff>
      <xdr:row>105</xdr:row>
      <xdr:rowOff>118111</xdr:rowOff>
    </xdr:to>
    <xdr:cxnSp macro="">
      <xdr:nvCxnSpPr>
        <xdr:cNvPr id="837" name="直線コネクタ 836"/>
        <xdr:cNvCxnSpPr/>
      </xdr:nvCxnSpPr>
      <xdr:spPr>
        <a:xfrm flipV="1">
          <a:off x="21323300" y="181165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71120</xdr:rowOff>
    </xdr:from>
    <xdr:to>
      <xdr:col>107</xdr:col>
      <xdr:colOff>101600</xdr:colOff>
      <xdr:row>106</xdr:row>
      <xdr:rowOff>1270</xdr:rowOff>
    </xdr:to>
    <xdr:sp macro="" textlink="">
      <xdr:nvSpPr>
        <xdr:cNvPr id="838" name="楕円 837"/>
        <xdr:cNvSpPr/>
      </xdr:nvSpPr>
      <xdr:spPr>
        <a:xfrm>
          <a:off x="20383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118111</xdr:rowOff>
    </xdr:from>
    <xdr:to>
      <xdr:col>111</xdr:col>
      <xdr:colOff>177800</xdr:colOff>
      <xdr:row>105</xdr:row>
      <xdr:rowOff>121920</xdr:rowOff>
    </xdr:to>
    <xdr:cxnSp macro="">
      <xdr:nvCxnSpPr>
        <xdr:cNvPr id="839" name="直線コネクタ 838"/>
        <xdr:cNvCxnSpPr/>
      </xdr:nvCxnSpPr>
      <xdr:spPr>
        <a:xfrm flipV="1">
          <a:off x="20434300" y="181203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74930</xdr:rowOff>
    </xdr:from>
    <xdr:to>
      <xdr:col>102</xdr:col>
      <xdr:colOff>165100</xdr:colOff>
      <xdr:row>106</xdr:row>
      <xdr:rowOff>5080</xdr:rowOff>
    </xdr:to>
    <xdr:sp macro="" textlink="">
      <xdr:nvSpPr>
        <xdr:cNvPr id="840" name="楕円 839"/>
        <xdr:cNvSpPr/>
      </xdr:nvSpPr>
      <xdr:spPr>
        <a:xfrm>
          <a:off x="19494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121920</xdr:rowOff>
    </xdr:from>
    <xdr:to>
      <xdr:col>107</xdr:col>
      <xdr:colOff>50800</xdr:colOff>
      <xdr:row>105</xdr:row>
      <xdr:rowOff>125730</xdr:rowOff>
    </xdr:to>
    <xdr:cxnSp macro="">
      <xdr:nvCxnSpPr>
        <xdr:cNvPr id="841" name="直線コネクタ 840"/>
        <xdr:cNvCxnSpPr/>
      </xdr:nvCxnSpPr>
      <xdr:spPr>
        <a:xfrm flipV="1">
          <a:off x="19545300" y="181241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74930</xdr:rowOff>
    </xdr:from>
    <xdr:to>
      <xdr:col>98</xdr:col>
      <xdr:colOff>38100</xdr:colOff>
      <xdr:row>106</xdr:row>
      <xdr:rowOff>5080</xdr:rowOff>
    </xdr:to>
    <xdr:sp macro="" textlink="">
      <xdr:nvSpPr>
        <xdr:cNvPr id="842" name="楕円 841"/>
        <xdr:cNvSpPr/>
      </xdr:nvSpPr>
      <xdr:spPr>
        <a:xfrm>
          <a:off x="18605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125730</xdr:rowOff>
    </xdr:from>
    <xdr:to>
      <xdr:col>102</xdr:col>
      <xdr:colOff>114300</xdr:colOff>
      <xdr:row>105</xdr:row>
      <xdr:rowOff>125730</xdr:rowOff>
    </xdr:to>
    <xdr:cxnSp macro="">
      <xdr:nvCxnSpPr>
        <xdr:cNvPr id="843" name="直線コネクタ 842"/>
        <xdr:cNvCxnSpPr/>
      </xdr:nvCxnSpPr>
      <xdr:spPr>
        <a:xfrm>
          <a:off x="18656300" y="18127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15257</xdr:rowOff>
    </xdr:from>
    <xdr:ext cx="469744" cy="259045"/>
    <xdr:sp macro="" textlink="">
      <xdr:nvSpPr>
        <xdr:cNvPr id="844" name="n_1aveValue【公民館】&#10;一人当たり面積"/>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57166</xdr:rowOff>
    </xdr:from>
    <xdr:ext cx="469744" cy="259045"/>
    <xdr:sp macro="" textlink="">
      <xdr:nvSpPr>
        <xdr:cNvPr id="845" name="n_2aveValue【公民館】&#10;一人当たり面積"/>
        <xdr:cNvSpPr txBox="1"/>
      </xdr:nvSpPr>
      <xdr:spPr>
        <a:xfrm>
          <a:off x="20199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846" name="n_3aveValue【公民館】&#10;一人当たり面積"/>
        <xdr:cNvSpPr txBox="1"/>
      </xdr:nvSpPr>
      <xdr:spPr>
        <a:xfrm>
          <a:off x="19310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xdr:rowOff>
    </xdr:from>
    <xdr:ext cx="469744" cy="259045"/>
    <xdr:sp macro="" textlink="">
      <xdr:nvSpPr>
        <xdr:cNvPr id="847" name="n_4aveValue【公民館】&#10;一人当たり面積"/>
        <xdr:cNvSpPr txBox="1"/>
      </xdr:nvSpPr>
      <xdr:spPr>
        <a:xfrm>
          <a:off x="18421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13988</xdr:rowOff>
    </xdr:from>
    <xdr:ext cx="469744" cy="259045"/>
    <xdr:sp macro="" textlink="">
      <xdr:nvSpPr>
        <xdr:cNvPr id="848" name="n_1mainValue【公民館】&#10;一人当たり面積"/>
        <xdr:cNvSpPr txBox="1"/>
      </xdr:nvSpPr>
      <xdr:spPr>
        <a:xfrm>
          <a:off x="210757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17797</xdr:rowOff>
    </xdr:from>
    <xdr:ext cx="469744" cy="259045"/>
    <xdr:sp macro="" textlink="">
      <xdr:nvSpPr>
        <xdr:cNvPr id="849" name="n_2mainValue【公民館】&#10;一人当たり面積"/>
        <xdr:cNvSpPr txBox="1"/>
      </xdr:nvSpPr>
      <xdr:spPr>
        <a:xfrm>
          <a:off x="20199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21607</xdr:rowOff>
    </xdr:from>
    <xdr:ext cx="469744" cy="259045"/>
    <xdr:sp macro="" textlink="">
      <xdr:nvSpPr>
        <xdr:cNvPr id="850" name="n_3mainValue【公民館】&#10;一人当たり面積"/>
        <xdr:cNvSpPr txBox="1"/>
      </xdr:nvSpPr>
      <xdr:spPr>
        <a:xfrm>
          <a:off x="19310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21607</xdr:rowOff>
    </xdr:from>
    <xdr:ext cx="469744" cy="259045"/>
    <xdr:sp macro="" textlink="">
      <xdr:nvSpPr>
        <xdr:cNvPr id="851" name="n_4mainValue【公民館】&#10;一人当たり面積"/>
        <xdr:cNvSpPr txBox="1"/>
      </xdr:nvSpPr>
      <xdr:spPr>
        <a:xfrm>
          <a:off x="18421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類似団体と比較して特に有形固定資産減価償却率が高くなっている施設は、「公営住宅」「保育園」「児童館」「公民館」であり、特に低くなっている施設は、「学校」である。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・公営住宅については</a:t>
          </a:r>
          <a:r>
            <a:rPr kumimoji="1" lang="ja-JP" altLang="en-US"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2</a:t>
          </a:r>
          <a:r>
            <a:rPr kumimoji="1" lang="ja-JP" altLang="en-US" sz="1100" b="0" i="0" baseline="0">
              <a:solidFill>
                <a:schemeClr val="dk1"/>
              </a:solidFill>
              <a:effectLst/>
              <a:latin typeface="+mn-lt"/>
              <a:ea typeface="+mn-ea"/>
              <a:cs typeface="+mn-cs"/>
            </a:rPr>
            <a:t>年度に策定した</a:t>
          </a:r>
          <a:r>
            <a:rPr kumimoji="1" lang="ja-JP" altLang="ja-JP" sz="1100" b="0" i="0" baseline="0">
              <a:solidFill>
                <a:schemeClr val="dk1"/>
              </a:solidFill>
              <a:effectLst/>
              <a:latin typeface="+mn-lt"/>
              <a:ea typeface="+mn-ea"/>
              <a:cs typeface="+mn-cs"/>
            </a:rPr>
            <a:t>「千曲市公営住宅等長寿命化計画」</a:t>
          </a:r>
          <a:r>
            <a:rPr kumimoji="1" lang="ja-JP" altLang="en-US" sz="1100" b="0" i="0" baseline="0">
              <a:solidFill>
                <a:schemeClr val="dk1"/>
              </a:solidFill>
              <a:effectLst/>
              <a:latin typeface="+mn-lt"/>
              <a:ea typeface="+mn-ea"/>
              <a:cs typeface="+mn-cs"/>
            </a:rPr>
            <a:t>に</a:t>
          </a:r>
          <a:r>
            <a:rPr kumimoji="1" lang="ja-JP" altLang="ja-JP" sz="1100" b="0" i="0" baseline="0">
              <a:solidFill>
                <a:schemeClr val="dk1"/>
              </a:solidFill>
              <a:effectLst/>
              <a:latin typeface="+mn-lt"/>
              <a:ea typeface="+mn-ea"/>
              <a:cs typeface="+mn-cs"/>
            </a:rPr>
            <a:t>基づき</a:t>
          </a:r>
          <a:r>
            <a:rPr kumimoji="1" lang="ja-JP" altLang="en-US" sz="1100" b="0" i="0" baseline="0">
              <a:solidFill>
                <a:schemeClr val="dk1"/>
              </a:solidFill>
              <a:effectLst/>
              <a:latin typeface="+mn-lt"/>
              <a:ea typeface="+mn-ea"/>
              <a:cs typeface="+mn-cs"/>
            </a:rPr>
            <a:t>計画的に長寿命化等の</a:t>
          </a:r>
          <a:r>
            <a:rPr kumimoji="1" lang="ja-JP" altLang="ja-JP" sz="1100" b="0" i="0" baseline="0">
              <a:solidFill>
                <a:schemeClr val="dk1"/>
              </a:solidFill>
              <a:effectLst/>
              <a:latin typeface="+mn-lt"/>
              <a:ea typeface="+mn-ea"/>
              <a:cs typeface="+mn-cs"/>
            </a:rPr>
            <a:t>整備を進める</a:t>
          </a:r>
          <a:r>
            <a:rPr kumimoji="1" lang="ja-JP" altLang="en-US" sz="1100" b="0" i="0" baseline="0">
              <a:solidFill>
                <a:schemeClr val="dk1"/>
              </a:solidFill>
              <a:effectLst/>
              <a:latin typeface="+mn-lt"/>
              <a:ea typeface="+mn-ea"/>
              <a:cs typeface="+mn-cs"/>
            </a:rPr>
            <a:t>。</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・保育園については令和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年度策定の公共施設等個別施設計画に基づき、順次、整備、統合等を進める。</a:t>
          </a:r>
          <a:r>
            <a:rPr kumimoji="1" lang="ja-JP" altLang="en-US"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3</a:t>
          </a:r>
          <a:r>
            <a:rPr kumimoji="1" lang="ja-JP" altLang="en-US" sz="1100" b="0" i="0" baseline="0">
              <a:solidFill>
                <a:schemeClr val="dk1"/>
              </a:solidFill>
              <a:effectLst/>
              <a:latin typeface="+mn-lt"/>
              <a:ea typeface="+mn-ea"/>
              <a:cs typeface="+mn-cs"/>
            </a:rPr>
            <a:t>年度には雨宮保育園とあんず保育園の統合を行うため、一人当たり面積についても減少していくと想定される。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・児童館については小学校等との複合化等既存の公共施設活用等により適正配置を図る。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・公民館については昭和</a:t>
          </a:r>
          <a:r>
            <a:rPr kumimoji="1" lang="en-US" altLang="ja-JP" sz="1100" b="0" i="0" baseline="0">
              <a:solidFill>
                <a:schemeClr val="dk1"/>
              </a:solidFill>
              <a:effectLst/>
              <a:latin typeface="+mn-lt"/>
              <a:ea typeface="+mn-ea"/>
              <a:cs typeface="+mn-cs"/>
            </a:rPr>
            <a:t>40</a:t>
          </a:r>
          <a:r>
            <a:rPr kumimoji="1" lang="ja-JP" altLang="ja-JP" sz="1100" b="0" i="0" baseline="0">
              <a:solidFill>
                <a:schemeClr val="dk1"/>
              </a:solidFill>
              <a:effectLst/>
              <a:latin typeface="+mn-lt"/>
              <a:ea typeface="+mn-ea"/>
              <a:cs typeface="+mn-cs"/>
            </a:rPr>
            <a:t>年代から</a:t>
          </a:r>
          <a:r>
            <a:rPr kumimoji="1" lang="en-US" altLang="ja-JP" sz="1100" b="0" i="0" baseline="0">
              <a:solidFill>
                <a:schemeClr val="dk1"/>
              </a:solidFill>
              <a:effectLst/>
              <a:latin typeface="+mn-lt"/>
              <a:ea typeface="+mn-ea"/>
              <a:cs typeface="+mn-cs"/>
            </a:rPr>
            <a:t>50</a:t>
          </a:r>
          <a:r>
            <a:rPr kumimoji="1" lang="ja-JP" altLang="ja-JP" sz="1100" b="0" i="0" baseline="0">
              <a:solidFill>
                <a:schemeClr val="dk1"/>
              </a:solidFill>
              <a:effectLst/>
              <a:latin typeface="+mn-lt"/>
              <a:ea typeface="+mn-ea"/>
              <a:cs typeface="+mn-cs"/>
            </a:rPr>
            <a:t>年代にかけて整備した施設が多数あり老朽化が進行している。今後の更新については、利用者数を適切に踏まえた規模とし、また公共施設が有する機能を集約化・複合化するよう検討する。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・学校については小学校、中学校併せて</a:t>
          </a:r>
          <a:r>
            <a:rPr kumimoji="1" lang="en-US" altLang="ja-JP" sz="1100" b="0" i="0" baseline="0">
              <a:solidFill>
                <a:schemeClr val="dk1"/>
              </a:solidFill>
              <a:effectLst/>
              <a:latin typeface="+mn-lt"/>
              <a:ea typeface="+mn-ea"/>
              <a:cs typeface="+mn-cs"/>
            </a:rPr>
            <a:t>13</a:t>
          </a:r>
          <a:r>
            <a:rPr kumimoji="1" lang="ja-JP" altLang="ja-JP" sz="1100" b="0" i="0" baseline="0">
              <a:solidFill>
                <a:schemeClr val="dk1"/>
              </a:solidFill>
              <a:effectLst/>
              <a:latin typeface="+mn-lt"/>
              <a:ea typeface="+mn-ea"/>
              <a:cs typeface="+mn-cs"/>
            </a:rPr>
            <a:t>校の内、平成以降に建替えを行った学校は</a:t>
          </a:r>
          <a:r>
            <a:rPr kumimoji="1" lang="en-US" altLang="ja-JP" sz="1100" b="0" i="0" baseline="0">
              <a:solidFill>
                <a:schemeClr val="dk1"/>
              </a:solidFill>
              <a:effectLst/>
              <a:latin typeface="+mn-lt"/>
              <a:ea typeface="+mn-ea"/>
              <a:cs typeface="+mn-cs"/>
            </a:rPr>
            <a:t>6</a:t>
          </a:r>
          <a:r>
            <a:rPr kumimoji="1" lang="ja-JP" altLang="ja-JP" sz="1100" b="0" i="0" baseline="0">
              <a:solidFill>
                <a:schemeClr val="dk1"/>
              </a:solidFill>
              <a:effectLst/>
              <a:latin typeface="+mn-lt"/>
              <a:ea typeface="+mn-ea"/>
              <a:cs typeface="+mn-cs"/>
            </a:rPr>
            <a:t>校と約半数あるため類似団体より低い数値を示している。児童・生徒数の減少に伴う空き教室の増加の対策としては他の公共施設の機能を集約する等検討していく。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長野県千曲市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60,421
59,587
119.79
31,213,652
29,771,101
485,155
15,948,056
31,752,281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167113</xdr:rowOff>
    </xdr:from>
    <xdr:ext cx="405111" cy="259045"/>
    <xdr:sp macro="" textlink="">
      <xdr:nvSpPr>
        <xdr:cNvPr id="63" name="【図書館】&#10;有形固定資産減価償却率平均値テキスト"/>
        <xdr:cNvSpPr txBox="1"/>
      </xdr:nvSpPr>
      <xdr:spPr>
        <a:xfrm>
          <a:off x="4673600" y="6339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27033</xdr:rowOff>
    </xdr:from>
    <xdr:to>
      <xdr:col>24</xdr:col>
      <xdr:colOff>114300</xdr:colOff>
      <xdr:row>36</xdr:row>
      <xdr:rowOff>128633</xdr:rowOff>
    </xdr:to>
    <xdr:sp macro="" textlink="">
      <xdr:nvSpPr>
        <xdr:cNvPr id="74" name="楕円 73"/>
        <xdr:cNvSpPr/>
      </xdr:nvSpPr>
      <xdr:spPr>
        <a:xfrm>
          <a:off x="4584700" y="61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49910</xdr:rowOff>
    </xdr:from>
    <xdr:ext cx="405111" cy="259045"/>
    <xdr:sp macro="" textlink="">
      <xdr:nvSpPr>
        <xdr:cNvPr id="75" name="【図書館】&#10;有形固定資産減価償却率該当値テキスト"/>
        <xdr:cNvSpPr txBox="1"/>
      </xdr:nvSpPr>
      <xdr:spPr>
        <a:xfrm>
          <a:off x="4673600" y="6050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10704</xdr:rowOff>
    </xdr:from>
    <xdr:to>
      <xdr:col>20</xdr:col>
      <xdr:colOff>38100</xdr:colOff>
      <xdr:row>36</xdr:row>
      <xdr:rowOff>112304</xdr:rowOff>
    </xdr:to>
    <xdr:sp macro="" textlink="">
      <xdr:nvSpPr>
        <xdr:cNvPr id="76" name="楕円 75"/>
        <xdr:cNvSpPr/>
      </xdr:nvSpPr>
      <xdr:spPr>
        <a:xfrm>
          <a:off x="37465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61504</xdr:rowOff>
    </xdr:from>
    <xdr:to>
      <xdr:col>24</xdr:col>
      <xdr:colOff>63500</xdr:colOff>
      <xdr:row>36</xdr:row>
      <xdr:rowOff>77833</xdr:rowOff>
    </xdr:to>
    <xdr:cxnSp macro="">
      <xdr:nvCxnSpPr>
        <xdr:cNvPr id="77" name="直線コネクタ 76"/>
        <xdr:cNvCxnSpPr/>
      </xdr:nvCxnSpPr>
      <xdr:spPr>
        <a:xfrm>
          <a:off x="3797300" y="623370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165826</xdr:rowOff>
    </xdr:from>
    <xdr:to>
      <xdr:col>15</xdr:col>
      <xdr:colOff>101600</xdr:colOff>
      <xdr:row>36</xdr:row>
      <xdr:rowOff>95976</xdr:rowOff>
    </xdr:to>
    <xdr:sp macro="" textlink="">
      <xdr:nvSpPr>
        <xdr:cNvPr id="78" name="楕円 77"/>
        <xdr:cNvSpPr/>
      </xdr:nvSpPr>
      <xdr:spPr>
        <a:xfrm>
          <a:off x="2857500" y="616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45176</xdr:rowOff>
    </xdr:from>
    <xdr:to>
      <xdr:col>19</xdr:col>
      <xdr:colOff>177800</xdr:colOff>
      <xdr:row>36</xdr:row>
      <xdr:rowOff>61504</xdr:rowOff>
    </xdr:to>
    <xdr:cxnSp macro="">
      <xdr:nvCxnSpPr>
        <xdr:cNvPr id="79" name="直線コネクタ 78"/>
        <xdr:cNvCxnSpPr/>
      </xdr:nvCxnSpPr>
      <xdr:spPr>
        <a:xfrm>
          <a:off x="2908300" y="621737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149497</xdr:rowOff>
    </xdr:from>
    <xdr:to>
      <xdr:col>10</xdr:col>
      <xdr:colOff>165100</xdr:colOff>
      <xdr:row>36</xdr:row>
      <xdr:rowOff>79647</xdr:rowOff>
    </xdr:to>
    <xdr:sp macro="" textlink="">
      <xdr:nvSpPr>
        <xdr:cNvPr id="80" name="楕円 79"/>
        <xdr:cNvSpPr/>
      </xdr:nvSpPr>
      <xdr:spPr>
        <a:xfrm>
          <a:off x="1968500" y="615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28847</xdr:rowOff>
    </xdr:from>
    <xdr:to>
      <xdr:col>15</xdr:col>
      <xdr:colOff>50800</xdr:colOff>
      <xdr:row>36</xdr:row>
      <xdr:rowOff>45176</xdr:rowOff>
    </xdr:to>
    <xdr:cxnSp macro="">
      <xdr:nvCxnSpPr>
        <xdr:cNvPr id="81" name="直線コネクタ 80"/>
        <xdr:cNvCxnSpPr/>
      </xdr:nvCxnSpPr>
      <xdr:spPr>
        <a:xfrm>
          <a:off x="2019300" y="620104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133169</xdr:rowOff>
    </xdr:from>
    <xdr:to>
      <xdr:col>6</xdr:col>
      <xdr:colOff>38100</xdr:colOff>
      <xdr:row>36</xdr:row>
      <xdr:rowOff>63319</xdr:rowOff>
    </xdr:to>
    <xdr:sp macro="" textlink="">
      <xdr:nvSpPr>
        <xdr:cNvPr id="82" name="楕円 81"/>
        <xdr:cNvSpPr/>
      </xdr:nvSpPr>
      <xdr:spPr>
        <a:xfrm>
          <a:off x="1079500" y="613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12519</xdr:rowOff>
    </xdr:from>
    <xdr:to>
      <xdr:col>10</xdr:col>
      <xdr:colOff>114300</xdr:colOff>
      <xdr:row>36</xdr:row>
      <xdr:rowOff>28847</xdr:rowOff>
    </xdr:to>
    <xdr:cxnSp macro="">
      <xdr:nvCxnSpPr>
        <xdr:cNvPr id="83" name="直線コネクタ 82"/>
        <xdr:cNvCxnSpPr/>
      </xdr:nvCxnSpPr>
      <xdr:spPr>
        <a:xfrm>
          <a:off x="1130300" y="618471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80571</xdr:rowOff>
    </xdr:from>
    <xdr:ext cx="405111" cy="259045"/>
    <xdr:sp macro="" textlink="">
      <xdr:nvSpPr>
        <xdr:cNvPr id="84" name="n_1aveValue【図書館】&#10;有形固定資産減価償却率"/>
        <xdr:cNvSpPr txBox="1"/>
      </xdr:nvSpPr>
      <xdr:spPr>
        <a:xfrm>
          <a:off x="35820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51180</xdr:rowOff>
    </xdr:from>
    <xdr:ext cx="405111" cy="259045"/>
    <xdr:sp macro="" textlink="">
      <xdr:nvSpPr>
        <xdr:cNvPr id="85" name="n_2aveValue【図書館】&#10;有形固定資産減価償却率"/>
        <xdr:cNvSpPr txBox="1"/>
      </xdr:nvSpPr>
      <xdr:spPr>
        <a:xfrm>
          <a:off x="2705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28320</xdr:rowOff>
    </xdr:from>
    <xdr:ext cx="405111" cy="259045"/>
    <xdr:sp macro="" textlink="">
      <xdr:nvSpPr>
        <xdr:cNvPr id="86" name="n_3aveValue【図書館】&#10;有形固定資産減価償却率"/>
        <xdr:cNvSpPr txBox="1"/>
      </xdr:nvSpPr>
      <xdr:spPr>
        <a:xfrm>
          <a:off x="1816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167113</xdr:rowOff>
    </xdr:from>
    <xdr:ext cx="405111" cy="259045"/>
    <xdr:sp macro="" textlink="">
      <xdr:nvSpPr>
        <xdr:cNvPr id="87" name="n_4aveValue【図書館】&#10;有形固定資産減価償却率"/>
        <xdr:cNvSpPr txBox="1"/>
      </xdr:nvSpPr>
      <xdr:spPr>
        <a:xfrm>
          <a:off x="927744"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128831</xdr:rowOff>
    </xdr:from>
    <xdr:ext cx="405111" cy="259045"/>
    <xdr:sp macro="" textlink="">
      <xdr:nvSpPr>
        <xdr:cNvPr id="88" name="n_1mainValue【図書館】&#10;有形固定資産減価償却率"/>
        <xdr:cNvSpPr txBox="1"/>
      </xdr:nvSpPr>
      <xdr:spPr>
        <a:xfrm>
          <a:off x="3582044" y="59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112503</xdr:rowOff>
    </xdr:from>
    <xdr:ext cx="405111" cy="259045"/>
    <xdr:sp macro="" textlink="">
      <xdr:nvSpPr>
        <xdr:cNvPr id="89" name="n_2mainValue【図書館】&#10;有形固定資産減価償却率"/>
        <xdr:cNvSpPr txBox="1"/>
      </xdr:nvSpPr>
      <xdr:spPr>
        <a:xfrm>
          <a:off x="2705744" y="594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96174</xdr:rowOff>
    </xdr:from>
    <xdr:ext cx="405111" cy="259045"/>
    <xdr:sp macro="" textlink="">
      <xdr:nvSpPr>
        <xdr:cNvPr id="90" name="n_3mainValue【図書館】&#10;有形固定資産減価償却率"/>
        <xdr:cNvSpPr txBox="1"/>
      </xdr:nvSpPr>
      <xdr:spPr>
        <a:xfrm>
          <a:off x="1816744" y="592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79846</xdr:rowOff>
    </xdr:from>
    <xdr:ext cx="405111" cy="259045"/>
    <xdr:sp macro="" textlink="">
      <xdr:nvSpPr>
        <xdr:cNvPr id="91" name="n_4mainValue【図書館】&#10;有形固定資産減価償却率"/>
        <xdr:cNvSpPr txBox="1"/>
      </xdr:nvSpPr>
      <xdr:spPr>
        <a:xfrm>
          <a:off x="927744" y="590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5" name="直線コネクタ 114"/>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8" name="【図書館】&#10;一人当たり面積最大値テキスト"/>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9" name="直線コネクタ 118"/>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3" name="フローチャート: 判断 122"/>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139700</xdr:rowOff>
    </xdr:from>
    <xdr:to>
      <xdr:col>55</xdr:col>
      <xdr:colOff>50800</xdr:colOff>
      <xdr:row>41</xdr:row>
      <xdr:rowOff>69850</xdr:rowOff>
    </xdr:to>
    <xdr:sp macro="" textlink="">
      <xdr:nvSpPr>
        <xdr:cNvPr id="131" name="楕円 130"/>
        <xdr:cNvSpPr/>
      </xdr:nvSpPr>
      <xdr:spPr>
        <a:xfrm>
          <a:off x="10426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54627</xdr:rowOff>
    </xdr:from>
    <xdr:ext cx="469744" cy="259045"/>
    <xdr:sp macro="" textlink="">
      <xdr:nvSpPr>
        <xdr:cNvPr id="132" name="【図書館】&#10;一人当たり面積該当値テキスト"/>
        <xdr:cNvSpPr txBox="1"/>
      </xdr:nvSpPr>
      <xdr:spPr>
        <a:xfrm>
          <a:off x="1051560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139700</xdr:rowOff>
    </xdr:from>
    <xdr:to>
      <xdr:col>50</xdr:col>
      <xdr:colOff>165100</xdr:colOff>
      <xdr:row>41</xdr:row>
      <xdr:rowOff>69850</xdr:rowOff>
    </xdr:to>
    <xdr:sp macro="" textlink="">
      <xdr:nvSpPr>
        <xdr:cNvPr id="133" name="楕円 132"/>
        <xdr:cNvSpPr/>
      </xdr:nvSpPr>
      <xdr:spPr>
        <a:xfrm>
          <a:off x="9588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19050</xdr:rowOff>
    </xdr:from>
    <xdr:to>
      <xdr:col>55</xdr:col>
      <xdr:colOff>0</xdr:colOff>
      <xdr:row>41</xdr:row>
      <xdr:rowOff>19050</xdr:rowOff>
    </xdr:to>
    <xdr:cxnSp macro="">
      <xdr:nvCxnSpPr>
        <xdr:cNvPr id="134" name="直線コネクタ 133"/>
        <xdr:cNvCxnSpPr/>
      </xdr:nvCxnSpPr>
      <xdr:spPr>
        <a:xfrm>
          <a:off x="9639300" y="704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139700</xdr:rowOff>
    </xdr:from>
    <xdr:to>
      <xdr:col>46</xdr:col>
      <xdr:colOff>38100</xdr:colOff>
      <xdr:row>41</xdr:row>
      <xdr:rowOff>69850</xdr:rowOff>
    </xdr:to>
    <xdr:sp macro="" textlink="">
      <xdr:nvSpPr>
        <xdr:cNvPr id="135" name="楕円 134"/>
        <xdr:cNvSpPr/>
      </xdr:nvSpPr>
      <xdr:spPr>
        <a:xfrm>
          <a:off x="8699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19050</xdr:rowOff>
    </xdr:from>
    <xdr:to>
      <xdr:col>50</xdr:col>
      <xdr:colOff>114300</xdr:colOff>
      <xdr:row>41</xdr:row>
      <xdr:rowOff>19050</xdr:rowOff>
    </xdr:to>
    <xdr:cxnSp macro="">
      <xdr:nvCxnSpPr>
        <xdr:cNvPr id="136" name="直線コネクタ 135"/>
        <xdr:cNvCxnSpPr/>
      </xdr:nvCxnSpPr>
      <xdr:spPr>
        <a:xfrm>
          <a:off x="8750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139700</xdr:rowOff>
    </xdr:from>
    <xdr:to>
      <xdr:col>41</xdr:col>
      <xdr:colOff>101600</xdr:colOff>
      <xdr:row>41</xdr:row>
      <xdr:rowOff>69850</xdr:rowOff>
    </xdr:to>
    <xdr:sp macro="" textlink="">
      <xdr:nvSpPr>
        <xdr:cNvPr id="137" name="楕円 136"/>
        <xdr:cNvSpPr/>
      </xdr:nvSpPr>
      <xdr:spPr>
        <a:xfrm>
          <a:off x="7810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19050</xdr:rowOff>
    </xdr:from>
    <xdr:to>
      <xdr:col>45</xdr:col>
      <xdr:colOff>177800</xdr:colOff>
      <xdr:row>41</xdr:row>
      <xdr:rowOff>19050</xdr:rowOff>
    </xdr:to>
    <xdr:cxnSp macro="">
      <xdr:nvCxnSpPr>
        <xdr:cNvPr id="138" name="直線コネクタ 137"/>
        <xdr:cNvCxnSpPr/>
      </xdr:nvCxnSpPr>
      <xdr:spPr>
        <a:xfrm>
          <a:off x="7861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139700</xdr:rowOff>
    </xdr:from>
    <xdr:to>
      <xdr:col>36</xdr:col>
      <xdr:colOff>165100</xdr:colOff>
      <xdr:row>41</xdr:row>
      <xdr:rowOff>69850</xdr:rowOff>
    </xdr:to>
    <xdr:sp macro="" textlink="">
      <xdr:nvSpPr>
        <xdr:cNvPr id="139" name="楕円 138"/>
        <xdr:cNvSpPr/>
      </xdr:nvSpPr>
      <xdr:spPr>
        <a:xfrm>
          <a:off x="6921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19050</xdr:rowOff>
    </xdr:from>
    <xdr:to>
      <xdr:col>41</xdr:col>
      <xdr:colOff>50800</xdr:colOff>
      <xdr:row>41</xdr:row>
      <xdr:rowOff>19050</xdr:rowOff>
    </xdr:to>
    <xdr:cxnSp macro="">
      <xdr:nvCxnSpPr>
        <xdr:cNvPr id="140" name="直線コネクタ 139"/>
        <xdr:cNvCxnSpPr/>
      </xdr:nvCxnSpPr>
      <xdr:spPr>
        <a:xfrm>
          <a:off x="6972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42" name="n_2aveValue【図書館】&#10;一人当たり面積"/>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3"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4"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60977</xdr:rowOff>
    </xdr:from>
    <xdr:ext cx="469744" cy="259045"/>
    <xdr:sp macro="" textlink="">
      <xdr:nvSpPr>
        <xdr:cNvPr id="145" name="n_1mainValue【図書館】&#10;一人当たり面積"/>
        <xdr:cNvSpPr txBox="1"/>
      </xdr:nvSpPr>
      <xdr:spPr>
        <a:xfrm>
          <a:off x="9391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60977</xdr:rowOff>
    </xdr:from>
    <xdr:ext cx="469744" cy="259045"/>
    <xdr:sp macro="" textlink="">
      <xdr:nvSpPr>
        <xdr:cNvPr id="146" name="n_2mainValue【図書館】&#10;一人当たり面積"/>
        <xdr:cNvSpPr txBox="1"/>
      </xdr:nvSpPr>
      <xdr:spPr>
        <a:xfrm>
          <a:off x="8515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60977</xdr:rowOff>
    </xdr:from>
    <xdr:ext cx="469744" cy="259045"/>
    <xdr:sp macro="" textlink="">
      <xdr:nvSpPr>
        <xdr:cNvPr id="147" name="n_3mainValue【図書館】&#10;一人当たり面積"/>
        <xdr:cNvSpPr txBox="1"/>
      </xdr:nvSpPr>
      <xdr:spPr>
        <a:xfrm>
          <a:off x="7626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60977</xdr:rowOff>
    </xdr:from>
    <xdr:ext cx="469744" cy="259045"/>
    <xdr:sp macro="" textlink="">
      <xdr:nvSpPr>
        <xdr:cNvPr id="148" name="n_4mainValue【図書館】&#10;一人当たり面積"/>
        <xdr:cNvSpPr txBox="1"/>
      </xdr:nvSpPr>
      <xdr:spPr>
        <a:xfrm>
          <a:off x="6737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74" name="直線コネクタ 173"/>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5" name="【体育館・プー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6" name="直線コネクタ 175"/>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7" name="【体育館・プール】&#10;有形固定資産減価償却率最大値テキスト"/>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8" name="直線コネクタ 177"/>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9" name="【体育館・プール】&#10;有形固定資産減価償却率平均値テキスト"/>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80" name="フローチャート: 判断 179"/>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2" name="フローチャート: 判断 181"/>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83" name="フローチャート: 判断 182"/>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1451</xdr:rowOff>
    </xdr:from>
    <xdr:to>
      <xdr:col>24</xdr:col>
      <xdr:colOff>114300</xdr:colOff>
      <xdr:row>63</xdr:row>
      <xdr:rowOff>103051</xdr:rowOff>
    </xdr:to>
    <xdr:sp macro="" textlink="">
      <xdr:nvSpPr>
        <xdr:cNvPr id="190" name="楕円 189"/>
        <xdr:cNvSpPr/>
      </xdr:nvSpPr>
      <xdr:spPr>
        <a:xfrm>
          <a:off x="45847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151328</xdr:rowOff>
    </xdr:from>
    <xdr:ext cx="405111" cy="259045"/>
    <xdr:sp macro="" textlink="">
      <xdr:nvSpPr>
        <xdr:cNvPr id="191" name="【体育館・プール】&#10;有形固定資産減価償却率該当値テキスト"/>
        <xdr:cNvSpPr txBox="1"/>
      </xdr:nvSpPr>
      <xdr:spPr>
        <a:xfrm>
          <a:off x="4673600" y="1078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145143</xdr:rowOff>
    </xdr:from>
    <xdr:to>
      <xdr:col>20</xdr:col>
      <xdr:colOff>38100</xdr:colOff>
      <xdr:row>63</xdr:row>
      <xdr:rowOff>75293</xdr:rowOff>
    </xdr:to>
    <xdr:sp macro="" textlink="">
      <xdr:nvSpPr>
        <xdr:cNvPr id="192" name="楕円 191"/>
        <xdr:cNvSpPr/>
      </xdr:nvSpPr>
      <xdr:spPr>
        <a:xfrm>
          <a:off x="3746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24493</xdr:rowOff>
    </xdr:from>
    <xdr:to>
      <xdr:col>24</xdr:col>
      <xdr:colOff>63500</xdr:colOff>
      <xdr:row>63</xdr:row>
      <xdr:rowOff>52251</xdr:rowOff>
    </xdr:to>
    <xdr:cxnSp macro="">
      <xdr:nvCxnSpPr>
        <xdr:cNvPr id="193" name="直線コネクタ 192"/>
        <xdr:cNvCxnSpPr/>
      </xdr:nvCxnSpPr>
      <xdr:spPr>
        <a:xfrm>
          <a:off x="3797300" y="1082584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110853</xdr:rowOff>
    </xdr:from>
    <xdr:to>
      <xdr:col>15</xdr:col>
      <xdr:colOff>101600</xdr:colOff>
      <xdr:row>63</xdr:row>
      <xdr:rowOff>41003</xdr:rowOff>
    </xdr:to>
    <xdr:sp macro="" textlink="">
      <xdr:nvSpPr>
        <xdr:cNvPr id="194" name="楕円 193"/>
        <xdr:cNvSpPr/>
      </xdr:nvSpPr>
      <xdr:spPr>
        <a:xfrm>
          <a:off x="28575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161653</xdr:rowOff>
    </xdr:from>
    <xdr:to>
      <xdr:col>19</xdr:col>
      <xdr:colOff>177800</xdr:colOff>
      <xdr:row>63</xdr:row>
      <xdr:rowOff>24493</xdr:rowOff>
    </xdr:to>
    <xdr:cxnSp macro="">
      <xdr:nvCxnSpPr>
        <xdr:cNvPr id="195" name="直線コネクタ 194"/>
        <xdr:cNvCxnSpPr/>
      </xdr:nvCxnSpPr>
      <xdr:spPr>
        <a:xfrm>
          <a:off x="2908300" y="1079155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78196</xdr:rowOff>
    </xdr:from>
    <xdr:to>
      <xdr:col>10</xdr:col>
      <xdr:colOff>165100</xdr:colOff>
      <xdr:row>63</xdr:row>
      <xdr:rowOff>8346</xdr:rowOff>
    </xdr:to>
    <xdr:sp macro="" textlink="">
      <xdr:nvSpPr>
        <xdr:cNvPr id="196" name="楕円 195"/>
        <xdr:cNvSpPr/>
      </xdr:nvSpPr>
      <xdr:spPr>
        <a:xfrm>
          <a:off x="1968500" y="1070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128996</xdr:rowOff>
    </xdr:from>
    <xdr:to>
      <xdr:col>15</xdr:col>
      <xdr:colOff>50800</xdr:colOff>
      <xdr:row>62</xdr:row>
      <xdr:rowOff>161653</xdr:rowOff>
    </xdr:to>
    <xdr:cxnSp macro="">
      <xdr:nvCxnSpPr>
        <xdr:cNvPr id="197" name="直線コネクタ 196"/>
        <xdr:cNvCxnSpPr/>
      </xdr:nvCxnSpPr>
      <xdr:spPr>
        <a:xfrm>
          <a:off x="2019300" y="1075889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43906</xdr:rowOff>
    </xdr:from>
    <xdr:to>
      <xdr:col>6</xdr:col>
      <xdr:colOff>38100</xdr:colOff>
      <xdr:row>62</xdr:row>
      <xdr:rowOff>145506</xdr:rowOff>
    </xdr:to>
    <xdr:sp macro="" textlink="">
      <xdr:nvSpPr>
        <xdr:cNvPr id="198" name="楕円 197"/>
        <xdr:cNvSpPr/>
      </xdr:nvSpPr>
      <xdr:spPr>
        <a:xfrm>
          <a:off x="1079500" y="106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94706</xdr:rowOff>
    </xdr:from>
    <xdr:to>
      <xdr:col>10</xdr:col>
      <xdr:colOff>114300</xdr:colOff>
      <xdr:row>62</xdr:row>
      <xdr:rowOff>128996</xdr:rowOff>
    </xdr:to>
    <xdr:cxnSp macro="">
      <xdr:nvCxnSpPr>
        <xdr:cNvPr id="199" name="直線コネクタ 198"/>
        <xdr:cNvCxnSpPr/>
      </xdr:nvCxnSpPr>
      <xdr:spPr>
        <a:xfrm>
          <a:off x="1130300" y="1072460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1" name="n_2aveValue【体育館・プー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64061</xdr:rowOff>
    </xdr:from>
    <xdr:ext cx="405111" cy="259045"/>
    <xdr:sp macro="" textlink="">
      <xdr:nvSpPr>
        <xdr:cNvPr id="202" name="n_3aveValue【体育館・プール】&#10;有形固定資産減価償却率"/>
        <xdr:cNvSpPr txBox="1"/>
      </xdr:nvSpPr>
      <xdr:spPr>
        <a:xfrm>
          <a:off x="1816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3" name="n_4aveValue【体育館・プール】&#10;有形固定資産減価償却率"/>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66420</xdr:rowOff>
    </xdr:from>
    <xdr:ext cx="405111" cy="259045"/>
    <xdr:sp macro="" textlink="">
      <xdr:nvSpPr>
        <xdr:cNvPr id="204" name="n_1mainValue【体育館・プール】&#10;有形固定資産減価償却率"/>
        <xdr:cNvSpPr txBox="1"/>
      </xdr:nvSpPr>
      <xdr:spPr>
        <a:xfrm>
          <a:off x="3582044" y="1086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32130</xdr:rowOff>
    </xdr:from>
    <xdr:ext cx="405111" cy="259045"/>
    <xdr:sp macro="" textlink="">
      <xdr:nvSpPr>
        <xdr:cNvPr id="205" name="n_2mainValue【体育館・プール】&#10;有形固定資産減価償却率"/>
        <xdr:cNvSpPr txBox="1"/>
      </xdr:nvSpPr>
      <xdr:spPr>
        <a:xfrm>
          <a:off x="2705744" y="10833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170923</xdr:rowOff>
    </xdr:from>
    <xdr:ext cx="405111" cy="259045"/>
    <xdr:sp macro="" textlink="">
      <xdr:nvSpPr>
        <xdr:cNvPr id="206" name="n_3mainValue【体育館・プール】&#10;有形固定資産減価償却率"/>
        <xdr:cNvSpPr txBox="1"/>
      </xdr:nvSpPr>
      <xdr:spPr>
        <a:xfrm>
          <a:off x="1816744" y="1080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136633</xdr:rowOff>
    </xdr:from>
    <xdr:ext cx="405111" cy="259045"/>
    <xdr:sp macro="" textlink="">
      <xdr:nvSpPr>
        <xdr:cNvPr id="207" name="n_4mainValue【体育館・プール】&#10;有形固定資産減価償却率"/>
        <xdr:cNvSpPr txBox="1"/>
      </xdr:nvSpPr>
      <xdr:spPr>
        <a:xfrm>
          <a:off x="927744" y="1076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31" name="直線コネクタ 230"/>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32" name="【体育館・プール】&#10;一人当たり面積最小値テキスト"/>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33" name="直線コネクタ 232"/>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34" name="【体育館・プール】&#10;一人当たり面積最大値テキスト"/>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35" name="直線コネクタ 234"/>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154322</xdr:rowOff>
    </xdr:from>
    <xdr:ext cx="469744" cy="259045"/>
    <xdr:sp macro="" textlink="">
      <xdr:nvSpPr>
        <xdr:cNvPr id="236" name="【体育館・プール】&#10;一人当たり面積平均値テキスト"/>
        <xdr:cNvSpPr txBox="1"/>
      </xdr:nvSpPr>
      <xdr:spPr>
        <a:xfrm>
          <a:off x="10515600" y="10612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37" name="フローチャート: 判断 236"/>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38" name="フローチャート: 判断 237"/>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9" name="フローチャート: 判断 238"/>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40" name="フローチャート: 判断 239"/>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41" name="フローチャート: 判断 240"/>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116840</xdr:rowOff>
    </xdr:from>
    <xdr:to>
      <xdr:col>55</xdr:col>
      <xdr:colOff>50800</xdr:colOff>
      <xdr:row>60</xdr:row>
      <xdr:rowOff>46990</xdr:rowOff>
    </xdr:to>
    <xdr:sp macro="" textlink="">
      <xdr:nvSpPr>
        <xdr:cNvPr id="247" name="楕円 246"/>
        <xdr:cNvSpPr/>
      </xdr:nvSpPr>
      <xdr:spPr>
        <a:xfrm>
          <a:off x="104267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139717</xdr:rowOff>
    </xdr:from>
    <xdr:ext cx="469744" cy="259045"/>
    <xdr:sp macro="" textlink="">
      <xdr:nvSpPr>
        <xdr:cNvPr id="248" name="【体育館・プール】&#10;一人当たり面積該当値テキスト"/>
        <xdr:cNvSpPr txBox="1"/>
      </xdr:nvSpPr>
      <xdr:spPr>
        <a:xfrm>
          <a:off x="10515600" y="1008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120650</xdr:rowOff>
    </xdr:from>
    <xdr:to>
      <xdr:col>50</xdr:col>
      <xdr:colOff>165100</xdr:colOff>
      <xdr:row>60</xdr:row>
      <xdr:rowOff>50800</xdr:rowOff>
    </xdr:to>
    <xdr:sp macro="" textlink="">
      <xdr:nvSpPr>
        <xdr:cNvPr id="249" name="楕円 248"/>
        <xdr:cNvSpPr/>
      </xdr:nvSpPr>
      <xdr:spPr>
        <a:xfrm>
          <a:off x="9588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167640</xdr:rowOff>
    </xdr:from>
    <xdr:to>
      <xdr:col>55</xdr:col>
      <xdr:colOff>0</xdr:colOff>
      <xdr:row>60</xdr:row>
      <xdr:rowOff>0</xdr:rowOff>
    </xdr:to>
    <xdr:cxnSp macro="">
      <xdr:nvCxnSpPr>
        <xdr:cNvPr id="250" name="直線コネクタ 249"/>
        <xdr:cNvCxnSpPr/>
      </xdr:nvCxnSpPr>
      <xdr:spPr>
        <a:xfrm flipV="1">
          <a:off x="9639300" y="102831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124460</xdr:rowOff>
    </xdr:from>
    <xdr:to>
      <xdr:col>46</xdr:col>
      <xdr:colOff>38100</xdr:colOff>
      <xdr:row>60</xdr:row>
      <xdr:rowOff>54610</xdr:rowOff>
    </xdr:to>
    <xdr:sp macro="" textlink="">
      <xdr:nvSpPr>
        <xdr:cNvPr id="251" name="楕円 250"/>
        <xdr:cNvSpPr/>
      </xdr:nvSpPr>
      <xdr:spPr>
        <a:xfrm>
          <a:off x="8699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0</xdr:rowOff>
    </xdr:from>
    <xdr:to>
      <xdr:col>50</xdr:col>
      <xdr:colOff>114300</xdr:colOff>
      <xdr:row>60</xdr:row>
      <xdr:rowOff>3810</xdr:rowOff>
    </xdr:to>
    <xdr:cxnSp macro="">
      <xdr:nvCxnSpPr>
        <xdr:cNvPr id="252" name="直線コネクタ 251"/>
        <xdr:cNvCxnSpPr/>
      </xdr:nvCxnSpPr>
      <xdr:spPr>
        <a:xfrm flipV="1">
          <a:off x="8750300" y="102870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128270</xdr:rowOff>
    </xdr:from>
    <xdr:to>
      <xdr:col>41</xdr:col>
      <xdr:colOff>101600</xdr:colOff>
      <xdr:row>60</xdr:row>
      <xdr:rowOff>58420</xdr:rowOff>
    </xdr:to>
    <xdr:sp macro="" textlink="">
      <xdr:nvSpPr>
        <xdr:cNvPr id="253" name="楕円 252"/>
        <xdr:cNvSpPr/>
      </xdr:nvSpPr>
      <xdr:spPr>
        <a:xfrm>
          <a:off x="7810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3810</xdr:rowOff>
    </xdr:from>
    <xdr:to>
      <xdr:col>45</xdr:col>
      <xdr:colOff>177800</xdr:colOff>
      <xdr:row>60</xdr:row>
      <xdr:rowOff>7620</xdr:rowOff>
    </xdr:to>
    <xdr:cxnSp macro="">
      <xdr:nvCxnSpPr>
        <xdr:cNvPr id="254" name="直線コネクタ 253"/>
        <xdr:cNvCxnSpPr/>
      </xdr:nvCxnSpPr>
      <xdr:spPr>
        <a:xfrm flipV="1">
          <a:off x="7861300" y="102908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99695</xdr:rowOff>
    </xdr:from>
    <xdr:to>
      <xdr:col>36</xdr:col>
      <xdr:colOff>165100</xdr:colOff>
      <xdr:row>62</xdr:row>
      <xdr:rowOff>29845</xdr:rowOff>
    </xdr:to>
    <xdr:sp macro="" textlink="">
      <xdr:nvSpPr>
        <xdr:cNvPr id="255" name="楕円 254"/>
        <xdr:cNvSpPr/>
      </xdr:nvSpPr>
      <xdr:spPr>
        <a:xfrm>
          <a:off x="6921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7620</xdr:rowOff>
    </xdr:from>
    <xdr:to>
      <xdr:col>41</xdr:col>
      <xdr:colOff>50800</xdr:colOff>
      <xdr:row>61</xdr:row>
      <xdr:rowOff>150495</xdr:rowOff>
    </xdr:to>
    <xdr:cxnSp macro="">
      <xdr:nvCxnSpPr>
        <xdr:cNvPr id="256" name="直線コネクタ 255"/>
        <xdr:cNvCxnSpPr/>
      </xdr:nvCxnSpPr>
      <xdr:spPr>
        <a:xfrm flipV="1">
          <a:off x="6972300" y="10294620"/>
          <a:ext cx="8890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22877</xdr:rowOff>
    </xdr:from>
    <xdr:ext cx="469744" cy="259045"/>
    <xdr:sp macro="" textlink="">
      <xdr:nvSpPr>
        <xdr:cNvPr id="257" name="n_1aveValue【体育館・プール】&#10;一人当たり面積"/>
        <xdr:cNvSpPr txBox="1"/>
      </xdr:nvSpPr>
      <xdr:spPr>
        <a:xfrm>
          <a:off x="939172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24782</xdr:rowOff>
    </xdr:from>
    <xdr:ext cx="469744" cy="259045"/>
    <xdr:sp macro="" textlink="">
      <xdr:nvSpPr>
        <xdr:cNvPr id="258" name="n_2aveValue【体育館・プール】&#10;一人当たり面積"/>
        <xdr:cNvSpPr txBox="1"/>
      </xdr:nvSpPr>
      <xdr:spPr>
        <a:xfrm>
          <a:off x="8515427" y="1065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135272</xdr:rowOff>
    </xdr:from>
    <xdr:ext cx="469744" cy="259045"/>
    <xdr:sp macro="" textlink="">
      <xdr:nvSpPr>
        <xdr:cNvPr id="259" name="n_3aveValue【体育館・プール】&#10;一人当たり面積"/>
        <xdr:cNvSpPr txBox="1"/>
      </xdr:nvSpPr>
      <xdr:spPr>
        <a:xfrm>
          <a:off x="7626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112412</xdr:rowOff>
    </xdr:from>
    <xdr:ext cx="469744" cy="259045"/>
    <xdr:sp macro="" textlink="">
      <xdr:nvSpPr>
        <xdr:cNvPr id="260" name="n_4aveValue【体育館・プール】&#10;一人当たり面積"/>
        <xdr:cNvSpPr txBox="1"/>
      </xdr:nvSpPr>
      <xdr:spPr>
        <a:xfrm>
          <a:off x="6737427" y="1074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67327</xdr:rowOff>
    </xdr:from>
    <xdr:ext cx="469744" cy="259045"/>
    <xdr:sp macro="" textlink="">
      <xdr:nvSpPr>
        <xdr:cNvPr id="261" name="n_1mainValue【体育館・プール】&#10;一人当たり面積"/>
        <xdr:cNvSpPr txBox="1"/>
      </xdr:nvSpPr>
      <xdr:spPr>
        <a:xfrm>
          <a:off x="93917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71137</xdr:rowOff>
    </xdr:from>
    <xdr:ext cx="469744" cy="259045"/>
    <xdr:sp macro="" textlink="">
      <xdr:nvSpPr>
        <xdr:cNvPr id="262" name="n_2mainValue【体育館・プール】&#10;一人当たり面積"/>
        <xdr:cNvSpPr txBox="1"/>
      </xdr:nvSpPr>
      <xdr:spPr>
        <a:xfrm>
          <a:off x="8515427" y="1001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74947</xdr:rowOff>
    </xdr:from>
    <xdr:ext cx="469744" cy="259045"/>
    <xdr:sp macro="" textlink="">
      <xdr:nvSpPr>
        <xdr:cNvPr id="263" name="n_3mainValue【体育館・プール】&#10;一人当たり面積"/>
        <xdr:cNvSpPr txBox="1"/>
      </xdr:nvSpPr>
      <xdr:spPr>
        <a:xfrm>
          <a:off x="7626427" y="1001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46372</xdr:rowOff>
    </xdr:from>
    <xdr:ext cx="469744" cy="259045"/>
    <xdr:sp macro="" textlink="">
      <xdr:nvSpPr>
        <xdr:cNvPr id="264" name="n_4mainValue【体育館・プール】&#10;一人当たり面積"/>
        <xdr:cNvSpPr txBox="1"/>
      </xdr:nvSpPr>
      <xdr:spPr>
        <a:xfrm>
          <a:off x="6737427" y="1033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89" name="直線コネクタ 288"/>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90" name="【福祉施設】&#10;有形固定資産減価償却率最小値テキスト"/>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91" name="直線コネクタ 290"/>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92" name="【福祉施設】&#10;有形固定資産減価償却率最大値テキスト"/>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93" name="直線コネクタ 292"/>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143527</xdr:rowOff>
    </xdr:from>
    <xdr:ext cx="405111" cy="259045"/>
    <xdr:sp macro="" textlink="">
      <xdr:nvSpPr>
        <xdr:cNvPr id="294" name="【福祉施設】&#10;有形固定資産減価償却率平均値テキスト"/>
        <xdr:cNvSpPr txBox="1"/>
      </xdr:nvSpPr>
      <xdr:spPr>
        <a:xfrm>
          <a:off x="4673600" y="13859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95" name="フローチャート: 判断 294"/>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96" name="フローチャート: 判断 295"/>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97" name="フローチャート: 判断 296"/>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98" name="フローチャート: 判断 297"/>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99" name="フローチャート: 判断 298"/>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109220</xdr:rowOff>
    </xdr:from>
    <xdr:to>
      <xdr:col>24</xdr:col>
      <xdr:colOff>114300</xdr:colOff>
      <xdr:row>83</xdr:row>
      <xdr:rowOff>39370</xdr:rowOff>
    </xdr:to>
    <xdr:sp macro="" textlink="">
      <xdr:nvSpPr>
        <xdr:cNvPr id="305" name="楕円 304"/>
        <xdr:cNvSpPr/>
      </xdr:nvSpPr>
      <xdr:spPr>
        <a:xfrm>
          <a:off x="45847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87647</xdr:rowOff>
    </xdr:from>
    <xdr:ext cx="405111" cy="259045"/>
    <xdr:sp macro="" textlink="">
      <xdr:nvSpPr>
        <xdr:cNvPr id="306" name="【福祉施設】&#10;有形固定資産減価償却率該当値テキスト"/>
        <xdr:cNvSpPr txBox="1"/>
      </xdr:nvSpPr>
      <xdr:spPr>
        <a:xfrm>
          <a:off x="4673600"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69214</xdr:rowOff>
    </xdr:from>
    <xdr:to>
      <xdr:col>20</xdr:col>
      <xdr:colOff>38100</xdr:colOff>
      <xdr:row>82</xdr:row>
      <xdr:rowOff>170814</xdr:rowOff>
    </xdr:to>
    <xdr:sp macro="" textlink="">
      <xdr:nvSpPr>
        <xdr:cNvPr id="307" name="楕円 306"/>
        <xdr:cNvSpPr/>
      </xdr:nvSpPr>
      <xdr:spPr>
        <a:xfrm>
          <a:off x="37465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120014</xdr:rowOff>
    </xdr:from>
    <xdr:to>
      <xdr:col>24</xdr:col>
      <xdr:colOff>63500</xdr:colOff>
      <xdr:row>82</xdr:row>
      <xdr:rowOff>160020</xdr:rowOff>
    </xdr:to>
    <xdr:cxnSp macro="">
      <xdr:nvCxnSpPr>
        <xdr:cNvPr id="308" name="直線コネクタ 307"/>
        <xdr:cNvCxnSpPr/>
      </xdr:nvCxnSpPr>
      <xdr:spPr>
        <a:xfrm>
          <a:off x="3797300" y="1417891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29211</xdr:rowOff>
    </xdr:from>
    <xdr:to>
      <xdr:col>15</xdr:col>
      <xdr:colOff>101600</xdr:colOff>
      <xdr:row>82</xdr:row>
      <xdr:rowOff>130811</xdr:rowOff>
    </xdr:to>
    <xdr:sp macro="" textlink="">
      <xdr:nvSpPr>
        <xdr:cNvPr id="309" name="楕円 308"/>
        <xdr:cNvSpPr/>
      </xdr:nvSpPr>
      <xdr:spPr>
        <a:xfrm>
          <a:off x="2857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80011</xdr:rowOff>
    </xdr:from>
    <xdr:to>
      <xdr:col>19</xdr:col>
      <xdr:colOff>177800</xdr:colOff>
      <xdr:row>82</xdr:row>
      <xdr:rowOff>120014</xdr:rowOff>
    </xdr:to>
    <xdr:cxnSp macro="">
      <xdr:nvCxnSpPr>
        <xdr:cNvPr id="310" name="直線コネクタ 309"/>
        <xdr:cNvCxnSpPr/>
      </xdr:nvCxnSpPr>
      <xdr:spPr>
        <a:xfrm>
          <a:off x="2908300" y="141389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162561</xdr:rowOff>
    </xdr:from>
    <xdr:to>
      <xdr:col>10</xdr:col>
      <xdr:colOff>165100</xdr:colOff>
      <xdr:row>82</xdr:row>
      <xdr:rowOff>92711</xdr:rowOff>
    </xdr:to>
    <xdr:sp macro="" textlink="">
      <xdr:nvSpPr>
        <xdr:cNvPr id="311" name="楕円 310"/>
        <xdr:cNvSpPr/>
      </xdr:nvSpPr>
      <xdr:spPr>
        <a:xfrm>
          <a:off x="1968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41911</xdr:rowOff>
    </xdr:from>
    <xdr:to>
      <xdr:col>15</xdr:col>
      <xdr:colOff>50800</xdr:colOff>
      <xdr:row>82</xdr:row>
      <xdr:rowOff>80011</xdr:rowOff>
    </xdr:to>
    <xdr:cxnSp macro="">
      <xdr:nvCxnSpPr>
        <xdr:cNvPr id="312" name="直線コネクタ 311"/>
        <xdr:cNvCxnSpPr/>
      </xdr:nvCxnSpPr>
      <xdr:spPr>
        <a:xfrm>
          <a:off x="2019300" y="141008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122555</xdr:rowOff>
    </xdr:from>
    <xdr:to>
      <xdr:col>6</xdr:col>
      <xdr:colOff>38100</xdr:colOff>
      <xdr:row>82</xdr:row>
      <xdr:rowOff>52705</xdr:rowOff>
    </xdr:to>
    <xdr:sp macro="" textlink="">
      <xdr:nvSpPr>
        <xdr:cNvPr id="313" name="楕円 312"/>
        <xdr:cNvSpPr/>
      </xdr:nvSpPr>
      <xdr:spPr>
        <a:xfrm>
          <a:off x="10795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1905</xdr:rowOff>
    </xdr:from>
    <xdr:to>
      <xdr:col>10</xdr:col>
      <xdr:colOff>114300</xdr:colOff>
      <xdr:row>82</xdr:row>
      <xdr:rowOff>41911</xdr:rowOff>
    </xdr:to>
    <xdr:cxnSp macro="">
      <xdr:nvCxnSpPr>
        <xdr:cNvPr id="314" name="直線コネクタ 313"/>
        <xdr:cNvCxnSpPr/>
      </xdr:nvCxnSpPr>
      <xdr:spPr>
        <a:xfrm>
          <a:off x="1130300" y="140608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29227</xdr:rowOff>
    </xdr:from>
    <xdr:ext cx="405111" cy="259045"/>
    <xdr:sp macro="" textlink="">
      <xdr:nvSpPr>
        <xdr:cNvPr id="315" name="n_1aveValue【福祉施設】&#10;有形固定資産減価償却率"/>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316" name="n_2aveValue【福祉施設】&#10;有形固定資産減価償却率"/>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17797</xdr:rowOff>
    </xdr:from>
    <xdr:ext cx="405111" cy="259045"/>
    <xdr:sp macro="" textlink="">
      <xdr:nvSpPr>
        <xdr:cNvPr id="317" name="n_3aveValue【福祉施設】&#10;有形固定資産減価償却率"/>
        <xdr:cNvSpPr txBox="1"/>
      </xdr:nvSpPr>
      <xdr:spPr>
        <a:xfrm>
          <a:off x="1816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18" name="n_4aveValue【福祉施設】&#10;有形固定資産減価償却率"/>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161941</xdr:rowOff>
    </xdr:from>
    <xdr:ext cx="405111" cy="259045"/>
    <xdr:sp macro="" textlink="">
      <xdr:nvSpPr>
        <xdr:cNvPr id="319" name="n_1mainValue【福祉施設】&#10;有形固定資産減価償却率"/>
        <xdr:cNvSpPr txBox="1"/>
      </xdr:nvSpPr>
      <xdr:spPr>
        <a:xfrm>
          <a:off x="35820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121938</xdr:rowOff>
    </xdr:from>
    <xdr:ext cx="405111" cy="259045"/>
    <xdr:sp macro="" textlink="">
      <xdr:nvSpPr>
        <xdr:cNvPr id="320" name="n_2mainValue【福祉施設】&#10;有形固定資産減価償却率"/>
        <xdr:cNvSpPr txBox="1"/>
      </xdr:nvSpPr>
      <xdr:spPr>
        <a:xfrm>
          <a:off x="27057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83838</xdr:rowOff>
    </xdr:from>
    <xdr:ext cx="405111" cy="259045"/>
    <xdr:sp macro="" textlink="">
      <xdr:nvSpPr>
        <xdr:cNvPr id="321" name="n_3mainValue【福祉施設】&#10;有形固定資産減価償却率"/>
        <xdr:cNvSpPr txBox="1"/>
      </xdr:nvSpPr>
      <xdr:spPr>
        <a:xfrm>
          <a:off x="18167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43832</xdr:rowOff>
    </xdr:from>
    <xdr:ext cx="405111" cy="259045"/>
    <xdr:sp macro="" textlink="">
      <xdr:nvSpPr>
        <xdr:cNvPr id="322" name="n_4mainValue【福祉施設】&#10;有形固定資産減価償却率"/>
        <xdr:cNvSpPr txBox="1"/>
      </xdr:nvSpPr>
      <xdr:spPr>
        <a:xfrm>
          <a:off x="9277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48" name="直線コネクタ 347"/>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49"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0" name="直線コネクタ 349"/>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51" name="【福祉施設】&#10;一人当たり面積最大値テキスト"/>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52" name="直線コネクタ 351"/>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31404</xdr:rowOff>
    </xdr:from>
    <xdr:ext cx="469744" cy="259045"/>
    <xdr:sp macro="" textlink="">
      <xdr:nvSpPr>
        <xdr:cNvPr id="353" name="【福祉施設】&#10;一人当たり面積平均値テキスト"/>
        <xdr:cNvSpPr txBox="1"/>
      </xdr:nvSpPr>
      <xdr:spPr>
        <a:xfrm>
          <a:off x="10515600" y="1443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54" name="フローチャート: 判断 353"/>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55" name="フローチャート: 判断 354"/>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56" name="フローチャート: 判断 355"/>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57" name="フローチャート: 判断 356"/>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58" name="フローチャート: 判断 357"/>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11793</xdr:rowOff>
    </xdr:from>
    <xdr:to>
      <xdr:col>55</xdr:col>
      <xdr:colOff>50800</xdr:colOff>
      <xdr:row>85</xdr:row>
      <xdr:rowOff>113393</xdr:rowOff>
    </xdr:to>
    <xdr:sp macro="" textlink="">
      <xdr:nvSpPr>
        <xdr:cNvPr id="364" name="楕円 363"/>
        <xdr:cNvSpPr/>
      </xdr:nvSpPr>
      <xdr:spPr>
        <a:xfrm>
          <a:off x="104267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161670</xdr:rowOff>
    </xdr:from>
    <xdr:ext cx="469744" cy="259045"/>
    <xdr:sp macro="" textlink="">
      <xdr:nvSpPr>
        <xdr:cNvPr id="365" name="【福祉施設】&#10;一人当たり面積該当値テキスト"/>
        <xdr:cNvSpPr txBox="1"/>
      </xdr:nvSpPr>
      <xdr:spPr>
        <a:xfrm>
          <a:off x="10515600"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11793</xdr:rowOff>
    </xdr:from>
    <xdr:to>
      <xdr:col>50</xdr:col>
      <xdr:colOff>165100</xdr:colOff>
      <xdr:row>85</xdr:row>
      <xdr:rowOff>113393</xdr:rowOff>
    </xdr:to>
    <xdr:sp macro="" textlink="">
      <xdr:nvSpPr>
        <xdr:cNvPr id="366" name="楕円 365"/>
        <xdr:cNvSpPr/>
      </xdr:nvSpPr>
      <xdr:spPr>
        <a:xfrm>
          <a:off x="9588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62593</xdr:rowOff>
    </xdr:from>
    <xdr:to>
      <xdr:col>55</xdr:col>
      <xdr:colOff>0</xdr:colOff>
      <xdr:row>85</xdr:row>
      <xdr:rowOff>62593</xdr:rowOff>
    </xdr:to>
    <xdr:cxnSp macro="">
      <xdr:nvCxnSpPr>
        <xdr:cNvPr id="367" name="直線コネクタ 366"/>
        <xdr:cNvCxnSpPr/>
      </xdr:nvCxnSpPr>
      <xdr:spPr>
        <a:xfrm>
          <a:off x="9639300" y="146358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68" name="楕円 367"/>
        <xdr:cNvSpPr/>
      </xdr:nvSpPr>
      <xdr:spPr>
        <a:xfrm>
          <a:off x="8699500" y="145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62593</xdr:rowOff>
    </xdr:from>
    <xdr:to>
      <xdr:col>50</xdr:col>
      <xdr:colOff>114300</xdr:colOff>
      <xdr:row>85</xdr:row>
      <xdr:rowOff>65858</xdr:rowOff>
    </xdr:to>
    <xdr:cxnSp macro="">
      <xdr:nvCxnSpPr>
        <xdr:cNvPr id="369" name="直線コネクタ 368"/>
        <xdr:cNvCxnSpPr/>
      </xdr:nvCxnSpPr>
      <xdr:spPr>
        <a:xfrm flipV="1">
          <a:off x="8750300" y="146358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15058</xdr:rowOff>
    </xdr:from>
    <xdr:to>
      <xdr:col>41</xdr:col>
      <xdr:colOff>101600</xdr:colOff>
      <xdr:row>85</xdr:row>
      <xdr:rowOff>116658</xdr:rowOff>
    </xdr:to>
    <xdr:sp macro="" textlink="">
      <xdr:nvSpPr>
        <xdr:cNvPr id="370" name="楕円 369"/>
        <xdr:cNvSpPr/>
      </xdr:nvSpPr>
      <xdr:spPr>
        <a:xfrm>
          <a:off x="7810500" y="145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65858</xdr:rowOff>
    </xdr:from>
    <xdr:to>
      <xdr:col>45</xdr:col>
      <xdr:colOff>177800</xdr:colOff>
      <xdr:row>85</xdr:row>
      <xdr:rowOff>65858</xdr:rowOff>
    </xdr:to>
    <xdr:cxnSp macro="">
      <xdr:nvCxnSpPr>
        <xdr:cNvPr id="371" name="直線コネクタ 370"/>
        <xdr:cNvCxnSpPr/>
      </xdr:nvCxnSpPr>
      <xdr:spPr>
        <a:xfrm>
          <a:off x="7861300" y="146391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15058</xdr:rowOff>
    </xdr:from>
    <xdr:to>
      <xdr:col>36</xdr:col>
      <xdr:colOff>165100</xdr:colOff>
      <xdr:row>85</xdr:row>
      <xdr:rowOff>116658</xdr:rowOff>
    </xdr:to>
    <xdr:sp macro="" textlink="">
      <xdr:nvSpPr>
        <xdr:cNvPr id="372" name="楕円 371"/>
        <xdr:cNvSpPr/>
      </xdr:nvSpPr>
      <xdr:spPr>
        <a:xfrm>
          <a:off x="6921500" y="145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65858</xdr:rowOff>
    </xdr:from>
    <xdr:to>
      <xdr:col>41</xdr:col>
      <xdr:colOff>50800</xdr:colOff>
      <xdr:row>85</xdr:row>
      <xdr:rowOff>65858</xdr:rowOff>
    </xdr:to>
    <xdr:cxnSp macro="">
      <xdr:nvCxnSpPr>
        <xdr:cNvPr id="373" name="直線コネクタ 372"/>
        <xdr:cNvCxnSpPr/>
      </xdr:nvCxnSpPr>
      <xdr:spPr>
        <a:xfrm>
          <a:off x="6972300" y="146391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126654</xdr:rowOff>
    </xdr:from>
    <xdr:ext cx="469744" cy="259045"/>
    <xdr:sp macro="" textlink="">
      <xdr:nvSpPr>
        <xdr:cNvPr id="374" name="n_1aveValue【福祉施設】&#10;一人当たり面積"/>
        <xdr:cNvSpPr txBox="1"/>
      </xdr:nvSpPr>
      <xdr:spPr>
        <a:xfrm>
          <a:off x="9391727" y="1435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107785</xdr:rowOff>
    </xdr:from>
    <xdr:ext cx="469744" cy="259045"/>
    <xdr:sp macro="" textlink="">
      <xdr:nvSpPr>
        <xdr:cNvPr id="375" name="n_2aveValue【福祉施設】&#10;一人当たり面積"/>
        <xdr:cNvSpPr txBox="1"/>
      </xdr:nvSpPr>
      <xdr:spPr>
        <a:xfrm>
          <a:off x="85154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127379</xdr:rowOff>
    </xdr:from>
    <xdr:ext cx="469744" cy="259045"/>
    <xdr:sp macro="" textlink="">
      <xdr:nvSpPr>
        <xdr:cNvPr id="376" name="n_3aveValue【福祉施設】&#10;一人当たり面積"/>
        <xdr:cNvSpPr txBox="1"/>
      </xdr:nvSpPr>
      <xdr:spPr>
        <a:xfrm>
          <a:off x="7626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120848</xdr:rowOff>
    </xdr:from>
    <xdr:ext cx="469744" cy="259045"/>
    <xdr:sp macro="" textlink="">
      <xdr:nvSpPr>
        <xdr:cNvPr id="377" name="n_4aveValue【福祉施設】&#10;一人当たり面積"/>
        <xdr:cNvSpPr txBox="1"/>
      </xdr:nvSpPr>
      <xdr:spPr>
        <a:xfrm>
          <a:off x="6737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104520</xdr:rowOff>
    </xdr:from>
    <xdr:ext cx="469744" cy="259045"/>
    <xdr:sp macro="" textlink="">
      <xdr:nvSpPr>
        <xdr:cNvPr id="378" name="n_1mainValue【福祉施設】&#10;一人当たり面積"/>
        <xdr:cNvSpPr txBox="1"/>
      </xdr:nvSpPr>
      <xdr:spPr>
        <a:xfrm>
          <a:off x="93917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133185</xdr:rowOff>
    </xdr:from>
    <xdr:ext cx="469744" cy="259045"/>
    <xdr:sp macro="" textlink="">
      <xdr:nvSpPr>
        <xdr:cNvPr id="379" name="n_2mainValue【福祉施設】&#10;一人当たり面積"/>
        <xdr:cNvSpPr txBox="1"/>
      </xdr:nvSpPr>
      <xdr:spPr>
        <a:xfrm>
          <a:off x="85154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133185</xdr:rowOff>
    </xdr:from>
    <xdr:ext cx="469744" cy="259045"/>
    <xdr:sp macro="" textlink="">
      <xdr:nvSpPr>
        <xdr:cNvPr id="380" name="n_3mainValue【福祉施設】&#10;一人当たり面積"/>
        <xdr:cNvSpPr txBox="1"/>
      </xdr:nvSpPr>
      <xdr:spPr>
        <a:xfrm>
          <a:off x="76264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133185</xdr:rowOff>
    </xdr:from>
    <xdr:ext cx="469744" cy="259045"/>
    <xdr:sp macro="" textlink="">
      <xdr:nvSpPr>
        <xdr:cNvPr id="381" name="n_4mainValue【福祉施設】&#10;一人当たり面積"/>
        <xdr:cNvSpPr txBox="1"/>
      </xdr:nvSpPr>
      <xdr:spPr>
        <a:xfrm>
          <a:off x="67374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3" name="直線コネクタ 39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4" name="テキスト ボックス 39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5" name="直線コネクタ 39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6" name="テキスト ボックス 39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7" name="直線コネクタ 39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8" name="テキスト ボックス 39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9" name="直線コネクタ 39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0" name="テキスト ボックス 39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1" name="直線コネクタ 40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2" name="テキスト ボックス 40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3" name="直線コネクタ 40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4" name="テキスト ボックス 40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407" name="直線コネクタ 406"/>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408" name="【市民会館】&#10;有形固定資産減価償却率最小値テキスト"/>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409" name="直線コネクタ 408"/>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410" name="【市民会館】&#10;有形固定資産減価償却率最大値テキスト"/>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411" name="直線コネクタ 410"/>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412" name="【市民会館】&#10;有形固定資産減価償却率平均値テキスト"/>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13" name="フローチャート: 判断 412"/>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4" name="フローチャート: 判断 413"/>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415" name="フローチャート: 判断 414"/>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416" name="フローチャート: 判断 415"/>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417" name="フローチャート: 判断 416"/>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93980</xdr:rowOff>
    </xdr:from>
    <xdr:to>
      <xdr:col>24</xdr:col>
      <xdr:colOff>114300</xdr:colOff>
      <xdr:row>103</xdr:row>
      <xdr:rowOff>24130</xdr:rowOff>
    </xdr:to>
    <xdr:sp macro="" textlink="">
      <xdr:nvSpPr>
        <xdr:cNvPr id="423" name="楕円 422"/>
        <xdr:cNvSpPr/>
      </xdr:nvSpPr>
      <xdr:spPr>
        <a:xfrm>
          <a:off x="45847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116857</xdr:rowOff>
    </xdr:from>
    <xdr:ext cx="405111" cy="259045"/>
    <xdr:sp macro="" textlink="">
      <xdr:nvSpPr>
        <xdr:cNvPr id="424" name="【市民会館】&#10;有形固定資産減価償却率該当値テキスト"/>
        <xdr:cNvSpPr txBox="1"/>
      </xdr:nvSpPr>
      <xdr:spPr>
        <a:xfrm>
          <a:off x="4673600"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77651</xdr:rowOff>
    </xdr:from>
    <xdr:to>
      <xdr:col>20</xdr:col>
      <xdr:colOff>38100</xdr:colOff>
      <xdr:row>103</xdr:row>
      <xdr:rowOff>7801</xdr:rowOff>
    </xdr:to>
    <xdr:sp macro="" textlink="">
      <xdr:nvSpPr>
        <xdr:cNvPr id="425" name="楕円 424"/>
        <xdr:cNvSpPr/>
      </xdr:nvSpPr>
      <xdr:spPr>
        <a:xfrm>
          <a:off x="37465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128451</xdr:rowOff>
    </xdr:from>
    <xdr:to>
      <xdr:col>24</xdr:col>
      <xdr:colOff>63500</xdr:colOff>
      <xdr:row>102</xdr:row>
      <xdr:rowOff>144780</xdr:rowOff>
    </xdr:to>
    <xdr:cxnSp macro="">
      <xdr:nvCxnSpPr>
        <xdr:cNvPr id="426" name="直線コネクタ 425"/>
        <xdr:cNvCxnSpPr/>
      </xdr:nvCxnSpPr>
      <xdr:spPr>
        <a:xfrm>
          <a:off x="3797300" y="1761635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59689</xdr:rowOff>
    </xdr:from>
    <xdr:to>
      <xdr:col>15</xdr:col>
      <xdr:colOff>101600</xdr:colOff>
      <xdr:row>102</xdr:row>
      <xdr:rowOff>161289</xdr:rowOff>
    </xdr:to>
    <xdr:sp macro="" textlink="">
      <xdr:nvSpPr>
        <xdr:cNvPr id="427" name="楕円 426"/>
        <xdr:cNvSpPr/>
      </xdr:nvSpPr>
      <xdr:spPr>
        <a:xfrm>
          <a:off x="28575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110489</xdr:rowOff>
    </xdr:from>
    <xdr:to>
      <xdr:col>19</xdr:col>
      <xdr:colOff>177800</xdr:colOff>
      <xdr:row>102</xdr:row>
      <xdr:rowOff>128451</xdr:rowOff>
    </xdr:to>
    <xdr:cxnSp macro="">
      <xdr:nvCxnSpPr>
        <xdr:cNvPr id="428" name="直線コネクタ 427"/>
        <xdr:cNvCxnSpPr/>
      </xdr:nvCxnSpPr>
      <xdr:spPr>
        <a:xfrm>
          <a:off x="2908300" y="17598389"/>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43362</xdr:rowOff>
    </xdr:from>
    <xdr:to>
      <xdr:col>10</xdr:col>
      <xdr:colOff>165100</xdr:colOff>
      <xdr:row>102</xdr:row>
      <xdr:rowOff>144962</xdr:rowOff>
    </xdr:to>
    <xdr:sp macro="" textlink="">
      <xdr:nvSpPr>
        <xdr:cNvPr id="429" name="楕円 428"/>
        <xdr:cNvSpPr/>
      </xdr:nvSpPr>
      <xdr:spPr>
        <a:xfrm>
          <a:off x="1968500" y="175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94162</xdr:rowOff>
    </xdr:from>
    <xdr:to>
      <xdr:col>15</xdr:col>
      <xdr:colOff>50800</xdr:colOff>
      <xdr:row>102</xdr:row>
      <xdr:rowOff>110489</xdr:rowOff>
    </xdr:to>
    <xdr:cxnSp macro="">
      <xdr:nvCxnSpPr>
        <xdr:cNvPr id="430" name="直線コネクタ 429"/>
        <xdr:cNvCxnSpPr/>
      </xdr:nvCxnSpPr>
      <xdr:spPr>
        <a:xfrm>
          <a:off x="2019300" y="17582062"/>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27032</xdr:rowOff>
    </xdr:from>
    <xdr:to>
      <xdr:col>6</xdr:col>
      <xdr:colOff>38100</xdr:colOff>
      <xdr:row>102</xdr:row>
      <xdr:rowOff>128632</xdr:rowOff>
    </xdr:to>
    <xdr:sp macro="" textlink="">
      <xdr:nvSpPr>
        <xdr:cNvPr id="431" name="楕円 430"/>
        <xdr:cNvSpPr/>
      </xdr:nvSpPr>
      <xdr:spPr>
        <a:xfrm>
          <a:off x="1079500" y="1751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77832</xdr:rowOff>
    </xdr:from>
    <xdr:to>
      <xdr:col>10</xdr:col>
      <xdr:colOff>114300</xdr:colOff>
      <xdr:row>102</xdr:row>
      <xdr:rowOff>94162</xdr:rowOff>
    </xdr:to>
    <xdr:cxnSp macro="">
      <xdr:nvCxnSpPr>
        <xdr:cNvPr id="432" name="直線コネクタ 431"/>
        <xdr:cNvCxnSpPr/>
      </xdr:nvCxnSpPr>
      <xdr:spPr>
        <a:xfrm>
          <a:off x="1130300" y="17565732"/>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129557</xdr:rowOff>
    </xdr:from>
    <xdr:ext cx="405111" cy="259045"/>
    <xdr:sp macro="" textlink="">
      <xdr:nvSpPr>
        <xdr:cNvPr id="433" name="n_1aveValue【市民会館】&#10;有形固定資産減価償却率"/>
        <xdr:cNvSpPr txBox="1"/>
      </xdr:nvSpPr>
      <xdr:spPr>
        <a:xfrm>
          <a:off x="3582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108329</xdr:rowOff>
    </xdr:from>
    <xdr:ext cx="405111" cy="259045"/>
    <xdr:sp macro="" textlink="">
      <xdr:nvSpPr>
        <xdr:cNvPr id="434" name="n_2aveValue【市民会館】&#10;有形固定資産減価償却率"/>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123026</xdr:rowOff>
    </xdr:from>
    <xdr:ext cx="405111" cy="259045"/>
    <xdr:sp macro="" textlink="">
      <xdr:nvSpPr>
        <xdr:cNvPr id="435" name="n_3aveValue【市民会館】&#10;有形固定資産減価償却率"/>
        <xdr:cNvSpPr txBox="1"/>
      </xdr:nvSpPr>
      <xdr:spPr>
        <a:xfrm>
          <a:off x="1816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127925</xdr:rowOff>
    </xdr:from>
    <xdr:ext cx="405111" cy="259045"/>
    <xdr:sp macro="" textlink="">
      <xdr:nvSpPr>
        <xdr:cNvPr id="436" name="n_4aveValue【市民会館】&#10;有形固定資産減価償却率"/>
        <xdr:cNvSpPr txBox="1"/>
      </xdr:nvSpPr>
      <xdr:spPr>
        <a:xfrm>
          <a:off x="927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24328</xdr:rowOff>
    </xdr:from>
    <xdr:ext cx="405111" cy="259045"/>
    <xdr:sp macro="" textlink="">
      <xdr:nvSpPr>
        <xdr:cNvPr id="437" name="n_1mainValue【市民会館】&#10;有形固定資産減価償却率"/>
        <xdr:cNvSpPr txBox="1"/>
      </xdr:nvSpPr>
      <xdr:spPr>
        <a:xfrm>
          <a:off x="3582044" y="1734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6366</xdr:rowOff>
    </xdr:from>
    <xdr:ext cx="405111" cy="259045"/>
    <xdr:sp macro="" textlink="">
      <xdr:nvSpPr>
        <xdr:cNvPr id="438" name="n_2mainValue【市民会館】&#10;有形固定資産減価償却率"/>
        <xdr:cNvSpPr txBox="1"/>
      </xdr:nvSpPr>
      <xdr:spPr>
        <a:xfrm>
          <a:off x="27057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161489</xdr:rowOff>
    </xdr:from>
    <xdr:ext cx="405111" cy="259045"/>
    <xdr:sp macro="" textlink="">
      <xdr:nvSpPr>
        <xdr:cNvPr id="439" name="n_3mainValue【市民会館】&#10;有形固定資産減価償却率"/>
        <xdr:cNvSpPr txBox="1"/>
      </xdr:nvSpPr>
      <xdr:spPr>
        <a:xfrm>
          <a:off x="1816744" y="1730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145159</xdr:rowOff>
    </xdr:from>
    <xdr:ext cx="405111" cy="259045"/>
    <xdr:sp macro="" textlink="">
      <xdr:nvSpPr>
        <xdr:cNvPr id="440" name="n_4mainValue【市民会館】&#10;有形固定資産減価償却率"/>
        <xdr:cNvSpPr txBox="1"/>
      </xdr:nvSpPr>
      <xdr:spPr>
        <a:xfrm>
          <a:off x="927744" y="17290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1" name="直線コネクタ 45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2" name="テキスト ボックス 45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3" name="直線コネクタ 45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4" name="テキスト ボックス 45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5" name="直線コネクタ 45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6" name="テキスト ボックス 45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7" name="直線コネクタ 45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8" name="テキスト ボックス 45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9" name="直線コネクタ 45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60" name="テキスト ボックス 45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1" name="直線コネクタ 46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2" name="テキスト ボックス 46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66" name="直線コネクタ 465"/>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67"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68" name="直線コネクタ 467"/>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69" name="【市民会館】&#10;一人当たり面積最大値テキスト"/>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70" name="直線コネクタ 469"/>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23421</xdr:rowOff>
    </xdr:from>
    <xdr:ext cx="469744" cy="259045"/>
    <xdr:sp macro="" textlink="">
      <xdr:nvSpPr>
        <xdr:cNvPr id="471" name="【市民会館】&#10;一人当たり面積平均値テキスト"/>
        <xdr:cNvSpPr txBox="1"/>
      </xdr:nvSpPr>
      <xdr:spPr>
        <a:xfrm>
          <a:off x="10515600" y="18197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72" name="フローチャート: 判断 471"/>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73" name="フローチャート: 判断 472"/>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74" name="フローチャート: 判断 473"/>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75" name="フローチャート: 判断 474"/>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6" name="フローチャート: 判断 475"/>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151130</xdr:rowOff>
    </xdr:from>
    <xdr:to>
      <xdr:col>55</xdr:col>
      <xdr:colOff>50800</xdr:colOff>
      <xdr:row>104</xdr:row>
      <xdr:rowOff>81280</xdr:rowOff>
    </xdr:to>
    <xdr:sp macro="" textlink="">
      <xdr:nvSpPr>
        <xdr:cNvPr id="482" name="楕円 481"/>
        <xdr:cNvSpPr/>
      </xdr:nvSpPr>
      <xdr:spPr>
        <a:xfrm>
          <a:off x="104267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2557</xdr:rowOff>
    </xdr:from>
    <xdr:ext cx="469744" cy="259045"/>
    <xdr:sp macro="" textlink="">
      <xdr:nvSpPr>
        <xdr:cNvPr id="483" name="【市民会館】&#10;一人当たり面積該当値テキスト"/>
        <xdr:cNvSpPr txBox="1"/>
      </xdr:nvSpPr>
      <xdr:spPr>
        <a:xfrm>
          <a:off x="10515600"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157662</xdr:rowOff>
    </xdr:from>
    <xdr:to>
      <xdr:col>50</xdr:col>
      <xdr:colOff>165100</xdr:colOff>
      <xdr:row>104</xdr:row>
      <xdr:rowOff>87812</xdr:rowOff>
    </xdr:to>
    <xdr:sp macro="" textlink="">
      <xdr:nvSpPr>
        <xdr:cNvPr id="484" name="楕円 483"/>
        <xdr:cNvSpPr/>
      </xdr:nvSpPr>
      <xdr:spPr>
        <a:xfrm>
          <a:off x="9588500" y="178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30480</xdr:rowOff>
    </xdr:from>
    <xdr:to>
      <xdr:col>55</xdr:col>
      <xdr:colOff>0</xdr:colOff>
      <xdr:row>104</xdr:row>
      <xdr:rowOff>37012</xdr:rowOff>
    </xdr:to>
    <xdr:cxnSp macro="">
      <xdr:nvCxnSpPr>
        <xdr:cNvPr id="485" name="直線コネクタ 484"/>
        <xdr:cNvCxnSpPr/>
      </xdr:nvCxnSpPr>
      <xdr:spPr>
        <a:xfrm flipV="1">
          <a:off x="9639300" y="17861280"/>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160927</xdr:rowOff>
    </xdr:from>
    <xdr:to>
      <xdr:col>46</xdr:col>
      <xdr:colOff>38100</xdr:colOff>
      <xdr:row>104</xdr:row>
      <xdr:rowOff>91077</xdr:rowOff>
    </xdr:to>
    <xdr:sp macro="" textlink="">
      <xdr:nvSpPr>
        <xdr:cNvPr id="486" name="楕円 485"/>
        <xdr:cNvSpPr/>
      </xdr:nvSpPr>
      <xdr:spPr>
        <a:xfrm>
          <a:off x="8699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37012</xdr:rowOff>
    </xdr:from>
    <xdr:to>
      <xdr:col>50</xdr:col>
      <xdr:colOff>114300</xdr:colOff>
      <xdr:row>104</xdr:row>
      <xdr:rowOff>40277</xdr:rowOff>
    </xdr:to>
    <xdr:cxnSp macro="">
      <xdr:nvCxnSpPr>
        <xdr:cNvPr id="487" name="直線コネクタ 486"/>
        <xdr:cNvCxnSpPr/>
      </xdr:nvCxnSpPr>
      <xdr:spPr>
        <a:xfrm flipV="1">
          <a:off x="8750300" y="178678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164193</xdr:rowOff>
    </xdr:from>
    <xdr:to>
      <xdr:col>41</xdr:col>
      <xdr:colOff>101600</xdr:colOff>
      <xdr:row>104</xdr:row>
      <xdr:rowOff>94343</xdr:rowOff>
    </xdr:to>
    <xdr:sp macro="" textlink="">
      <xdr:nvSpPr>
        <xdr:cNvPr id="488" name="楕円 487"/>
        <xdr:cNvSpPr/>
      </xdr:nvSpPr>
      <xdr:spPr>
        <a:xfrm>
          <a:off x="7810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40277</xdr:rowOff>
    </xdr:from>
    <xdr:to>
      <xdr:col>45</xdr:col>
      <xdr:colOff>177800</xdr:colOff>
      <xdr:row>104</xdr:row>
      <xdr:rowOff>43543</xdr:rowOff>
    </xdr:to>
    <xdr:cxnSp macro="">
      <xdr:nvCxnSpPr>
        <xdr:cNvPr id="489" name="直線コネクタ 488"/>
        <xdr:cNvCxnSpPr/>
      </xdr:nvCxnSpPr>
      <xdr:spPr>
        <a:xfrm flipV="1">
          <a:off x="7861300" y="178710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167458</xdr:rowOff>
    </xdr:from>
    <xdr:to>
      <xdr:col>36</xdr:col>
      <xdr:colOff>165100</xdr:colOff>
      <xdr:row>104</xdr:row>
      <xdr:rowOff>97608</xdr:rowOff>
    </xdr:to>
    <xdr:sp macro="" textlink="">
      <xdr:nvSpPr>
        <xdr:cNvPr id="490" name="楕円 489"/>
        <xdr:cNvSpPr/>
      </xdr:nvSpPr>
      <xdr:spPr>
        <a:xfrm>
          <a:off x="6921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43543</xdr:rowOff>
    </xdr:from>
    <xdr:to>
      <xdr:col>41</xdr:col>
      <xdr:colOff>50800</xdr:colOff>
      <xdr:row>104</xdr:row>
      <xdr:rowOff>46808</xdr:rowOff>
    </xdr:to>
    <xdr:cxnSp macro="">
      <xdr:nvCxnSpPr>
        <xdr:cNvPr id="491" name="直線コネクタ 490"/>
        <xdr:cNvCxnSpPr/>
      </xdr:nvCxnSpPr>
      <xdr:spPr>
        <a:xfrm flipV="1">
          <a:off x="6972300" y="178743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150784</xdr:rowOff>
    </xdr:from>
    <xdr:ext cx="469744" cy="259045"/>
    <xdr:sp macro="" textlink="">
      <xdr:nvSpPr>
        <xdr:cNvPr id="492" name="n_1aveValue【市民会館】&#10;一人当たり面積"/>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144253</xdr:rowOff>
    </xdr:from>
    <xdr:ext cx="469744" cy="259045"/>
    <xdr:sp macro="" textlink="">
      <xdr:nvSpPr>
        <xdr:cNvPr id="493" name="n_2aveValue【市民会館】&#10;一人当たり面積"/>
        <xdr:cNvSpPr txBox="1"/>
      </xdr:nvSpPr>
      <xdr:spPr>
        <a:xfrm>
          <a:off x="8515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150784</xdr:rowOff>
    </xdr:from>
    <xdr:ext cx="469744" cy="259045"/>
    <xdr:sp macro="" textlink="">
      <xdr:nvSpPr>
        <xdr:cNvPr id="494" name="n_3aveValue【市民会館】&#10;一人当たり面積"/>
        <xdr:cNvSpPr txBox="1"/>
      </xdr:nvSpPr>
      <xdr:spPr>
        <a:xfrm>
          <a:off x="7626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150784</xdr:rowOff>
    </xdr:from>
    <xdr:ext cx="469744" cy="259045"/>
    <xdr:sp macro="" textlink="">
      <xdr:nvSpPr>
        <xdr:cNvPr id="495" name="n_4aveValue【市民会館】&#10;一人当たり面積"/>
        <xdr:cNvSpPr txBox="1"/>
      </xdr:nvSpPr>
      <xdr:spPr>
        <a:xfrm>
          <a:off x="6737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104339</xdr:rowOff>
    </xdr:from>
    <xdr:ext cx="469744" cy="259045"/>
    <xdr:sp macro="" textlink="">
      <xdr:nvSpPr>
        <xdr:cNvPr id="496" name="n_1mainValue【市民会館】&#10;一人当たり面積"/>
        <xdr:cNvSpPr txBox="1"/>
      </xdr:nvSpPr>
      <xdr:spPr>
        <a:xfrm>
          <a:off x="9391727" y="1759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107604</xdr:rowOff>
    </xdr:from>
    <xdr:ext cx="469744" cy="259045"/>
    <xdr:sp macro="" textlink="">
      <xdr:nvSpPr>
        <xdr:cNvPr id="497" name="n_2mainValue【市民会館】&#10;一人当たり面積"/>
        <xdr:cNvSpPr txBox="1"/>
      </xdr:nvSpPr>
      <xdr:spPr>
        <a:xfrm>
          <a:off x="8515427" y="1759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110870</xdr:rowOff>
    </xdr:from>
    <xdr:ext cx="469744" cy="259045"/>
    <xdr:sp macro="" textlink="">
      <xdr:nvSpPr>
        <xdr:cNvPr id="498" name="n_3mainValue【市民会館】&#10;一人当たり面積"/>
        <xdr:cNvSpPr txBox="1"/>
      </xdr:nvSpPr>
      <xdr:spPr>
        <a:xfrm>
          <a:off x="7626427" y="1759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114135</xdr:rowOff>
    </xdr:from>
    <xdr:ext cx="469744" cy="259045"/>
    <xdr:sp macro="" textlink="">
      <xdr:nvSpPr>
        <xdr:cNvPr id="499" name="n_4mainValue【市民会館】&#10;一人当たり面積"/>
        <xdr:cNvSpPr txBox="1"/>
      </xdr:nvSpPr>
      <xdr:spPr>
        <a:xfrm>
          <a:off x="6737427" y="1760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11" name="直線コネクタ 51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2" name="テキスト ボックス 51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3" name="直線コネクタ 51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4" name="テキスト ボックス 51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5" name="直線コネクタ 51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6" name="テキスト ボックス 51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7" name="直線コネクタ 51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8" name="テキスト ボックス 51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9" name="直線コネクタ 51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20" name="テキスト ボックス 51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21" name="直線コネクタ 52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2" name="テキスト ボックス 52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3" name="直線コネクタ 52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25" name="直線コネクタ 524"/>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26" name="【一般廃棄物処理施設】&#10;有形固定資産減価償却率最小値テキスト"/>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27" name="直線コネクタ 526"/>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28"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29" name="直線コネクタ 528"/>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10358</xdr:rowOff>
    </xdr:from>
    <xdr:ext cx="405111" cy="259045"/>
    <xdr:sp macro="" textlink="">
      <xdr:nvSpPr>
        <xdr:cNvPr id="530" name="【一般廃棄物処理施設】&#10;有形固定資産減価償却率平均値テキスト"/>
        <xdr:cNvSpPr txBox="1"/>
      </xdr:nvSpPr>
      <xdr:spPr>
        <a:xfrm>
          <a:off x="16357600" y="6696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31" name="フローチャート: 判断 530"/>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32" name="フローチャート: 判断 531"/>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33" name="フローチャート: 判断 532"/>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34" name="フローチャート: 判断 533"/>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535" name="フローチャート: 判断 534"/>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6" name="テキスト ボックス 5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7" name="テキスト ボックス 5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8" name="テキスト ボックス 5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9" name="テキスト ボックス 5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0" name="テキスト ボックス 5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541" name="楕円 540"/>
        <xdr:cNvSpPr/>
      </xdr:nvSpPr>
      <xdr:spPr>
        <a:xfrm>
          <a:off x="162687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49910</xdr:rowOff>
    </xdr:from>
    <xdr:ext cx="405111" cy="259045"/>
    <xdr:sp macro="" textlink="">
      <xdr:nvSpPr>
        <xdr:cNvPr id="542" name="【一般廃棄物処理施設】&#10;有形固定資産減価償却率該当値テキスト"/>
        <xdr:cNvSpPr txBox="1"/>
      </xdr:nvSpPr>
      <xdr:spPr>
        <a:xfrm>
          <a:off x="16357600" y="6222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134801</xdr:rowOff>
    </xdr:from>
    <xdr:to>
      <xdr:col>81</xdr:col>
      <xdr:colOff>101600</xdr:colOff>
      <xdr:row>37</xdr:row>
      <xdr:rowOff>64951</xdr:rowOff>
    </xdr:to>
    <xdr:sp macro="" textlink="">
      <xdr:nvSpPr>
        <xdr:cNvPr id="543" name="楕円 542"/>
        <xdr:cNvSpPr/>
      </xdr:nvSpPr>
      <xdr:spPr>
        <a:xfrm>
          <a:off x="15430500" y="63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14151</xdr:rowOff>
    </xdr:from>
    <xdr:to>
      <xdr:col>85</xdr:col>
      <xdr:colOff>127000</xdr:colOff>
      <xdr:row>37</xdr:row>
      <xdr:rowOff>77833</xdr:rowOff>
    </xdr:to>
    <xdr:cxnSp macro="">
      <xdr:nvCxnSpPr>
        <xdr:cNvPr id="544" name="直線コネクタ 543"/>
        <xdr:cNvCxnSpPr/>
      </xdr:nvCxnSpPr>
      <xdr:spPr>
        <a:xfrm>
          <a:off x="15481300" y="6357801"/>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116840</xdr:rowOff>
    </xdr:from>
    <xdr:to>
      <xdr:col>76</xdr:col>
      <xdr:colOff>165100</xdr:colOff>
      <xdr:row>40</xdr:row>
      <xdr:rowOff>46990</xdr:rowOff>
    </xdr:to>
    <xdr:sp macro="" textlink="">
      <xdr:nvSpPr>
        <xdr:cNvPr id="545" name="楕円 544"/>
        <xdr:cNvSpPr/>
      </xdr:nvSpPr>
      <xdr:spPr>
        <a:xfrm>
          <a:off x="14541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14151</xdr:rowOff>
    </xdr:from>
    <xdr:to>
      <xdr:col>81</xdr:col>
      <xdr:colOff>50800</xdr:colOff>
      <xdr:row>39</xdr:row>
      <xdr:rowOff>167640</xdr:rowOff>
    </xdr:to>
    <xdr:cxnSp macro="">
      <xdr:nvCxnSpPr>
        <xdr:cNvPr id="546" name="直線コネクタ 545"/>
        <xdr:cNvCxnSpPr/>
      </xdr:nvCxnSpPr>
      <xdr:spPr>
        <a:xfrm flipV="1">
          <a:off x="14592300" y="6357801"/>
          <a:ext cx="889000" cy="49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133169</xdr:rowOff>
    </xdr:from>
    <xdr:to>
      <xdr:col>72</xdr:col>
      <xdr:colOff>38100</xdr:colOff>
      <xdr:row>40</xdr:row>
      <xdr:rowOff>63319</xdr:rowOff>
    </xdr:to>
    <xdr:sp macro="" textlink="">
      <xdr:nvSpPr>
        <xdr:cNvPr id="547" name="楕円 546"/>
        <xdr:cNvSpPr/>
      </xdr:nvSpPr>
      <xdr:spPr>
        <a:xfrm>
          <a:off x="13652500" y="681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167640</xdr:rowOff>
    </xdr:from>
    <xdr:to>
      <xdr:col>76</xdr:col>
      <xdr:colOff>114300</xdr:colOff>
      <xdr:row>40</xdr:row>
      <xdr:rowOff>12519</xdr:rowOff>
    </xdr:to>
    <xdr:cxnSp macro="">
      <xdr:nvCxnSpPr>
        <xdr:cNvPr id="548" name="直線コネクタ 547"/>
        <xdr:cNvCxnSpPr/>
      </xdr:nvCxnSpPr>
      <xdr:spPr>
        <a:xfrm flipV="1">
          <a:off x="13703300" y="685419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82204</xdr:rowOff>
    </xdr:from>
    <xdr:ext cx="405111" cy="259045"/>
    <xdr:sp macro="" textlink="">
      <xdr:nvSpPr>
        <xdr:cNvPr id="549" name="n_1aveValue【一般廃棄物処理施設】&#10;有形固定資産減価償却率"/>
        <xdr:cNvSpPr txBox="1"/>
      </xdr:nvSpPr>
      <xdr:spPr>
        <a:xfrm>
          <a:off x="152660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132097</xdr:rowOff>
    </xdr:from>
    <xdr:ext cx="405111" cy="259045"/>
    <xdr:sp macro="" textlink="">
      <xdr:nvSpPr>
        <xdr:cNvPr id="550" name="n_2aveValue【一般廃棄物処理施設】&#10;有形固定資産減価償却率"/>
        <xdr:cNvSpPr txBox="1"/>
      </xdr:nvSpPr>
      <xdr:spPr>
        <a:xfrm>
          <a:off x="14389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94541</xdr:rowOff>
    </xdr:from>
    <xdr:ext cx="405111" cy="259045"/>
    <xdr:sp macro="" textlink="">
      <xdr:nvSpPr>
        <xdr:cNvPr id="551" name="n_3aveValue【一般廃棄物処理施設】&#10;有形固定資産減価償却率"/>
        <xdr:cNvSpPr txBox="1"/>
      </xdr:nvSpPr>
      <xdr:spPr>
        <a:xfrm>
          <a:off x="13500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9633</xdr:rowOff>
    </xdr:from>
    <xdr:ext cx="405111" cy="259045"/>
    <xdr:sp macro="" textlink="">
      <xdr:nvSpPr>
        <xdr:cNvPr id="552" name="n_4aveValue【一般廃棄物処理施設】&#10;有形固定資産減価償却率"/>
        <xdr:cNvSpPr txBox="1"/>
      </xdr:nvSpPr>
      <xdr:spPr>
        <a:xfrm>
          <a:off x="126117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81478</xdr:rowOff>
    </xdr:from>
    <xdr:ext cx="405111" cy="259045"/>
    <xdr:sp macro="" textlink="">
      <xdr:nvSpPr>
        <xdr:cNvPr id="553" name="n_1mainValue【一般廃棄物処理施設】&#10;有形固定資産減価償却率"/>
        <xdr:cNvSpPr txBox="1"/>
      </xdr:nvSpPr>
      <xdr:spPr>
        <a:xfrm>
          <a:off x="152660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38117</xdr:rowOff>
    </xdr:from>
    <xdr:ext cx="405111" cy="259045"/>
    <xdr:sp macro="" textlink="">
      <xdr:nvSpPr>
        <xdr:cNvPr id="554" name="n_2mainValue【一般廃棄物処理施設】&#10;有形固定資産減価償却率"/>
        <xdr:cNvSpPr txBox="1"/>
      </xdr:nvSpPr>
      <xdr:spPr>
        <a:xfrm>
          <a:off x="143897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54446</xdr:rowOff>
    </xdr:from>
    <xdr:ext cx="405111" cy="259045"/>
    <xdr:sp macro="" textlink="">
      <xdr:nvSpPr>
        <xdr:cNvPr id="555" name="n_3mainValue【一般廃棄物処理施設】&#10;有形固定資産減価償却率"/>
        <xdr:cNvSpPr txBox="1"/>
      </xdr:nvSpPr>
      <xdr:spPr>
        <a:xfrm>
          <a:off x="13500744" y="691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6" name="直線コネクタ 56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7" name="テキスト ボックス 56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8" name="直線コネクタ 56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9" name="テキスト ボックス 568"/>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0" name="直線コネクタ 56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71" name="テキスト ボックス 57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2" name="直線コネクタ 57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3" name="テキスト ボックス 57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4" name="直線コネクタ 57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5" name="テキスト ボックス 57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77" name="テキスト ボックス 57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79" name="直線コネクタ 578"/>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80" name="【一般廃棄物処理施設】&#10;一人当たり有形固定資産（償却資産）額最小値テキスト"/>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81" name="直線コネクタ 580"/>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82" name="【一般廃棄物処理施設】&#10;一人当たり有形固定資産（償却資産）額最大値テキスト"/>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83" name="直線コネクタ 582"/>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126915</xdr:rowOff>
    </xdr:from>
    <xdr:ext cx="534377" cy="259045"/>
    <xdr:sp macro="" textlink="">
      <xdr:nvSpPr>
        <xdr:cNvPr id="584" name="【一般廃棄物処理施設】&#10;一人当たり有形固定資産（償却資産）額平均値テキスト"/>
        <xdr:cNvSpPr txBox="1"/>
      </xdr:nvSpPr>
      <xdr:spPr>
        <a:xfrm>
          <a:off x="22199600" y="6984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85" name="フローチャート: 判断 584"/>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86" name="フローチャート: 判断 585"/>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87" name="フローチャート: 判断 586"/>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88" name="フローチャート: 判断 587"/>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589" name="フローチャート: 判断 588"/>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69756</xdr:rowOff>
    </xdr:from>
    <xdr:to>
      <xdr:col>116</xdr:col>
      <xdr:colOff>114300</xdr:colOff>
      <xdr:row>40</xdr:row>
      <xdr:rowOff>171356</xdr:rowOff>
    </xdr:to>
    <xdr:sp macro="" textlink="">
      <xdr:nvSpPr>
        <xdr:cNvPr id="595" name="楕円 594"/>
        <xdr:cNvSpPr/>
      </xdr:nvSpPr>
      <xdr:spPr>
        <a:xfrm>
          <a:off x="22110700" y="692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92633</xdr:rowOff>
    </xdr:from>
    <xdr:ext cx="599010" cy="259045"/>
    <xdr:sp macro="" textlink="">
      <xdr:nvSpPr>
        <xdr:cNvPr id="596" name="【一般廃棄物処理施設】&#10;一人当たり有形固定資産（償却資産）額該当値テキスト"/>
        <xdr:cNvSpPr txBox="1"/>
      </xdr:nvSpPr>
      <xdr:spPr>
        <a:xfrm>
          <a:off x="22199600" y="6779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79439</xdr:rowOff>
    </xdr:from>
    <xdr:to>
      <xdr:col>112</xdr:col>
      <xdr:colOff>38100</xdr:colOff>
      <xdr:row>41</xdr:row>
      <xdr:rowOff>9589</xdr:rowOff>
    </xdr:to>
    <xdr:sp macro="" textlink="">
      <xdr:nvSpPr>
        <xdr:cNvPr id="597" name="楕円 596"/>
        <xdr:cNvSpPr/>
      </xdr:nvSpPr>
      <xdr:spPr>
        <a:xfrm>
          <a:off x="21272500" y="693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120556</xdr:rowOff>
    </xdr:from>
    <xdr:to>
      <xdr:col>116</xdr:col>
      <xdr:colOff>63500</xdr:colOff>
      <xdr:row>40</xdr:row>
      <xdr:rowOff>130239</xdr:rowOff>
    </xdr:to>
    <xdr:cxnSp macro="">
      <xdr:nvCxnSpPr>
        <xdr:cNvPr id="598" name="直線コネクタ 597"/>
        <xdr:cNvCxnSpPr/>
      </xdr:nvCxnSpPr>
      <xdr:spPr>
        <a:xfrm flipV="1">
          <a:off x="21323300" y="6978556"/>
          <a:ext cx="838200" cy="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14486</xdr:rowOff>
    </xdr:from>
    <xdr:to>
      <xdr:col>107</xdr:col>
      <xdr:colOff>101600</xdr:colOff>
      <xdr:row>41</xdr:row>
      <xdr:rowOff>116086</xdr:rowOff>
    </xdr:to>
    <xdr:sp macro="" textlink="">
      <xdr:nvSpPr>
        <xdr:cNvPr id="599" name="楕円 598"/>
        <xdr:cNvSpPr/>
      </xdr:nvSpPr>
      <xdr:spPr>
        <a:xfrm>
          <a:off x="20383500" y="704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130239</xdr:rowOff>
    </xdr:from>
    <xdr:to>
      <xdr:col>111</xdr:col>
      <xdr:colOff>177800</xdr:colOff>
      <xdr:row>41</xdr:row>
      <xdr:rowOff>65286</xdr:rowOff>
    </xdr:to>
    <xdr:cxnSp macro="">
      <xdr:nvCxnSpPr>
        <xdr:cNvPr id="600" name="直線コネクタ 599"/>
        <xdr:cNvCxnSpPr/>
      </xdr:nvCxnSpPr>
      <xdr:spPr>
        <a:xfrm flipV="1">
          <a:off x="20434300" y="6988239"/>
          <a:ext cx="889000" cy="10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20089</xdr:rowOff>
    </xdr:from>
    <xdr:to>
      <xdr:col>102</xdr:col>
      <xdr:colOff>165100</xdr:colOff>
      <xdr:row>41</xdr:row>
      <xdr:rowOff>121689</xdr:rowOff>
    </xdr:to>
    <xdr:sp macro="" textlink="">
      <xdr:nvSpPr>
        <xdr:cNvPr id="601" name="楕円 600"/>
        <xdr:cNvSpPr/>
      </xdr:nvSpPr>
      <xdr:spPr>
        <a:xfrm>
          <a:off x="19494500" y="704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65286</xdr:rowOff>
    </xdr:from>
    <xdr:to>
      <xdr:col>107</xdr:col>
      <xdr:colOff>50800</xdr:colOff>
      <xdr:row>41</xdr:row>
      <xdr:rowOff>70889</xdr:rowOff>
    </xdr:to>
    <xdr:cxnSp macro="">
      <xdr:nvCxnSpPr>
        <xdr:cNvPr id="602" name="直線コネクタ 601"/>
        <xdr:cNvCxnSpPr/>
      </xdr:nvCxnSpPr>
      <xdr:spPr>
        <a:xfrm flipV="1">
          <a:off x="19545300" y="7094736"/>
          <a:ext cx="889000" cy="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71502</xdr:rowOff>
    </xdr:from>
    <xdr:ext cx="534377" cy="259045"/>
    <xdr:sp macro="" textlink="">
      <xdr:nvSpPr>
        <xdr:cNvPr id="603" name="n_1aveValue【一般廃棄物処理施設】&#10;一人当たり有形固定資産（償却資産）額"/>
        <xdr:cNvSpPr txBox="1"/>
      </xdr:nvSpPr>
      <xdr:spPr>
        <a:xfrm>
          <a:off x="21043411" y="710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109879</xdr:rowOff>
    </xdr:from>
    <xdr:ext cx="534377" cy="259045"/>
    <xdr:sp macro="" textlink="">
      <xdr:nvSpPr>
        <xdr:cNvPr id="604" name="n_2aveValue【一般廃棄物処理施設】&#10;一人当たり有形固定資産（償却資産）額"/>
        <xdr:cNvSpPr txBox="1"/>
      </xdr:nvSpPr>
      <xdr:spPr>
        <a:xfrm>
          <a:off x="201671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120791</xdr:rowOff>
    </xdr:from>
    <xdr:ext cx="534377" cy="259045"/>
    <xdr:sp macro="" textlink="">
      <xdr:nvSpPr>
        <xdr:cNvPr id="605" name="n_3aveValue【一般廃棄物処理施設】&#10;一人当たり有形固定資産（償却資産）額"/>
        <xdr:cNvSpPr txBox="1"/>
      </xdr:nvSpPr>
      <xdr:spPr>
        <a:xfrm>
          <a:off x="19278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126189</xdr:rowOff>
    </xdr:from>
    <xdr:ext cx="534377" cy="259045"/>
    <xdr:sp macro="" textlink="">
      <xdr:nvSpPr>
        <xdr:cNvPr id="606" name="n_4aveValue【一般廃棄物処理施設】&#10;一人当たり有形固定資産（償却資産）額"/>
        <xdr:cNvSpPr txBox="1"/>
      </xdr:nvSpPr>
      <xdr:spPr>
        <a:xfrm>
          <a:off x="18389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26116</xdr:rowOff>
    </xdr:from>
    <xdr:ext cx="599010" cy="259045"/>
    <xdr:sp macro="" textlink="">
      <xdr:nvSpPr>
        <xdr:cNvPr id="607" name="n_1mainValue【一般廃棄物処理施設】&#10;一人当たり有形固定資産（償却資産）額"/>
        <xdr:cNvSpPr txBox="1"/>
      </xdr:nvSpPr>
      <xdr:spPr>
        <a:xfrm>
          <a:off x="21011095" y="671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107213</xdr:rowOff>
    </xdr:from>
    <xdr:ext cx="534377" cy="259045"/>
    <xdr:sp macro="" textlink="">
      <xdr:nvSpPr>
        <xdr:cNvPr id="608" name="n_2mainValue【一般廃棄物処理施設】&#10;一人当たり有形固定資産（償却資産）額"/>
        <xdr:cNvSpPr txBox="1"/>
      </xdr:nvSpPr>
      <xdr:spPr>
        <a:xfrm>
          <a:off x="20167111" y="713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112816</xdr:rowOff>
    </xdr:from>
    <xdr:ext cx="534377" cy="259045"/>
    <xdr:sp macro="" textlink="">
      <xdr:nvSpPr>
        <xdr:cNvPr id="609" name="n_3mainValue【一般廃棄物処理施設】&#10;一人当たり有形固定資産（償却資産）額"/>
        <xdr:cNvSpPr txBox="1"/>
      </xdr:nvSpPr>
      <xdr:spPr>
        <a:xfrm>
          <a:off x="19278111" y="714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35" name="直線コネクタ 634"/>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38"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39" name="直線コネクタ 638"/>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3101</xdr:rowOff>
    </xdr:from>
    <xdr:ext cx="405111" cy="259045"/>
    <xdr:sp macro="" textlink="">
      <xdr:nvSpPr>
        <xdr:cNvPr id="640" name="【保健センター・保健所】&#10;有形固定資産減価償却率平均値テキスト"/>
        <xdr:cNvSpPr txBox="1"/>
      </xdr:nvSpPr>
      <xdr:spPr>
        <a:xfrm>
          <a:off x="16357600" y="10118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41" name="フローチャート: 判断 640"/>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42" name="フローチャート: 判断 641"/>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43" name="フローチャート: 判断 642"/>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4" name="フローチャート: 判断 643"/>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645" name="フローチャート: 判断 644"/>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45538</xdr:rowOff>
    </xdr:from>
    <xdr:to>
      <xdr:col>85</xdr:col>
      <xdr:colOff>177800</xdr:colOff>
      <xdr:row>61</xdr:row>
      <xdr:rowOff>147138</xdr:rowOff>
    </xdr:to>
    <xdr:sp macro="" textlink="">
      <xdr:nvSpPr>
        <xdr:cNvPr id="651" name="楕円 650"/>
        <xdr:cNvSpPr/>
      </xdr:nvSpPr>
      <xdr:spPr>
        <a:xfrm>
          <a:off x="162687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23965</xdr:rowOff>
    </xdr:from>
    <xdr:ext cx="405111" cy="259045"/>
    <xdr:sp macro="" textlink="">
      <xdr:nvSpPr>
        <xdr:cNvPr id="652" name="【保健センター・保健所】&#10;有形固定資産減価償却率該当値テキスト"/>
        <xdr:cNvSpPr txBox="1"/>
      </xdr:nvSpPr>
      <xdr:spPr>
        <a:xfrm>
          <a:off x="16357600"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12881</xdr:rowOff>
    </xdr:from>
    <xdr:to>
      <xdr:col>81</xdr:col>
      <xdr:colOff>101600</xdr:colOff>
      <xdr:row>61</xdr:row>
      <xdr:rowOff>114481</xdr:rowOff>
    </xdr:to>
    <xdr:sp macro="" textlink="">
      <xdr:nvSpPr>
        <xdr:cNvPr id="653" name="楕円 652"/>
        <xdr:cNvSpPr/>
      </xdr:nvSpPr>
      <xdr:spPr>
        <a:xfrm>
          <a:off x="15430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63681</xdr:rowOff>
    </xdr:from>
    <xdr:to>
      <xdr:col>85</xdr:col>
      <xdr:colOff>127000</xdr:colOff>
      <xdr:row>61</xdr:row>
      <xdr:rowOff>96338</xdr:rowOff>
    </xdr:to>
    <xdr:cxnSp macro="">
      <xdr:nvCxnSpPr>
        <xdr:cNvPr id="654" name="直線コネクタ 653"/>
        <xdr:cNvCxnSpPr/>
      </xdr:nvCxnSpPr>
      <xdr:spPr>
        <a:xfrm>
          <a:off x="15481300" y="1052213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151674</xdr:rowOff>
    </xdr:from>
    <xdr:to>
      <xdr:col>76</xdr:col>
      <xdr:colOff>165100</xdr:colOff>
      <xdr:row>61</xdr:row>
      <xdr:rowOff>81824</xdr:rowOff>
    </xdr:to>
    <xdr:sp macro="" textlink="">
      <xdr:nvSpPr>
        <xdr:cNvPr id="655" name="楕円 654"/>
        <xdr:cNvSpPr/>
      </xdr:nvSpPr>
      <xdr:spPr>
        <a:xfrm>
          <a:off x="14541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31024</xdr:rowOff>
    </xdr:from>
    <xdr:to>
      <xdr:col>81</xdr:col>
      <xdr:colOff>50800</xdr:colOff>
      <xdr:row>61</xdr:row>
      <xdr:rowOff>63681</xdr:rowOff>
    </xdr:to>
    <xdr:cxnSp macro="">
      <xdr:nvCxnSpPr>
        <xdr:cNvPr id="656" name="直線コネクタ 655"/>
        <xdr:cNvCxnSpPr/>
      </xdr:nvCxnSpPr>
      <xdr:spPr>
        <a:xfrm>
          <a:off x="14592300" y="104894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119017</xdr:rowOff>
    </xdr:from>
    <xdr:to>
      <xdr:col>72</xdr:col>
      <xdr:colOff>38100</xdr:colOff>
      <xdr:row>61</xdr:row>
      <xdr:rowOff>49167</xdr:rowOff>
    </xdr:to>
    <xdr:sp macro="" textlink="">
      <xdr:nvSpPr>
        <xdr:cNvPr id="657" name="楕円 656"/>
        <xdr:cNvSpPr/>
      </xdr:nvSpPr>
      <xdr:spPr>
        <a:xfrm>
          <a:off x="13652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169817</xdr:rowOff>
    </xdr:from>
    <xdr:to>
      <xdr:col>76</xdr:col>
      <xdr:colOff>114300</xdr:colOff>
      <xdr:row>61</xdr:row>
      <xdr:rowOff>31024</xdr:rowOff>
    </xdr:to>
    <xdr:cxnSp macro="">
      <xdr:nvCxnSpPr>
        <xdr:cNvPr id="658" name="直線コネクタ 657"/>
        <xdr:cNvCxnSpPr/>
      </xdr:nvCxnSpPr>
      <xdr:spPr>
        <a:xfrm>
          <a:off x="13703300" y="1045681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86360</xdr:rowOff>
    </xdr:from>
    <xdr:to>
      <xdr:col>67</xdr:col>
      <xdr:colOff>101600</xdr:colOff>
      <xdr:row>61</xdr:row>
      <xdr:rowOff>16510</xdr:rowOff>
    </xdr:to>
    <xdr:sp macro="" textlink="">
      <xdr:nvSpPr>
        <xdr:cNvPr id="659" name="楕円 658"/>
        <xdr:cNvSpPr/>
      </xdr:nvSpPr>
      <xdr:spPr>
        <a:xfrm>
          <a:off x="12763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137160</xdr:rowOff>
    </xdr:from>
    <xdr:to>
      <xdr:col>71</xdr:col>
      <xdr:colOff>177800</xdr:colOff>
      <xdr:row>60</xdr:row>
      <xdr:rowOff>169817</xdr:rowOff>
    </xdr:to>
    <xdr:cxnSp macro="">
      <xdr:nvCxnSpPr>
        <xdr:cNvPr id="660" name="直線コネクタ 659"/>
        <xdr:cNvCxnSpPr/>
      </xdr:nvCxnSpPr>
      <xdr:spPr>
        <a:xfrm>
          <a:off x="12814300" y="1042416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661" name="n_1aveValue【保健センター・保健所】&#10;有形固定資産減価償却率"/>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662" name="n_2aveValue【保健センター・保健所】&#10;有形固定資産減価償却率"/>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63" name="n_3aveValue【保健センター・保健所】&#10;有形固定資産減価償却率"/>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34670</xdr:rowOff>
    </xdr:from>
    <xdr:ext cx="405111" cy="259045"/>
    <xdr:sp macro="" textlink="">
      <xdr:nvSpPr>
        <xdr:cNvPr id="664" name="n_4aveValue【保健センター・保健所】&#10;有形固定資産減価償却率"/>
        <xdr:cNvSpPr txBox="1"/>
      </xdr:nvSpPr>
      <xdr:spPr>
        <a:xfrm>
          <a:off x="12611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105608</xdr:rowOff>
    </xdr:from>
    <xdr:ext cx="405111" cy="259045"/>
    <xdr:sp macro="" textlink="">
      <xdr:nvSpPr>
        <xdr:cNvPr id="665" name="n_1mainValue【保健センター・保健所】&#10;有形固定資産減価償却率"/>
        <xdr:cNvSpPr txBox="1"/>
      </xdr:nvSpPr>
      <xdr:spPr>
        <a:xfrm>
          <a:off x="152660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72951</xdr:rowOff>
    </xdr:from>
    <xdr:ext cx="405111" cy="259045"/>
    <xdr:sp macro="" textlink="">
      <xdr:nvSpPr>
        <xdr:cNvPr id="666" name="n_2mainValue【保健センター・保健所】&#10;有形固定資産減価償却率"/>
        <xdr:cNvSpPr txBox="1"/>
      </xdr:nvSpPr>
      <xdr:spPr>
        <a:xfrm>
          <a:off x="143897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40294</xdr:rowOff>
    </xdr:from>
    <xdr:ext cx="405111" cy="259045"/>
    <xdr:sp macro="" textlink="">
      <xdr:nvSpPr>
        <xdr:cNvPr id="667" name="n_3mainValue【保健センター・保健所】&#10;有形固定資産減価償却率"/>
        <xdr:cNvSpPr txBox="1"/>
      </xdr:nvSpPr>
      <xdr:spPr>
        <a:xfrm>
          <a:off x="135007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7637</xdr:rowOff>
    </xdr:from>
    <xdr:ext cx="405111" cy="259045"/>
    <xdr:sp macro="" textlink="">
      <xdr:nvSpPr>
        <xdr:cNvPr id="668" name="n_4mainValue【保健センター・保健所】&#10;有形固定資産減価償却率"/>
        <xdr:cNvSpPr txBox="1"/>
      </xdr:nvSpPr>
      <xdr:spPr>
        <a:xfrm>
          <a:off x="12611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92" name="直線コネクタ 691"/>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3"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94" name="直線コネクタ 693"/>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695"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696" name="直線コネクタ 695"/>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7"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8" name="フローチャート: 判断 697"/>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699" name="フローチャート: 判断 698"/>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700" name="フローチャート: 判断 699"/>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701" name="フローチャート: 判断 700"/>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702" name="フローチャート: 判断 701"/>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708" name="楕円 707"/>
        <xdr:cNvSpPr/>
      </xdr:nvSpPr>
      <xdr:spPr>
        <a:xfrm>
          <a:off x="22110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99077</xdr:rowOff>
    </xdr:from>
    <xdr:ext cx="469744" cy="259045"/>
    <xdr:sp macro="" textlink="">
      <xdr:nvSpPr>
        <xdr:cNvPr id="709" name="【保健センター・保健所】&#10;一人当たり面積該当値テキスト"/>
        <xdr:cNvSpPr txBox="1"/>
      </xdr:nvSpPr>
      <xdr:spPr>
        <a:xfrm>
          <a:off x="2219960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120650</xdr:rowOff>
    </xdr:from>
    <xdr:to>
      <xdr:col>112</xdr:col>
      <xdr:colOff>38100</xdr:colOff>
      <xdr:row>62</xdr:row>
      <xdr:rowOff>50800</xdr:rowOff>
    </xdr:to>
    <xdr:sp macro="" textlink="">
      <xdr:nvSpPr>
        <xdr:cNvPr id="710" name="楕円 709"/>
        <xdr:cNvSpPr/>
      </xdr:nvSpPr>
      <xdr:spPr>
        <a:xfrm>
          <a:off x="2127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0</xdr:rowOff>
    </xdr:from>
    <xdr:to>
      <xdr:col>116</xdr:col>
      <xdr:colOff>63500</xdr:colOff>
      <xdr:row>62</xdr:row>
      <xdr:rowOff>0</xdr:rowOff>
    </xdr:to>
    <xdr:cxnSp macro="">
      <xdr:nvCxnSpPr>
        <xdr:cNvPr id="711" name="直線コネクタ 710"/>
        <xdr:cNvCxnSpPr/>
      </xdr:nvCxnSpPr>
      <xdr:spPr>
        <a:xfrm>
          <a:off x="21323300" y="1062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120650</xdr:rowOff>
    </xdr:from>
    <xdr:to>
      <xdr:col>107</xdr:col>
      <xdr:colOff>101600</xdr:colOff>
      <xdr:row>62</xdr:row>
      <xdr:rowOff>50800</xdr:rowOff>
    </xdr:to>
    <xdr:sp macro="" textlink="">
      <xdr:nvSpPr>
        <xdr:cNvPr id="712" name="楕円 711"/>
        <xdr:cNvSpPr/>
      </xdr:nvSpPr>
      <xdr:spPr>
        <a:xfrm>
          <a:off x="20383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0</xdr:rowOff>
    </xdr:from>
    <xdr:to>
      <xdr:col>111</xdr:col>
      <xdr:colOff>177800</xdr:colOff>
      <xdr:row>62</xdr:row>
      <xdr:rowOff>0</xdr:rowOff>
    </xdr:to>
    <xdr:cxnSp macro="">
      <xdr:nvCxnSpPr>
        <xdr:cNvPr id="713" name="直線コネクタ 712"/>
        <xdr:cNvCxnSpPr/>
      </xdr:nvCxnSpPr>
      <xdr:spPr>
        <a:xfrm>
          <a:off x="20434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714" name="楕円 713"/>
        <xdr:cNvSpPr/>
      </xdr:nvSpPr>
      <xdr:spPr>
        <a:xfrm>
          <a:off x="19494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0</xdr:rowOff>
    </xdr:from>
    <xdr:to>
      <xdr:col>107</xdr:col>
      <xdr:colOff>50800</xdr:colOff>
      <xdr:row>62</xdr:row>
      <xdr:rowOff>0</xdr:rowOff>
    </xdr:to>
    <xdr:cxnSp macro="">
      <xdr:nvCxnSpPr>
        <xdr:cNvPr id="715" name="直線コネクタ 714"/>
        <xdr:cNvCxnSpPr/>
      </xdr:nvCxnSpPr>
      <xdr:spPr>
        <a:xfrm>
          <a:off x="19545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133350</xdr:rowOff>
    </xdr:from>
    <xdr:to>
      <xdr:col>98</xdr:col>
      <xdr:colOff>38100</xdr:colOff>
      <xdr:row>62</xdr:row>
      <xdr:rowOff>63500</xdr:rowOff>
    </xdr:to>
    <xdr:sp macro="" textlink="">
      <xdr:nvSpPr>
        <xdr:cNvPr id="716" name="楕円 715"/>
        <xdr:cNvSpPr/>
      </xdr:nvSpPr>
      <xdr:spPr>
        <a:xfrm>
          <a:off x="186055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0</xdr:rowOff>
    </xdr:from>
    <xdr:to>
      <xdr:col>102</xdr:col>
      <xdr:colOff>114300</xdr:colOff>
      <xdr:row>62</xdr:row>
      <xdr:rowOff>12700</xdr:rowOff>
    </xdr:to>
    <xdr:cxnSp macro="">
      <xdr:nvCxnSpPr>
        <xdr:cNvPr id="717" name="直線コネクタ 716"/>
        <xdr:cNvCxnSpPr/>
      </xdr:nvCxnSpPr>
      <xdr:spPr>
        <a:xfrm flipV="1">
          <a:off x="18656300" y="10629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111777</xdr:rowOff>
    </xdr:from>
    <xdr:ext cx="469744" cy="259045"/>
    <xdr:sp macro="" textlink="">
      <xdr:nvSpPr>
        <xdr:cNvPr id="718" name="n_1aveValue【保健センター・保健所】&#10;一人当たり面積"/>
        <xdr:cNvSpPr txBox="1"/>
      </xdr:nvSpPr>
      <xdr:spPr>
        <a:xfrm>
          <a:off x="210757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719"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149877</xdr:rowOff>
    </xdr:from>
    <xdr:ext cx="469744" cy="259045"/>
    <xdr:sp macro="" textlink="">
      <xdr:nvSpPr>
        <xdr:cNvPr id="720" name="n_3aveValue【保健センター・保健所】&#10;一人当たり面積"/>
        <xdr:cNvSpPr txBox="1"/>
      </xdr:nvSpPr>
      <xdr:spPr>
        <a:xfrm>
          <a:off x="19310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137177</xdr:rowOff>
    </xdr:from>
    <xdr:ext cx="469744" cy="259045"/>
    <xdr:sp macro="" textlink="">
      <xdr:nvSpPr>
        <xdr:cNvPr id="721" name="n_4aveValue【保健センター・保健所】&#10;一人当たり面積"/>
        <xdr:cNvSpPr txBox="1"/>
      </xdr:nvSpPr>
      <xdr:spPr>
        <a:xfrm>
          <a:off x="18421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41927</xdr:rowOff>
    </xdr:from>
    <xdr:ext cx="469744" cy="259045"/>
    <xdr:sp macro="" textlink="">
      <xdr:nvSpPr>
        <xdr:cNvPr id="722" name="n_1mainValue【保健センター・保健所】&#10;一人当たり面積"/>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723" name="n_2mainValue【保健センター・保健所】&#10;一人当たり面積"/>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41927</xdr:rowOff>
    </xdr:from>
    <xdr:ext cx="469744" cy="259045"/>
    <xdr:sp macro="" textlink="">
      <xdr:nvSpPr>
        <xdr:cNvPr id="724" name="n_3mainValue【保健センター・保健所】&#10;一人当たり面積"/>
        <xdr:cNvSpPr txBox="1"/>
      </xdr:nvSpPr>
      <xdr:spPr>
        <a:xfrm>
          <a:off x="19310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54627</xdr:rowOff>
    </xdr:from>
    <xdr:ext cx="469744" cy="259045"/>
    <xdr:sp macro="" textlink="">
      <xdr:nvSpPr>
        <xdr:cNvPr id="725" name="n_4mainValue【保健センター・保健所】&#10;一人当たり面積"/>
        <xdr:cNvSpPr txBox="1"/>
      </xdr:nvSpPr>
      <xdr:spPr>
        <a:xfrm>
          <a:off x="18421427" y="1068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6" name="テキスト ボックス 74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8" name="テキスト ボックス 74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50" name="直線コネクタ 749"/>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51" name="【消防施設】&#10;有形固定資産減価償却率最小値テキスト"/>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52" name="直線コネクタ 751"/>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53" name="【消防施設】&#10;有形固定資産減価償却率最大値テキスト"/>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54" name="直線コネクタ 753"/>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139082</xdr:rowOff>
    </xdr:from>
    <xdr:ext cx="405111" cy="259045"/>
    <xdr:sp macro="" textlink="">
      <xdr:nvSpPr>
        <xdr:cNvPr id="755" name="【消防施設】&#10;有形固定資産減価償却率平均値テキスト"/>
        <xdr:cNvSpPr txBox="1"/>
      </xdr:nvSpPr>
      <xdr:spPr>
        <a:xfrm>
          <a:off x="16357600" y="1402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56" name="フローチャート: 判断 755"/>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57" name="フローチャート: 判断 756"/>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58" name="フローチャート: 判断 757"/>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59" name="フローチャート: 判断 758"/>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760" name="フローチャート: 判断 759"/>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23495</xdr:rowOff>
    </xdr:from>
    <xdr:to>
      <xdr:col>85</xdr:col>
      <xdr:colOff>177800</xdr:colOff>
      <xdr:row>80</xdr:row>
      <xdr:rowOff>125095</xdr:rowOff>
    </xdr:to>
    <xdr:sp macro="" textlink="">
      <xdr:nvSpPr>
        <xdr:cNvPr id="766" name="楕円 765"/>
        <xdr:cNvSpPr/>
      </xdr:nvSpPr>
      <xdr:spPr>
        <a:xfrm>
          <a:off x="16268700" y="1373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46372</xdr:rowOff>
    </xdr:from>
    <xdr:ext cx="405111" cy="259045"/>
    <xdr:sp macro="" textlink="">
      <xdr:nvSpPr>
        <xdr:cNvPr id="767" name="【消防施設】&#10;有形固定資産減価償却率該当値テキスト"/>
        <xdr:cNvSpPr txBox="1"/>
      </xdr:nvSpPr>
      <xdr:spPr>
        <a:xfrm>
          <a:off x="16357600"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44450</xdr:rowOff>
    </xdr:from>
    <xdr:to>
      <xdr:col>81</xdr:col>
      <xdr:colOff>101600</xdr:colOff>
      <xdr:row>81</xdr:row>
      <xdr:rowOff>146050</xdr:rowOff>
    </xdr:to>
    <xdr:sp macro="" textlink="">
      <xdr:nvSpPr>
        <xdr:cNvPr id="768" name="楕円 767"/>
        <xdr:cNvSpPr/>
      </xdr:nvSpPr>
      <xdr:spPr>
        <a:xfrm>
          <a:off x="15430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74295</xdr:rowOff>
    </xdr:from>
    <xdr:to>
      <xdr:col>85</xdr:col>
      <xdr:colOff>127000</xdr:colOff>
      <xdr:row>81</xdr:row>
      <xdr:rowOff>95250</xdr:rowOff>
    </xdr:to>
    <xdr:cxnSp macro="">
      <xdr:nvCxnSpPr>
        <xdr:cNvPr id="769" name="直線コネクタ 768"/>
        <xdr:cNvCxnSpPr/>
      </xdr:nvCxnSpPr>
      <xdr:spPr>
        <a:xfrm flipV="1">
          <a:off x="15481300" y="13790295"/>
          <a:ext cx="838200" cy="19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13970</xdr:rowOff>
    </xdr:from>
    <xdr:to>
      <xdr:col>76</xdr:col>
      <xdr:colOff>165100</xdr:colOff>
      <xdr:row>81</xdr:row>
      <xdr:rowOff>115570</xdr:rowOff>
    </xdr:to>
    <xdr:sp macro="" textlink="">
      <xdr:nvSpPr>
        <xdr:cNvPr id="770" name="楕円 769"/>
        <xdr:cNvSpPr/>
      </xdr:nvSpPr>
      <xdr:spPr>
        <a:xfrm>
          <a:off x="14541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64770</xdr:rowOff>
    </xdr:from>
    <xdr:to>
      <xdr:col>81</xdr:col>
      <xdr:colOff>50800</xdr:colOff>
      <xdr:row>81</xdr:row>
      <xdr:rowOff>95250</xdr:rowOff>
    </xdr:to>
    <xdr:cxnSp macro="">
      <xdr:nvCxnSpPr>
        <xdr:cNvPr id="771" name="直線コネクタ 770"/>
        <xdr:cNvCxnSpPr/>
      </xdr:nvCxnSpPr>
      <xdr:spPr>
        <a:xfrm>
          <a:off x="14592300" y="13952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147320</xdr:rowOff>
    </xdr:from>
    <xdr:to>
      <xdr:col>72</xdr:col>
      <xdr:colOff>38100</xdr:colOff>
      <xdr:row>81</xdr:row>
      <xdr:rowOff>77470</xdr:rowOff>
    </xdr:to>
    <xdr:sp macro="" textlink="">
      <xdr:nvSpPr>
        <xdr:cNvPr id="772" name="楕円 771"/>
        <xdr:cNvSpPr/>
      </xdr:nvSpPr>
      <xdr:spPr>
        <a:xfrm>
          <a:off x="13652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26670</xdr:rowOff>
    </xdr:from>
    <xdr:to>
      <xdr:col>76</xdr:col>
      <xdr:colOff>114300</xdr:colOff>
      <xdr:row>81</xdr:row>
      <xdr:rowOff>64770</xdr:rowOff>
    </xdr:to>
    <xdr:cxnSp macro="">
      <xdr:nvCxnSpPr>
        <xdr:cNvPr id="773" name="直線コネクタ 772"/>
        <xdr:cNvCxnSpPr/>
      </xdr:nvCxnSpPr>
      <xdr:spPr>
        <a:xfrm>
          <a:off x="13703300" y="13914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78122</xdr:rowOff>
    </xdr:from>
    <xdr:ext cx="405111" cy="259045"/>
    <xdr:sp macro="" textlink="">
      <xdr:nvSpPr>
        <xdr:cNvPr id="774" name="n_1aveValue【消防施設】&#10;有形固定資産減価償却率"/>
        <xdr:cNvSpPr txBox="1"/>
      </xdr:nvSpPr>
      <xdr:spPr>
        <a:xfrm>
          <a:off x="152660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59072</xdr:rowOff>
    </xdr:from>
    <xdr:ext cx="405111" cy="259045"/>
    <xdr:sp macro="" textlink="">
      <xdr:nvSpPr>
        <xdr:cNvPr id="775" name="n_2aveValue【消防施設】&#10;有形固定資産減価償却率"/>
        <xdr:cNvSpPr txBox="1"/>
      </xdr:nvSpPr>
      <xdr:spPr>
        <a:xfrm>
          <a:off x="14389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89552</xdr:rowOff>
    </xdr:from>
    <xdr:ext cx="405111" cy="259045"/>
    <xdr:sp macro="" textlink="">
      <xdr:nvSpPr>
        <xdr:cNvPr id="776" name="n_3aveValue【消防施設】&#10;有形固定資産減価償却率"/>
        <xdr:cNvSpPr txBox="1"/>
      </xdr:nvSpPr>
      <xdr:spPr>
        <a:xfrm>
          <a:off x="13500744" y="1397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2557</xdr:rowOff>
    </xdr:from>
    <xdr:ext cx="405111" cy="259045"/>
    <xdr:sp macro="" textlink="">
      <xdr:nvSpPr>
        <xdr:cNvPr id="777" name="n_4aveValue【消防施設】&#10;有形固定資産減価償却率"/>
        <xdr:cNvSpPr txBox="1"/>
      </xdr:nvSpPr>
      <xdr:spPr>
        <a:xfrm>
          <a:off x="12611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162577</xdr:rowOff>
    </xdr:from>
    <xdr:ext cx="405111" cy="259045"/>
    <xdr:sp macro="" textlink="">
      <xdr:nvSpPr>
        <xdr:cNvPr id="778" name="n_1mainValue【消防施設】&#10;有形固定資産減価償却率"/>
        <xdr:cNvSpPr txBox="1"/>
      </xdr:nvSpPr>
      <xdr:spPr>
        <a:xfrm>
          <a:off x="15266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132097</xdr:rowOff>
    </xdr:from>
    <xdr:ext cx="405111" cy="259045"/>
    <xdr:sp macro="" textlink="">
      <xdr:nvSpPr>
        <xdr:cNvPr id="779" name="n_2mainValue【消防施設】&#10;有形固定資産減価償却率"/>
        <xdr:cNvSpPr txBox="1"/>
      </xdr:nvSpPr>
      <xdr:spPr>
        <a:xfrm>
          <a:off x="143897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93997</xdr:rowOff>
    </xdr:from>
    <xdr:ext cx="405111" cy="259045"/>
    <xdr:sp macro="" textlink="">
      <xdr:nvSpPr>
        <xdr:cNvPr id="780" name="n_3mainValue【消防施設】&#10;有形固定資産減価償却率"/>
        <xdr:cNvSpPr txBox="1"/>
      </xdr:nvSpPr>
      <xdr:spPr>
        <a:xfrm>
          <a:off x="13500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1" name="直線コネクタ 7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2" name="テキスト ボックス 7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3" name="直線コネクタ 7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4" name="テキスト ボックス 7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5" name="直線コネクタ 7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6" name="テキスト ボックス 7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7" name="直線コネクタ 7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8" name="テキスト ボックス 7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802" name="直線コネクタ 801"/>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3"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4" name="直線コネクタ 803"/>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805"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06" name="直線コネクタ 805"/>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50309</xdr:rowOff>
    </xdr:from>
    <xdr:ext cx="469744" cy="259045"/>
    <xdr:sp macro="" textlink="">
      <xdr:nvSpPr>
        <xdr:cNvPr id="807" name="【消防施設】&#10;一人当たり面積平均値テキスト"/>
        <xdr:cNvSpPr txBox="1"/>
      </xdr:nvSpPr>
      <xdr:spPr>
        <a:xfrm>
          <a:off x="22199600" y="1428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808" name="フローチャート: 判断 807"/>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809" name="フローチャート: 判断 808"/>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0" name="フローチャート: 判断 809"/>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811" name="フローチャート: 判断 810"/>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812" name="フローチャート: 判断 811"/>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21589</xdr:rowOff>
    </xdr:from>
    <xdr:to>
      <xdr:col>116</xdr:col>
      <xdr:colOff>114300</xdr:colOff>
      <xdr:row>77</xdr:row>
      <xdr:rowOff>123189</xdr:rowOff>
    </xdr:to>
    <xdr:sp macro="" textlink="">
      <xdr:nvSpPr>
        <xdr:cNvPr id="818" name="楕円 817"/>
        <xdr:cNvSpPr/>
      </xdr:nvSpPr>
      <xdr:spPr>
        <a:xfrm>
          <a:off x="22110700" y="1322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76</xdr:row>
      <xdr:rowOff>146066</xdr:rowOff>
    </xdr:from>
    <xdr:ext cx="469744" cy="259045"/>
    <xdr:sp macro="" textlink="">
      <xdr:nvSpPr>
        <xdr:cNvPr id="819" name="【消防施設】&#10;一人当たり面積該当値テキスト"/>
        <xdr:cNvSpPr txBox="1"/>
      </xdr:nvSpPr>
      <xdr:spPr>
        <a:xfrm>
          <a:off x="22199600" y="131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26163</xdr:rowOff>
    </xdr:from>
    <xdr:to>
      <xdr:col>112</xdr:col>
      <xdr:colOff>38100</xdr:colOff>
      <xdr:row>77</xdr:row>
      <xdr:rowOff>127763</xdr:rowOff>
    </xdr:to>
    <xdr:sp macro="" textlink="">
      <xdr:nvSpPr>
        <xdr:cNvPr id="820" name="楕円 819"/>
        <xdr:cNvSpPr/>
      </xdr:nvSpPr>
      <xdr:spPr>
        <a:xfrm>
          <a:off x="21272500" y="1322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72389</xdr:rowOff>
    </xdr:from>
    <xdr:to>
      <xdr:col>116</xdr:col>
      <xdr:colOff>63500</xdr:colOff>
      <xdr:row>77</xdr:row>
      <xdr:rowOff>76963</xdr:rowOff>
    </xdr:to>
    <xdr:cxnSp macro="">
      <xdr:nvCxnSpPr>
        <xdr:cNvPr id="821" name="直線コネクタ 820"/>
        <xdr:cNvCxnSpPr/>
      </xdr:nvCxnSpPr>
      <xdr:spPr>
        <a:xfrm flipV="1">
          <a:off x="21323300" y="132740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30735</xdr:rowOff>
    </xdr:from>
    <xdr:to>
      <xdr:col>107</xdr:col>
      <xdr:colOff>101600</xdr:colOff>
      <xdr:row>77</xdr:row>
      <xdr:rowOff>132335</xdr:rowOff>
    </xdr:to>
    <xdr:sp macro="" textlink="">
      <xdr:nvSpPr>
        <xdr:cNvPr id="822" name="楕円 821"/>
        <xdr:cNvSpPr/>
      </xdr:nvSpPr>
      <xdr:spPr>
        <a:xfrm>
          <a:off x="20383500" y="132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76963</xdr:rowOff>
    </xdr:from>
    <xdr:to>
      <xdr:col>111</xdr:col>
      <xdr:colOff>177800</xdr:colOff>
      <xdr:row>77</xdr:row>
      <xdr:rowOff>81535</xdr:rowOff>
    </xdr:to>
    <xdr:cxnSp macro="">
      <xdr:nvCxnSpPr>
        <xdr:cNvPr id="823" name="直線コネクタ 822"/>
        <xdr:cNvCxnSpPr/>
      </xdr:nvCxnSpPr>
      <xdr:spPr>
        <a:xfrm flipV="1">
          <a:off x="20434300" y="132786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39878</xdr:rowOff>
    </xdr:from>
    <xdr:to>
      <xdr:col>102</xdr:col>
      <xdr:colOff>165100</xdr:colOff>
      <xdr:row>77</xdr:row>
      <xdr:rowOff>141478</xdr:rowOff>
    </xdr:to>
    <xdr:sp macro="" textlink="">
      <xdr:nvSpPr>
        <xdr:cNvPr id="824" name="楕円 823"/>
        <xdr:cNvSpPr/>
      </xdr:nvSpPr>
      <xdr:spPr>
        <a:xfrm>
          <a:off x="19494500" y="1324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77</xdr:row>
      <xdr:rowOff>81535</xdr:rowOff>
    </xdr:from>
    <xdr:to>
      <xdr:col>107</xdr:col>
      <xdr:colOff>50800</xdr:colOff>
      <xdr:row>77</xdr:row>
      <xdr:rowOff>90678</xdr:rowOff>
    </xdr:to>
    <xdr:cxnSp macro="">
      <xdr:nvCxnSpPr>
        <xdr:cNvPr id="825" name="直線コネクタ 824"/>
        <xdr:cNvCxnSpPr/>
      </xdr:nvCxnSpPr>
      <xdr:spPr>
        <a:xfrm flipV="1">
          <a:off x="19545300" y="132831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826" name="n_1aveValue【消防施設】&#10;一人当たり面積"/>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827" name="n_2aveValue【消防施設】&#10;一人当たり面積"/>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29735</xdr:rowOff>
    </xdr:from>
    <xdr:ext cx="469744" cy="259045"/>
    <xdr:sp macro="" textlink="">
      <xdr:nvSpPr>
        <xdr:cNvPr id="828" name="n_3aveValue【消防施設】&#10;一人当たり面積"/>
        <xdr:cNvSpPr txBox="1"/>
      </xdr:nvSpPr>
      <xdr:spPr>
        <a:xfrm>
          <a:off x="19310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829" name="n_4aveValue【消防施設】&#10;一人当たり面積"/>
        <xdr:cNvSpPr txBox="1"/>
      </xdr:nvSpPr>
      <xdr:spPr>
        <a:xfrm>
          <a:off x="18421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75</xdr:row>
      <xdr:rowOff>144290</xdr:rowOff>
    </xdr:from>
    <xdr:ext cx="469744" cy="259045"/>
    <xdr:sp macro="" textlink="">
      <xdr:nvSpPr>
        <xdr:cNvPr id="830" name="n_1mainValue【消防施設】&#10;一人当たり面積"/>
        <xdr:cNvSpPr txBox="1"/>
      </xdr:nvSpPr>
      <xdr:spPr>
        <a:xfrm>
          <a:off x="21075727" y="13003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75</xdr:row>
      <xdr:rowOff>148862</xdr:rowOff>
    </xdr:from>
    <xdr:ext cx="469744" cy="259045"/>
    <xdr:sp macro="" textlink="">
      <xdr:nvSpPr>
        <xdr:cNvPr id="831" name="n_2mainValue【消防施設】&#10;一人当たり面積"/>
        <xdr:cNvSpPr txBox="1"/>
      </xdr:nvSpPr>
      <xdr:spPr>
        <a:xfrm>
          <a:off x="20199427" y="1300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75</xdr:row>
      <xdr:rowOff>158005</xdr:rowOff>
    </xdr:from>
    <xdr:ext cx="469744" cy="259045"/>
    <xdr:sp macro="" textlink="">
      <xdr:nvSpPr>
        <xdr:cNvPr id="832" name="n_3mainValue【消防施設】&#10;一人当たり面積"/>
        <xdr:cNvSpPr txBox="1"/>
      </xdr:nvSpPr>
      <xdr:spPr>
        <a:xfrm>
          <a:off x="19310427" y="1301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3" name="正方形/長方形 8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4" name="正方形/長方形 8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5" name="正方形/長方形 8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6" name="正方形/長方形 8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7" name="正方形/長方形 8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8" name="正方形/長方形 8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9" name="正方形/長方形 8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0" name="正方形/長方形 8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1" name="テキスト ボックス 8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2" name="直線コネクタ 8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3" name="テキスト ボックス 84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4" name="直線コネクタ 84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5" name="テキスト ボックス 84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6" name="直線コネクタ 84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7" name="テキスト ボックス 84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8" name="直線コネクタ 84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9" name="テキスト ボックス 84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0" name="直線コネクタ 84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1" name="テキスト ボックス 85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2" name="直線コネクタ 85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3" name="テキスト ボックス 85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4" name="直線コネクタ 85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5" name="テキスト ボックス 85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58" name="直線コネクタ 857"/>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59"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60" name="直線コネクタ 859"/>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61" name="【庁舎】&#10;有形固定資産減価償却率最大値テキスト"/>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62" name="直線コネクタ 861"/>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67508</xdr:rowOff>
    </xdr:from>
    <xdr:ext cx="405111" cy="259045"/>
    <xdr:sp macro="" textlink="">
      <xdr:nvSpPr>
        <xdr:cNvPr id="863" name="【庁舎】&#10;有形固定資産減価償却率平均値テキスト"/>
        <xdr:cNvSpPr txBox="1"/>
      </xdr:nvSpPr>
      <xdr:spPr>
        <a:xfrm>
          <a:off x="16357600" y="1789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64" name="フローチャート: 判断 863"/>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65" name="フローチャート: 判断 864"/>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66" name="フローチャート: 判断 865"/>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67" name="フローチャート: 判断 866"/>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868" name="フローチャート: 判断 867"/>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9" name="テキスト ボックス 8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0" name="テキスト ボックス 8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1" name="テキスト ボックス 8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2" name="テキスト ボックス 8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3" name="テキスト ボックス 8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149498</xdr:rowOff>
    </xdr:from>
    <xdr:to>
      <xdr:col>85</xdr:col>
      <xdr:colOff>177800</xdr:colOff>
      <xdr:row>101</xdr:row>
      <xdr:rowOff>79648</xdr:rowOff>
    </xdr:to>
    <xdr:sp macro="" textlink="">
      <xdr:nvSpPr>
        <xdr:cNvPr id="874" name="楕円 873"/>
        <xdr:cNvSpPr/>
      </xdr:nvSpPr>
      <xdr:spPr>
        <a:xfrm>
          <a:off x="16268700" y="1729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925</xdr:rowOff>
    </xdr:from>
    <xdr:ext cx="405111" cy="259045"/>
    <xdr:sp macro="" textlink="">
      <xdr:nvSpPr>
        <xdr:cNvPr id="875" name="【庁舎】&#10;有形固定資産減価償却率該当値テキスト"/>
        <xdr:cNvSpPr txBox="1"/>
      </xdr:nvSpPr>
      <xdr:spPr>
        <a:xfrm>
          <a:off x="16357600" y="1714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58057</xdr:rowOff>
    </xdr:from>
    <xdr:to>
      <xdr:col>81</xdr:col>
      <xdr:colOff>101600</xdr:colOff>
      <xdr:row>107</xdr:row>
      <xdr:rowOff>159657</xdr:rowOff>
    </xdr:to>
    <xdr:sp macro="" textlink="">
      <xdr:nvSpPr>
        <xdr:cNvPr id="876" name="楕円 875"/>
        <xdr:cNvSpPr/>
      </xdr:nvSpPr>
      <xdr:spPr>
        <a:xfrm>
          <a:off x="154305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28848</xdr:rowOff>
    </xdr:from>
    <xdr:to>
      <xdr:col>85</xdr:col>
      <xdr:colOff>127000</xdr:colOff>
      <xdr:row>107</xdr:row>
      <xdr:rowOff>108857</xdr:rowOff>
    </xdr:to>
    <xdr:cxnSp macro="">
      <xdr:nvCxnSpPr>
        <xdr:cNvPr id="877" name="直線コネクタ 876"/>
        <xdr:cNvCxnSpPr/>
      </xdr:nvCxnSpPr>
      <xdr:spPr>
        <a:xfrm flipV="1">
          <a:off x="15481300" y="17345298"/>
          <a:ext cx="838200" cy="110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28666</xdr:rowOff>
    </xdr:from>
    <xdr:to>
      <xdr:col>76</xdr:col>
      <xdr:colOff>165100</xdr:colOff>
      <xdr:row>107</xdr:row>
      <xdr:rowOff>130266</xdr:rowOff>
    </xdr:to>
    <xdr:sp macro="" textlink="">
      <xdr:nvSpPr>
        <xdr:cNvPr id="878" name="楕円 877"/>
        <xdr:cNvSpPr/>
      </xdr:nvSpPr>
      <xdr:spPr>
        <a:xfrm>
          <a:off x="145415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79466</xdr:rowOff>
    </xdr:from>
    <xdr:to>
      <xdr:col>81</xdr:col>
      <xdr:colOff>50800</xdr:colOff>
      <xdr:row>107</xdr:row>
      <xdr:rowOff>108857</xdr:rowOff>
    </xdr:to>
    <xdr:cxnSp macro="">
      <xdr:nvCxnSpPr>
        <xdr:cNvPr id="879" name="直線コネクタ 878"/>
        <xdr:cNvCxnSpPr/>
      </xdr:nvCxnSpPr>
      <xdr:spPr>
        <a:xfrm>
          <a:off x="14592300" y="1842461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170724</xdr:rowOff>
    </xdr:from>
    <xdr:to>
      <xdr:col>72</xdr:col>
      <xdr:colOff>38100</xdr:colOff>
      <xdr:row>107</xdr:row>
      <xdr:rowOff>100874</xdr:rowOff>
    </xdr:to>
    <xdr:sp macro="" textlink="">
      <xdr:nvSpPr>
        <xdr:cNvPr id="880" name="楕円 879"/>
        <xdr:cNvSpPr/>
      </xdr:nvSpPr>
      <xdr:spPr>
        <a:xfrm>
          <a:off x="13652500" y="183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50074</xdr:rowOff>
    </xdr:from>
    <xdr:to>
      <xdr:col>76</xdr:col>
      <xdr:colOff>114300</xdr:colOff>
      <xdr:row>107</xdr:row>
      <xdr:rowOff>79466</xdr:rowOff>
    </xdr:to>
    <xdr:cxnSp macro="">
      <xdr:nvCxnSpPr>
        <xdr:cNvPr id="881" name="直線コネクタ 880"/>
        <xdr:cNvCxnSpPr/>
      </xdr:nvCxnSpPr>
      <xdr:spPr>
        <a:xfrm>
          <a:off x="13703300" y="1839522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139700</xdr:rowOff>
    </xdr:from>
    <xdr:to>
      <xdr:col>67</xdr:col>
      <xdr:colOff>101600</xdr:colOff>
      <xdr:row>107</xdr:row>
      <xdr:rowOff>69850</xdr:rowOff>
    </xdr:to>
    <xdr:sp macro="" textlink="">
      <xdr:nvSpPr>
        <xdr:cNvPr id="882" name="楕円 881"/>
        <xdr:cNvSpPr/>
      </xdr:nvSpPr>
      <xdr:spPr>
        <a:xfrm>
          <a:off x="12763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19050</xdr:rowOff>
    </xdr:from>
    <xdr:to>
      <xdr:col>71</xdr:col>
      <xdr:colOff>177800</xdr:colOff>
      <xdr:row>107</xdr:row>
      <xdr:rowOff>50074</xdr:rowOff>
    </xdr:to>
    <xdr:cxnSp macro="">
      <xdr:nvCxnSpPr>
        <xdr:cNvPr id="883" name="直線コネクタ 882"/>
        <xdr:cNvCxnSpPr/>
      </xdr:nvCxnSpPr>
      <xdr:spPr>
        <a:xfrm>
          <a:off x="12814300" y="183642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99440</xdr:rowOff>
    </xdr:from>
    <xdr:ext cx="405111" cy="259045"/>
    <xdr:sp macro="" textlink="">
      <xdr:nvSpPr>
        <xdr:cNvPr id="884" name="n_1aveValue【庁舎】&#10;有形固定資産減価償却率"/>
        <xdr:cNvSpPr txBox="1"/>
      </xdr:nvSpPr>
      <xdr:spPr>
        <a:xfrm>
          <a:off x="152660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102706</xdr:rowOff>
    </xdr:from>
    <xdr:ext cx="405111" cy="259045"/>
    <xdr:sp macro="" textlink="">
      <xdr:nvSpPr>
        <xdr:cNvPr id="885" name="n_2aveValue【庁舎】&#10;有形固定資産減価償却率"/>
        <xdr:cNvSpPr txBox="1"/>
      </xdr:nvSpPr>
      <xdr:spPr>
        <a:xfrm>
          <a:off x="14389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886" name="n_3aveValue【庁舎】&#10;有形固定資産減価償却率"/>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887" name="n_4aveValue【庁舎】&#10;有形固定資産減価償却率"/>
        <xdr:cNvSpPr txBox="1"/>
      </xdr:nvSpPr>
      <xdr:spPr>
        <a:xfrm>
          <a:off x="12611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150784</xdr:rowOff>
    </xdr:from>
    <xdr:ext cx="405111" cy="259045"/>
    <xdr:sp macro="" textlink="">
      <xdr:nvSpPr>
        <xdr:cNvPr id="888" name="n_1mainValue【庁舎】&#10;有形固定資産減価償却率"/>
        <xdr:cNvSpPr txBox="1"/>
      </xdr:nvSpPr>
      <xdr:spPr>
        <a:xfrm>
          <a:off x="15266044" y="1849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121393</xdr:rowOff>
    </xdr:from>
    <xdr:ext cx="405111" cy="259045"/>
    <xdr:sp macro="" textlink="">
      <xdr:nvSpPr>
        <xdr:cNvPr id="889" name="n_2mainValue【庁舎】&#10;有形固定資産減価償却率"/>
        <xdr:cNvSpPr txBox="1"/>
      </xdr:nvSpPr>
      <xdr:spPr>
        <a:xfrm>
          <a:off x="14389744" y="1846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92001</xdr:rowOff>
    </xdr:from>
    <xdr:ext cx="405111" cy="259045"/>
    <xdr:sp macro="" textlink="">
      <xdr:nvSpPr>
        <xdr:cNvPr id="890" name="n_3mainValue【庁舎】&#10;有形固定資産減価償却率"/>
        <xdr:cNvSpPr txBox="1"/>
      </xdr:nvSpPr>
      <xdr:spPr>
        <a:xfrm>
          <a:off x="13500744" y="1843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60977</xdr:rowOff>
    </xdr:from>
    <xdr:ext cx="405111" cy="259045"/>
    <xdr:sp macro="" textlink="">
      <xdr:nvSpPr>
        <xdr:cNvPr id="891" name="n_4mainValue【庁舎】&#10;有形固定資産減価償却率"/>
        <xdr:cNvSpPr txBox="1"/>
      </xdr:nvSpPr>
      <xdr:spPr>
        <a:xfrm>
          <a:off x="12611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2" name="正方形/長方形 8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3" name="正方形/長方形 8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4" name="正方形/長方形 8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5" name="正方形/長方形 8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6" name="正方形/長方形 8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7" name="正方形/長方形 8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8" name="正方形/長方形 8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9" name="正方形/長方形 8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0" name="テキスト ボックス 8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1" name="直線コネクタ 9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2" name="直線コネクタ 90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3" name="テキスト ボックス 90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4" name="直線コネクタ 90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5" name="テキスト ボックス 90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6" name="直線コネクタ 90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7" name="テキスト ボックス 90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8" name="直線コネクタ 90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9" name="テキスト ボックス 90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913" name="直線コネクタ 912"/>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914" name="【庁舎】&#10;一人当たり面積最小値テキスト"/>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915" name="直線コネクタ 914"/>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916" name="【庁舎】&#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917" name="直線コネクタ 916"/>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3827</xdr:rowOff>
    </xdr:from>
    <xdr:ext cx="469744" cy="259045"/>
    <xdr:sp macro="" textlink="">
      <xdr:nvSpPr>
        <xdr:cNvPr id="918" name="【庁舎】&#10;一人当たり面積平均値テキスト"/>
        <xdr:cNvSpPr txBox="1"/>
      </xdr:nvSpPr>
      <xdr:spPr>
        <a:xfrm>
          <a:off x="22199600" y="1800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919" name="フローチャート: 判断 918"/>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920" name="フローチャート: 判断 919"/>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921" name="フローチャート: 判断 920"/>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922" name="フローチャート: 判断 921"/>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923" name="フローチャート: 判断 922"/>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13970</xdr:rowOff>
    </xdr:from>
    <xdr:to>
      <xdr:col>116</xdr:col>
      <xdr:colOff>114300</xdr:colOff>
      <xdr:row>102</xdr:row>
      <xdr:rowOff>115570</xdr:rowOff>
    </xdr:to>
    <xdr:sp macro="" textlink="">
      <xdr:nvSpPr>
        <xdr:cNvPr id="929" name="楕円 928"/>
        <xdr:cNvSpPr/>
      </xdr:nvSpPr>
      <xdr:spPr>
        <a:xfrm>
          <a:off x="221107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36847</xdr:rowOff>
    </xdr:from>
    <xdr:ext cx="469744" cy="259045"/>
    <xdr:sp macro="" textlink="">
      <xdr:nvSpPr>
        <xdr:cNvPr id="930" name="【庁舎】&#10;一人当たり面積該当値テキスト"/>
        <xdr:cNvSpPr txBox="1"/>
      </xdr:nvSpPr>
      <xdr:spPr>
        <a:xfrm>
          <a:off x="22199600" y="1735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144272</xdr:rowOff>
    </xdr:from>
    <xdr:to>
      <xdr:col>112</xdr:col>
      <xdr:colOff>38100</xdr:colOff>
      <xdr:row>105</xdr:row>
      <xdr:rowOff>74422</xdr:rowOff>
    </xdr:to>
    <xdr:sp macro="" textlink="">
      <xdr:nvSpPr>
        <xdr:cNvPr id="931" name="楕円 930"/>
        <xdr:cNvSpPr/>
      </xdr:nvSpPr>
      <xdr:spPr>
        <a:xfrm>
          <a:off x="21272500" y="1797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64770</xdr:rowOff>
    </xdr:from>
    <xdr:to>
      <xdr:col>116</xdr:col>
      <xdr:colOff>63500</xdr:colOff>
      <xdr:row>105</xdr:row>
      <xdr:rowOff>23622</xdr:rowOff>
    </xdr:to>
    <xdr:cxnSp macro="">
      <xdr:nvCxnSpPr>
        <xdr:cNvPr id="932" name="直線コネクタ 931"/>
        <xdr:cNvCxnSpPr/>
      </xdr:nvCxnSpPr>
      <xdr:spPr>
        <a:xfrm flipV="1">
          <a:off x="21323300" y="17552670"/>
          <a:ext cx="838200" cy="47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146558</xdr:rowOff>
    </xdr:from>
    <xdr:to>
      <xdr:col>107</xdr:col>
      <xdr:colOff>101600</xdr:colOff>
      <xdr:row>105</xdr:row>
      <xdr:rowOff>76708</xdr:rowOff>
    </xdr:to>
    <xdr:sp macro="" textlink="">
      <xdr:nvSpPr>
        <xdr:cNvPr id="933" name="楕円 932"/>
        <xdr:cNvSpPr/>
      </xdr:nvSpPr>
      <xdr:spPr>
        <a:xfrm>
          <a:off x="20383500" y="1797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23622</xdr:rowOff>
    </xdr:from>
    <xdr:to>
      <xdr:col>111</xdr:col>
      <xdr:colOff>177800</xdr:colOff>
      <xdr:row>105</xdr:row>
      <xdr:rowOff>25908</xdr:rowOff>
    </xdr:to>
    <xdr:cxnSp macro="">
      <xdr:nvCxnSpPr>
        <xdr:cNvPr id="934" name="直線コネクタ 933"/>
        <xdr:cNvCxnSpPr/>
      </xdr:nvCxnSpPr>
      <xdr:spPr>
        <a:xfrm flipV="1">
          <a:off x="20434300" y="180258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151130</xdr:rowOff>
    </xdr:from>
    <xdr:to>
      <xdr:col>102</xdr:col>
      <xdr:colOff>165100</xdr:colOff>
      <xdr:row>105</xdr:row>
      <xdr:rowOff>81280</xdr:rowOff>
    </xdr:to>
    <xdr:sp macro="" textlink="">
      <xdr:nvSpPr>
        <xdr:cNvPr id="935" name="楕円 934"/>
        <xdr:cNvSpPr/>
      </xdr:nvSpPr>
      <xdr:spPr>
        <a:xfrm>
          <a:off x="19494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25908</xdr:rowOff>
    </xdr:from>
    <xdr:to>
      <xdr:col>107</xdr:col>
      <xdr:colOff>50800</xdr:colOff>
      <xdr:row>105</xdr:row>
      <xdr:rowOff>30480</xdr:rowOff>
    </xdr:to>
    <xdr:cxnSp macro="">
      <xdr:nvCxnSpPr>
        <xdr:cNvPr id="936" name="直線コネクタ 935"/>
        <xdr:cNvCxnSpPr/>
      </xdr:nvCxnSpPr>
      <xdr:spPr>
        <a:xfrm flipV="1">
          <a:off x="19545300" y="1802815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151130</xdr:rowOff>
    </xdr:from>
    <xdr:to>
      <xdr:col>98</xdr:col>
      <xdr:colOff>38100</xdr:colOff>
      <xdr:row>105</xdr:row>
      <xdr:rowOff>81280</xdr:rowOff>
    </xdr:to>
    <xdr:sp macro="" textlink="">
      <xdr:nvSpPr>
        <xdr:cNvPr id="937" name="楕円 936"/>
        <xdr:cNvSpPr/>
      </xdr:nvSpPr>
      <xdr:spPr>
        <a:xfrm>
          <a:off x="18605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30480</xdr:rowOff>
    </xdr:from>
    <xdr:to>
      <xdr:col>102</xdr:col>
      <xdr:colOff>114300</xdr:colOff>
      <xdr:row>105</xdr:row>
      <xdr:rowOff>30480</xdr:rowOff>
    </xdr:to>
    <xdr:cxnSp macro="">
      <xdr:nvCxnSpPr>
        <xdr:cNvPr id="938" name="直線コネクタ 937"/>
        <xdr:cNvCxnSpPr/>
      </xdr:nvCxnSpPr>
      <xdr:spPr>
        <a:xfrm>
          <a:off x="18656300" y="18032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143273</xdr:rowOff>
    </xdr:from>
    <xdr:ext cx="469744" cy="259045"/>
    <xdr:sp macro="" textlink="">
      <xdr:nvSpPr>
        <xdr:cNvPr id="939" name="n_1aveValue【庁舎】&#10;一人当たり面積"/>
        <xdr:cNvSpPr txBox="1"/>
      </xdr:nvSpPr>
      <xdr:spPr>
        <a:xfrm>
          <a:off x="21075727"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154703</xdr:rowOff>
    </xdr:from>
    <xdr:ext cx="469744" cy="259045"/>
    <xdr:sp macro="" textlink="">
      <xdr:nvSpPr>
        <xdr:cNvPr id="940" name="n_2aveValue【庁舎】&#10;一人当たり面積"/>
        <xdr:cNvSpPr txBox="1"/>
      </xdr:nvSpPr>
      <xdr:spPr>
        <a:xfrm>
          <a:off x="20199427" y="1815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161562</xdr:rowOff>
    </xdr:from>
    <xdr:ext cx="469744" cy="259045"/>
    <xdr:sp macro="" textlink="">
      <xdr:nvSpPr>
        <xdr:cNvPr id="941" name="n_3aveValue【庁舎】&#10;一人当たり面積"/>
        <xdr:cNvSpPr txBox="1"/>
      </xdr:nvSpPr>
      <xdr:spPr>
        <a:xfrm>
          <a:off x="193104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138701</xdr:rowOff>
    </xdr:from>
    <xdr:ext cx="469744" cy="259045"/>
    <xdr:sp macro="" textlink="">
      <xdr:nvSpPr>
        <xdr:cNvPr id="942" name="n_4aveValue【庁舎】&#10;一人当たり面積"/>
        <xdr:cNvSpPr txBox="1"/>
      </xdr:nvSpPr>
      <xdr:spPr>
        <a:xfrm>
          <a:off x="184214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90949</xdr:rowOff>
    </xdr:from>
    <xdr:ext cx="469744" cy="259045"/>
    <xdr:sp macro="" textlink="">
      <xdr:nvSpPr>
        <xdr:cNvPr id="943" name="n_1mainValue【庁舎】&#10;一人当たり面積"/>
        <xdr:cNvSpPr txBox="1"/>
      </xdr:nvSpPr>
      <xdr:spPr>
        <a:xfrm>
          <a:off x="21075727" y="1775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93235</xdr:rowOff>
    </xdr:from>
    <xdr:ext cx="469744" cy="259045"/>
    <xdr:sp macro="" textlink="">
      <xdr:nvSpPr>
        <xdr:cNvPr id="944" name="n_2mainValue【庁舎】&#10;一人当たり面積"/>
        <xdr:cNvSpPr txBox="1"/>
      </xdr:nvSpPr>
      <xdr:spPr>
        <a:xfrm>
          <a:off x="20199427" y="1775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97807</xdr:rowOff>
    </xdr:from>
    <xdr:ext cx="469744" cy="259045"/>
    <xdr:sp macro="" textlink="">
      <xdr:nvSpPr>
        <xdr:cNvPr id="945" name="n_3mainValue【庁舎】&#10;一人当たり面積"/>
        <xdr:cNvSpPr txBox="1"/>
      </xdr:nvSpPr>
      <xdr:spPr>
        <a:xfrm>
          <a:off x="19310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97807</xdr:rowOff>
    </xdr:from>
    <xdr:ext cx="469744" cy="259045"/>
    <xdr:sp macro="" textlink="">
      <xdr:nvSpPr>
        <xdr:cNvPr id="946" name="n_4mainValue【庁舎】&#10;一人当たり面積"/>
        <xdr:cNvSpPr txBox="1"/>
      </xdr:nvSpPr>
      <xdr:spPr>
        <a:xfrm>
          <a:off x="18421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図書館については類似団体と比べ、低い数値を示している。これは比較的新しい建築年度の学校や文化施設との複合施設になっているためであり、今後も機能や適正配置、あり方の他、総合的に判断しながら管理していく。</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体育館・プールについては類似団体に比べても高い数値を示しており老朽化が進んでいる。施設の配置や機能の重複等を考慮しながら総量縮減を図る。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・福祉施設については昭和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年に整備された建物もあり老朽化が進んでいる。今後は施設の利用者に配慮しつつ、民間譲渡等も検討しながら総量縮減を図る。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・市民会館については類似団体と比較し低い数値を示しているが、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施設が対象になり、建築年度に差があるため施設毎によって償却率も差がある。</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施設は、運営に多額のコストを要すため、引き続き費用対効果が得られるよう適切な運営に努める。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・保健センター・保健所については類似団体と比較し老朽化が進んでい</a:t>
          </a:r>
          <a:r>
            <a:rPr kumimoji="1" lang="ja-JP" altLang="en-US" sz="1100">
              <a:solidFill>
                <a:schemeClr val="dk1"/>
              </a:solidFill>
              <a:effectLst/>
              <a:latin typeface="+mn-lt"/>
              <a:ea typeface="+mn-ea"/>
              <a:cs typeface="+mn-cs"/>
            </a:rPr>
            <a:t>るが、更埴保健センター、戸倉保健センターは</a:t>
          </a:r>
          <a:r>
            <a:rPr kumimoji="1" lang="ja-JP" altLang="ja-JP" sz="1100">
              <a:solidFill>
                <a:schemeClr val="dk1"/>
              </a:solidFill>
              <a:effectLst/>
              <a:latin typeface="+mn-lt"/>
              <a:ea typeface="+mn-ea"/>
              <a:cs typeface="+mn-cs"/>
            </a:rPr>
            <a:t>新庁舎完成に伴い集約され</a:t>
          </a:r>
          <a:r>
            <a:rPr kumimoji="1" lang="ja-JP" altLang="en-US" sz="1100">
              <a:solidFill>
                <a:schemeClr val="dk1"/>
              </a:solidFill>
              <a:effectLst/>
              <a:latin typeface="+mn-lt"/>
              <a:ea typeface="+mn-ea"/>
              <a:cs typeface="+mn-cs"/>
            </a:rPr>
            <a:t>たことから、解体等により</a:t>
          </a:r>
          <a:r>
            <a:rPr kumimoji="1" lang="ja-JP" altLang="ja-JP" sz="1100">
              <a:solidFill>
                <a:schemeClr val="dk1"/>
              </a:solidFill>
              <a:effectLst/>
              <a:latin typeface="+mn-lt"/>
              <a:ea typeface="+mn-ea"/>
              <a:cs typeface="+mn-cs"/>
            </a:rPr>
            <a:t>総量縮減を</a:t>
          </a:r>
          <a:r>
            <a:rPr kumimoji="1" lang="ja-JP" altLang="en-US" sz="1100">
              <a:solidFill>
                <a:schemeClr val="dk1"/>
              </a:solidFill>
              <a:effectLst/>
              <a:latin typeface="+mn-lt"/>
              <a:ea typeface="+mn-ea"/>
              <a:cs typeface="+mn-cs"/>
            </a:rPr>
            <a:t>進める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・庁舎については令和元年度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新庁舎</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完成</a:t>
          </a:r>
          <a:r>
            <a:rPr kumimoji="1" lang="ja-JP" altLang="en-US"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旧庁舎を</a:t>
          </a:r>
          <a:r>
            <a:rPr kumimoji="1" lang="ja-JP" altLang="ja-JP" sz="1100">
              <a:solidFill>
                <a:schemeClr val="dk1"/>
              </a:solidFill>
              <a:effectLst/>
              <a:latin typeface="+mn-lt"/>
              <a:ea typeface="+mn-ea"/>
              <a:cs typeface="+mn-cs"/>
            </a:rPr>
            <a:t>集約し合理化を</a:t>
          </a:r>
          <a:r>
            <a:rPr kumimoji="1" lang="ja-JP" altLang="en-US" sz="1100">
              <a:solidFill>
                <a:schemeClr val="dk1"/>
              </a:solidFill>
              <a:effectLst/>
              <a:latin typeface="+mn-lt"/>
              <a:ea typeface="+mn-ea"/>
              <a:cs typeface="+mn-cs"/>
            </a:rPr>
            <a:t>図った</a:t>
          </a:r>
          <a:r>
            <a:rPr kumimoji="1" lang="ja-JP" altLang="ja-JP" sz="1100">
              <a:solidFill>
                <a:schemeClr val="dk1"/>
              </a:solidFill>
              <a:effectLst/>
              <a:latin typeface="+mn-lt"/>
              <a:ea typeface="+mn-ea"/>
              <a:cs typeface="+mn-cs"/>
            </a:rPr>
            <a:t>。旧庁舎の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施設のうち、１施設は解体、</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施設は別の用途変更して運用していく予定である。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長野県千曲市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60,421
59,587
119.79
31,213,652
29,771,101
485,155
15,948,056
31,752,281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合併特例事業債</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や、令和元年度東日本台風被害による災害復旧に係る災害復旧事業債</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などの地方債の算入増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により基準財政需要額は増加傾向である。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家屋の新築、増築による固定資産税の増加の一方で、近年の景気動向や地価の下落等により市税全体に係る基準財政収入額が伸び悩んでいるため、結果として財政力指数が悪化の傾向にある。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108655</xdr:rowOff>
    </xdr:from>
    <xdr:to>
      <xdr:col>23</xdr:col>
      <xdr:colOff>133350</xdr:colOff>
      <xdr:row>43</xdr:row>
      <xdr:rowOff>108655</xdr:rowOff>
    </xdr:to>
    <xdr:cxnSp macro="">
      <xdr:nvCxnSpPr>
        <xdr:cNvPr id="69" name="直線コネクタ 68"/>
        <xdr:cNvCxnSpPr/>
      </xdr:nvCxnSpPr>
      <xdr:spPr>
        <a:xfrm>
          <a:off x="4114800" y="74810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149172</xdr:rowOff>
    </xdr:from>
    <xdr:ext cx="762000" cy="259045"/>
    <xdr:sp macro="" textlink="">
      <xdr:nvSpPr>
        <xdr:cNvPr id="70" name="財政力平均値テキスト"/>
        <xdr:cNvSpPr txBox="1"/>
      </xdr:nvSpPr>
      <xdr:spPr>
        <a:xfrm>
          <a:off x="5041900" y="700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108655</xdr:rowOff>
    </xdr:from>
    <xdr:to>
      <xdr:col>19</xdr:col>
      <xdr:colOff>133350</xdr:colOff>
      <xdr:row>43</xdr:row>
      <xdr:rowOff>122061</xdr:rowOff>
    </xdr:to>
    <xdr:cxnSp macro="">
      <xdr:nvCxnSpPr>
        <xdr:cNvPr id="72" name="直線コネクタ 71"/>
        <xdr:cNvCxnSpPr/>
      </xdr:nvCxnSpPr>
      <xdr:spPr>
        <a:xfrm flipV="1">
          <a:off x="3225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122061</xdr:rowOff>
    </xdr:from>
    <xdr:to>
      <xdr:col>15</xdr:col>
      <xdr:colOff>82550</xdr:colOff>
      <xdr:row>43</xdr:row>
      <xdr:rowOff>122061</xdr:rowOff>
    </xdr:to>
    <xdr:cxnSp macro="">
      <xdr:nvCxnSpPr>
        <xdr:cNvPr id="75" name="直線コネクタ 74"/>
        <xdr:cNvCxnSpPr/>
      </xdr:nvCxnSpPr>
      <xdr:spPr>
        <a:xfrm>
          <a:off x="2336800" y="7494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108655</xdr:rowOff>
    </xdr:from>
    <xdr:to>
      <xdr:col>11</xdr:col>
      <xdr:colOff>31750</xdr:colOff>
      <xdr:row>43</xdr:row>
      <xdr:rowOff>122061</xdr:rowOff>
    </xdr:to>
    <xdr:cxnSp macro="">
      <xdr:nvCxnSpPr>
        <xdr:cNvPr id="78" name="直線コネクタ 77"/>
        <xdr:cNvCxnSpPr/>
      </xdr:nvCxnSpPr>
      <xdr:spPr>
        <a:xfrm>
          <a:off x="1447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57855</xdr:rowOff>
    </xdr:from>
    <xdr:to>
      <xdr:col>23</xdr:col>
      <xdr:colOff>184150</xdr:colOff>
      <xdr:row>43</xdr:row>
      <xdr:rowOff>159455</xdr:rowOff>
    </xdr:to>
    <xdr:sp macro="" textlink="">
      <xdr:nvSpPr>
        <xdr:cNvPr id="88" name="楕円 87"/>
        <xdr:cNvSpPr/>
      </xdr:nvSpPr>
      <xdr:spPr>
        <a:xfrm>
          <a:off x="49022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29932</xdr:rowOff>
    </xdr:from>
    <xdr:ext cx="762000" cy="259045"/>
    <xdr:sp macro="" textlink="">
      <xdr:nvSpPr>
        <xdr:cNvPr id="89" name="財政力該当値テキスト"/>
        <xdr:cNvSpPr txBox="1"/>
      </xdr:nvSpPr>
      <xdr:spPr>
        <a:xfrm>
          <a:off x="5041900" y="740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57855</xdr:rowOff>
    </xdr:from>
    <xdr:to>
      <xdr:col>19</xdr:col>
      <xdr:colOff>184150</xdr:colOff>
      <xdr:row>43</xdr:row>
      <xdr:rowOff>159455</xdr:rowOff>
    </xdr:to>
    <xdr:sp macro="" textlink="">
      <xdr:nvSpPr>
        <xdr:cNvPr id="90" name="楕円 89"/>
        <xdr:cNvSpPr/>
      </xdr:nvSpPr>
      <xdr:spPr>
        <a:xfrm>
          <a:off x="4064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144232</xdr:rowOff>
    </xdr:from>
    <xdr:ext cx="736600" cy="259045"/>
    <xdr:sp macro="" textlink="">
      <xdr:nvSpPr>
        <xdr:cNvPr id="91" name="テキスト ボックス 90"/>
        <xdr:cNvSpPr txBox="1"/>
      </xdr:nvSpPr>
      <xdr:spPr>
        <a:xfrm>
          <a:off x="3733800" y="751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71261</xdr:rowOff>
    </xdr:from>
    <xdr:to>
      <xdr:col>15</xdr:col>
      <xdr:colOff>133350</xdr:colOff>
      <xdr:row>44</xdr:row>
      <xdr:rowOff>1411</xdr:rowOff>
    </xdr:to>
    <xdr:sp macro="" textlink="">
      <xdr:nvSpPr>
        <xdr:cNvPr id="92" name="楕円 91"/>
        <xdr:cNvSpPr/>
      </xdr:nvSpPr>
      <xdr:spPr>
        <a:xfrm>
          <a:off x="3175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157638</xdr:rowOff>
    </xdr:from>
    <xdr:ext cx="762000" cy="259045"/>
    <xdr:sp macro="" textlink="">
      <xdr:nvSpPr>
        <xdr:cNvPr id="93" name="テキスト ボックス 92"/>
        <xdr:cNvSpPr txBox="1"/>
      </xdr:nvSpPr>
      <xdr:spPr>
        <a:xfrm>
          <a:off x="2844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71261</xdr:rowOff>
    </xdr:from>
    <xdr:to>
      <xdr:col>11</xdr:col>
      <xdr:colOff>82550</xdr:colOff>
      <xdr:row>44</xdr:row>
      <xdr:rowOff>1411</xdr:rowOff>
    </xdr:to>
    <xdr:sp macro="" textlink="">
      <xdr:nvSpPr>
        <xdr:cNvPr id="94" name="楕円 93"/>
        <xdr:cNvSpPr/>
      </xdr:nvSpPr>
      <xdr:spPr>
        <a:xfrm>
          <a:off x="2286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157638</xdr:rowOff>
    </xdr:from>
    <xdr:ext cx="762000" cy="259045"/>
    <xdr:sp macro="" textlink="">
      <xdr:nvSpPr>
        <xdr:cNvPr id="95" name="テキスト ボックス 94"/>
        <xdr:cNvSpPr txBox="1"/>
      </xdr:nvSpPr>
      <xdr:spPr>
        <a:xfrm>
          <a:off x="1955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57855</xdr:rowOff>
    </xdr:from>
    <xdr:to>
      <xdr:col>7</xdr:col>
      <xdr:colOff>31750</xdr:colOff>
      <xdr:row>43</xdr:row>
      <xdr:rowOff>159455</xdr:rowOff>
    </xdr:to>
    <xdr:sp macro="" textlink="">
      <xdr:nvSpPr>
        <xdr:cNvPr id="96" name="楕円 95"/>
        <xdr:cNvSpPr/>
      </xdr:nvSpPr>
      <xdr:spPr>
        <a:xfrm>
          <a:off x="1397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144232</xdr:rowOff>
    </xdr:from>
    <xdr:ext cx="762000" cy="259045"/>
    <xdr:sp macro="" textlink="">
      <xdr:nvSpPr>
        <xdr:cNvPr id="97" name="テキスト ボックス 96"/>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令和元年度は新庁舎が建設され、分庁舎が集約されたことにより業務効率が上がったが、庁舎の総合管理に係る経常的費用が増加したため、経常収支比率が悪化した。これまで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行政改革大綱実施計画に基づき、「定員管理・給与等の適正化」、「事務事業の縮小・廃止」等の歳出削減に努め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てきたが、抜本的な業務効率化や事業の見直しが必要であるため、今後全庁的に推進する部署を設置し、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財政の健全化を図る。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25823</xdr:rowOff>
    </xdr:from>
    <xdr:to>
      <xdr:col>23</xdr:col>
      <xdr:colOff>133350</xdr:colOff>
      <xdr:row>63</xdr:row>
      <xdr:rowOff>45931</xdr:rowOff>
    </xdr:to>
    <xdr:cxnSp macro="">
      <xdr:nvCxnSpPr>
        <xdr:cNvPr id="132" name="直線コネクタ 131"/>
        <xdr:cNvCxnSpPr/>
      </xdr:nvCxnSpPr>
      <xdr:spPr>
        <a:xfrm>
          <a:off x="4114800" y="10827173"/>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166810</xdr:rowOff>
    </xdr:from>
    <xdr:ext cx="762000" cy="259045"/>
    <xdr:sp macro="" textlink="">
      <xdr:nvSpPr>
        <xdr:cNvPr id="133" name="財政構造の弾力性平均値テキスト"/>
        <xdr:cNvSpPr txBox="1"/>
      </xdr:nvSpPr>
      <xdr:spPr>
        <a:xfrm>
          <a:off x="5041900" y="1079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25823</xdr:rowOff>
    </xdr:from>
    <xdr:to>
      <xdr:col>19</xdr:col>
      <xdr:colOff>133350</xdr:colOff>
      <xdr:row>63</xdr:row>
      <xdr:rowOff>41910</xdr:rowOff>
    </xdr:to>
    <xdr:cxnSp macro="">
      <xdr:nvCxnSpPr>
        <xdr:cNvPr id="135" name="直線コネクタ 134"/>
        <xdr:cNvCxnSpPr/>
      </xdr:nvCxnSpPr>
      <xdr:spPr>
        <a:xfrm flipV="1">
          <a:off x="3225800" y="1082717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85531</xdr:rowOff>
    </xdr:from>
    <xdr:ext cx="736600" cy="259045"/>
    <xdr:sp macro="" textlink="">
      <xdr:nvSpPr>
        <xdr:cNvPr id="137" name="テキスト ボックス 136"/>
        <xdr:cNvSpPr txBox="1"/>
      </xdr:nvSpPr>
      <xdr:spPr>
        <a:xfrm>
          <a:off x="3733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5715</xdr:rowOff>
    </xdr:from>
    <xdr:to>
      <xdr:col>15</xdr:col>
      <xdr:colOff>82550</xdr:colOff>
      <xdr:row>63</xdr:row>
      <xdr:rowOff>41910</xdr:rowOff>
    </xdr:to>
    <xdr:cxnSp macro="">
      <xdr:nvCxnSpPr>
        <xdr:cNvPr id="138" name="直線コネクタ 137"/>
        <xdr:cNvCxnSpPr/>
      </xdr:nvCxnSpPr>
      <xdr:spPr>
        <a:xfrm>
          <a:off x="2336800" y="108070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40" name="テキスト ボックス 139"/>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100754</xdr:rowOff>
    </xdr:from>
    <xdr:to>
      <xdr:col>11</xdr:col>
      <xdr:colOff>31750</xdr:colOff>
      <xdr:row>63</xdr:row>
      <xdr:rowOff>5715</xdr:rowOff>
    </xdr:to>
    <xdr:cxnSp macro="">
      <xdr:nvCxnSpPr>
        <xdr:cNvPr id="141" name="直線コネクタ 140"/>
        <xdr:cNvCxnSpPr/>
      </xdr:nvCxnSpPr>
      <xdr:spPr>
        <a:xfrm>
          <a:off x="1447800" y="10730654"/>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3" name="テキスト ボックス 142"/>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148396</xdr:rowOff>
    </xdr:from>
    <xdr:ext cx="762000" cy="259045"/>
    <xdr:sp macro="" textlink="">
      <xdr:nvSpPr>
        <xdr:cNvPr id="145" name="テキスト ボックス 144"/>
        <xdr:cNvSpPr txBox="1"/>
      </xdr:nvSpPr>
      <xdr:spPr>
        <a:xfrm>
          <a:off x="1066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166581</xdr:rowOff>
    </xdr:from>
    <xdr:to>
      <xdr:col>23</xdr:col>
      <xdr:colOff>184150</xdr:colOff>
      <xdr:row>63</xdr:row>
      <xdr:rowOff>96731</xdr:rowOff>
    </xdr:to>
    <xdr:sp macro="" textlink="">
      <xdr:nvSpPr>
        <xdr:cNvPr id="151" name="楕円 150"/>
        <xdr:cNvSpPr/>
      </xdr:nvSpPr>
      <xdr:spPr>
        <a:xfrm>
          <a:off x="49022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11658</xdr:rowOff>
    </xdr:from>
    <xdr:ext cx="762000" cy="259045"/>
    <xdr:sp macro="" textlink="">
      <xdr:nvSpPr>
        <xdr:cNvPr id="152" name="財政構造の弾力性該当値テキスト"/>
        <xdr:cNvSpPr txBox="1"/>
      </xdr:nvSpPr>
      <xdr:spPr>
        <a:xfrm>
          <a:off x="50419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146473</xdr:rowOff>
    </xdr:from>
    <xdr:to>
      <xdr:col>19</xdr:col>
      <xdr:colOff>184150</xdr:colOff>
      <xdr:row>63</xdr:row>
      <xdr:rowOff>76623</xdr:rowOff>
    </xdr:to>
    <xdr:sp macro="" textlink="">
      <xdr:nvSpPr>
        <xdr:cNvPr id="153" name="楕円 152"/>
        <xdr:cNvSpPr/>
      </xdr:nvSpPr>
      <xdr:spPr>
        <a:xfrm>
          <a:off x="4064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86800</xdr:rowOff>
    </xdr:from>
    <xdr:ext cx="736600" cy="259045"/>
    <xdr:sp macro="" textlink="">
      <xdr:nvSpPr>
        <xdr:cNvPr id="154" name="テキスト ボックス 153"/>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162560</xdr:rowOff>
    </xdr:from>
    <xdr:to>
      <xdr:col>15</xdr:col>
      <xdr:colOff>133350</xdr:colOff>
      <xdr:row>63</xdr:row>
      <xdr:rowOff>92710</xdr:rowOff>
    </xdr:to>
    <xdr:sp macro="" textlink="">
      <xdr:nvSpPr>
        <xdr:cNvPr id="155" name="楕円 154"/>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102887</xdr:rowOff>
    </xdr:from>
    <xdr:ext cx="762000" cy="259045"/>
    <xdr:sp macro="" textlink="">
      <xdr:nvSpPr>
        <xdr:cNvPr id="156" name="テキスト ボックス 155"/>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126365</xdr:rowOff>
    </xdr:from>
    <xdr:to>
      <xdr:col>11</xdr:col>
      <xdr:colOff>82550</xdr:colOff>
      <xdr:row>63</xdr:row>
      <xdr:rowOff>56515</xdr:rowOff>
    </xdr:to>
    <xdr:sp macro="" textlink="">
      <xdr:nvSpPr>
        <xdr:cNvPr id="157" name="楕円 156"/>
        <xdr:cNvSpPr/>
      </xdr:nvSpPr>
      <xdr:spPr>
        <a:xfrm>
          <a:off x="2286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66692</xdr:rowOff>
    </xdr:from>
    <xdr:ext cx="762000" cy="259045"/>
    <xdr:sp macro="" textlink="">
      <xdr:nvSpPr>
        <xdr:cNvPr id="158" name="テキスト ボックス 157"/>
        <xdr:cNvSpPr txBox="1"/>
      </xdr:nvSpPr>
      <xdr:spPr>
        <a:xfrm>
          <a:off x="1955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49954</xdr:rowOff>
    </xdr:from>
    <xdr:to>
      <xdr:col>7</xdr:col>
      <xdr:colOff>31750</xdr:colOff>
      <xdr:row>62</xdr:row>
      <xdr:rowOff>151554</xdr:rowOff>
    </xdr:to>
    <xdr:sp macro="" textlink="">
      <xdr:nvSpPr>
        <xdr:cNvPr id="159" name="楕円 158"/>
        <xdr:cNvSpPr/>
      </xdr:nvSpPr>
      <xdr:spPr>
        <a:xfrm>
          <a:off x="1397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161731</xdr:rowOff>
    </xdr:from>
    <xdr:ext cx="762000" cy="259045"/>
    <xdr:sp macro="" textlink="">
      <xdr:nvSpPr>
        <xdr:cNvPr id="160" name="テキスト ボックス 159"/>
        <xdr:cNvSpPr txBox="1"/>
      </xdr:nvSpPr>
      <xdr:spPr>
        <a:xfrm>
          <a:off x="1066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平成１５年９月の１市２町合併以降、正規職員の採用抑制を図り職員数を削減するとともに、給与水準を類似団体平均値よりも低く維持していることもあり、全国・長野県・類似団体の各平均を下回っている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が、昨年度は令和元年東日本台風の影響により決算額が増加した。</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行政改革大綱実施計画に基づき、「定員管理・給与等の適正化」「事務事業の縮小・廃止」等の歳出削減を進め、財政の健全化を図りたい。</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145765</xdr:rowOff>
    </xdr:from>
    <xdr:to>
      <xdr:col>23</xdr:col>
      <xdr:colOff>133350</xdr:colOff>
      <xdr:row>82</xdr:row>
      <xdr:rowOff>54668</xdr:rowOff>
    </xdr:to>
    <xdr:cxnSp macro="">
      <xdr:nvCxnSpPr>
        <xdr:cNvPr id="193" name="直線コネクタ 192"/>
        <xdr:cNvCxnSpPr/>
      </xdr:nvCxnSpPr>
      <xdr:spPr>
        <a:xfrm>
          <a:off x="4114800" y="14033215"/>
          <a:ext cx="838200" cy="8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18115</xdr:rowOff>
    </xdr:from>
    <xdr:ext cx="762000" cy="259045"/>
    <xdr:sp macro="" textlink="">
      <xdr:nvSpPr>
        <xdr:cNvPr id="194" name="人件費・物件費等の状況平均値テキスト"/>
        <xdr:cNvSpPr txBox="1"/>
      </xdr:nvSpPr>
      <xdr:spPr>
        <a:xfrm>
          <a:off x="5041900" y="14077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124619</xdr:rowOff>
    </xdr:from>
    <xdr:to>
      <xdr:col>19</xdr:col>
      <xdr:colOff>133350</xdr:colOff>
      <xdr:row>81</xdr:row>
      <xdr:rowOff>145765</xdr:rowOff>
    </xdr:to>
    <xdr:cxnSp macro="">
      <xdr:nvCxnSpPr>
        <xdr:cNvPr id="196" name="直線コネクタ 195"/>
        <xdr:cNvCxnSpPr/>
      </xdr:nvCxnSpPr>
      <xdr:spPr>
        <a:xfrm>
          <a:off x="3225800" y="14012069"/>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98643</xdr:rowOff>
    </xdr:from>
    <xdr:ext cx="736600" cy="259045"/>
    <xdr:sp macro="" textlink="">
      <xdr:nvSpPr>
        <xdr:cNvPr id="198" name="テキスト ボックス 197"/>
        <xdr:cNvSpPr txBox="1"/>
      </xdr:nvSpPr>
      <xdr:spPr>
        <a:xfrm>
          <a:off x="3733800" y="14157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113914</xdr:rowOff>
    </xdr:from>
    <xdr:to>
      <xdr:col>15</xdr:col>
      <xdr:colOff>82550</xdr:colOff>
      <xdr:row>81</xdr:row>
      <xdr:rowOff>124619</xdr:rowOff>
    </xdr:to>
    <xdr:cxnSp macro="">
      <xdr:nvCxnSpPr>
        <xdr:cNvPr id="199" name="直線コネクタ 198"/>
        <xdr:cNvCxnSpPr/>
      </xdr:nvCxnSpPr>
      <xdr:spPr>
        <a:xfrm>
          <a:off x="2336800" y="14001364"/>
          <a:ext cx="889000" cy="1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96017</xdr:rowOff>
    </xdr:from>
    <xdr:ext cx="762000" cy="259045"/>
    <xdr:sp macro="" textlink="">
      <xdr:nvSpPr>
        <xdr:cNvPr id="201" name="テキスト ボックス 200"/>
        <xdr:cNvSpPr txBox="1"/>
      </xdr:nvSpPr>
      <xdr:spPr>
        <a:xfrm>
          <a:off x="2844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113914</xdr:rowOff>
    </xdr:from>
    <xdr:to>
      <xdr:col>11</xdr:col>
      <xdr:colOff>31750</xdr:colOff>
      <xdr:row>81</xdr:row>
      <xdr:rowOff>119117</xdr:rowOff>
    </xdr:to>
    <xdr:cxnSp macro="">
      <xdr:nvCxnSpPr>
        <xdr:cNvPr id="202" name="直線コネクタ 201"/>
        <xdr:cNvCxnSpPr/>
      </xdr:nvCxnSpPr>
      <xdr:spPr>
        <a:xfrm flipV="1">
          <a:off x="1447800" y="14001364"/>
          <a:ext cx="889000" cy="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36551</xdr:rowOff>
    </xdr:from>
    <xdr:ext cx="762000" cy="259045"/>
    <xdr:sp macro="" textlink="">
      <xdr:nvSpPr>
        <xdr:cNvPr id="206" name="テキスト ボックス 205"/>
        <xdr:cNvSpPr txBox="1"/>
      </xdr:nvSpPr>
      <xdr:spPr>
        <a:xfrm>
          <a:off x="1066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3868</xdr:rowOff>
    </xdr:from>
    <xdr:to>
      <xdr:col>23</xdr:col>
      <xdr:colOff>184150</xdr:colOff>
      <xdr:row>82</xdr:row>
      <xdr:rowOff>105468</xdr:rowOff>
    </xdr:to>
    <xdr:sp macro="" textlink="">
      <xdr:nvSpPr>
        <xdr:cNvPr id="212" name="楕円 211"/>
        <xdr:cNvSpPr/>
      </xdr:nvSpPr>
      <xdr:spPr>
        <a:xfrm>
          <a:off x="4902200" y="1406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20395</xdr:rowOff>
    </xdr:from>
    <xdr:ext cx="762000" cy="259045"/>
    <xdr:sp macro="" textlink="">
      <xdr:nvSpPr>
        <xdr:cNvPr id="213" name="人件費・物件費等の状況該当値テキスト"/>
        <xdr:cNvSpPr txBox="1"/>
      </xdr:nvSpPr>
      <xdr:spPr>
        <a:xfrm>
          <a:off x="5041900" y="1390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94965</xdr:rowOff>
    </xdr:from>
    <xdr:to>
      <xdr:col>19</xdr:col>
      <xdr:colOff>184150</xdr:colOff>
      <xdr:row>82</xdr:row>
      <xdr:rowOff>25115</xdr:rowOff>
    </xdr:to>
    <xdr:sp macro="" textlink="">
      <xdr:nvSpPr>
        <xdr:cNvPr id="214" name="楕円 213"/>
        <xdr:cNvSpPr/>
      </xdr:nvSpPr>
      <xdr:spPr>
        <a:xfrm>
          <a:off x="4064000" y="1398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35292</xdr:rowOff>
    </xdr:from>
    <xdr:ext cx="736600" cy="259045"/>
    <xdr:sp macro="" textlink="">
      <xdr:nvSpPr>
        <xdr:cNvPr id="215" name="テキスト ボックス 214"/>
        <xdr:cNvSpPr txBox="1"/>
      </xdr:nvSpPr>
      <xdr:spPr>
        <a:xfrm>
          <a:off x="3733800" y="13751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73819</xdr:rowOff>
    </xdr:from>
    <xdr:to>
      <xdr:col>15</xdr:col>
      <xdr:colOff>133350</xdr:colOff>
      <xdr:row>82</xdr:row>
      <xdr:rowOff>3969</xdr:rowOff>
    </xdr:to>
    <xdr:sp macro="" textlink="">
      <xdr:nvSpPr>
        <xdr:cNvPr id="216" name="楕円 215"/>
        <xdr:cNvSpPr/>
      </xdr:nvSpPr>
      <xdr:spPr>
        <a:xfrm>
          <a:off x="3175000" y="1396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14146</xdr:rowOff>
    </xdr:from>
    <xdr:ext cx="762000" cy="259045"/>
    <xdr:sp macro="" textlink="">
      <xdr:nvSpPr>
        <xdr:cNvPr id="217" name="テキスト ボックス 216"/>
        <xdr:cNvSpPr txBox="1"/>
      </xdr:nvSpPr>
      <xdr:spPr>
        <a:xfrm>
          <a:off x="2844800" y="1373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63114</xdr:rowOff>
    </xdr:from>
    <xdr:to>
      <xdr:col>11</xdr:col>
      <xdr:colOff>82550</xdr:colOff>
      <xdr:row>81</xdr:row>
      <xdr:rowOff>164714</xdr:rowOff>
    </xdr:to>
    <xdr:sp macro="" textlink="">
      <xdr:nvSpPr>
        <xdr:cNvPr id="218" name="楕円 217"/>
        <xdr:cNvSpPr/>
      </xdr:nvSpPr>
      <xdr:spPr>
        <a:xfrm>
          <a:off x="2286000" y="1395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3441</xdr:rowOff>
    </xdr:from>
    <xdr:ext cx="762000" cy="259045"/>
    <xdr:sp macro="" textlink="">
      <xdr:nvSpPr>
        <xdr:cNvPr id="219" name="テキスト ボックス 218"/>
        <xdr:cNvSpPr txBox="1"/>
      </xdr:nvSpPr>
      <xdr:spPr>
        <a:xfrm>
          <a:off x="1955800" y="1371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68317</xdr:rowOff>
    </xdr:from>
    <xdr:to>
      <xdr:col>7</xdr:col>
      <xdr:colOff>31750</xdr:colOff>
      <xdr:row>81</xdr:row>
      <xdr:rowOff>169917</xdr:rowOff>
    </xdr:to>
    <xdr:sp macro="" textlink="">
      <xdr:nvSpPr>
        <xdr:cNvPr id="220" name="楕円 219"/>
        <xdr:cNvSpPr/>
      </xdr:nvSpPr>
      <xdr:spPr>
        <a:xfrm>
          <a:off x="1397000" y="1395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8644</xdr:rowOff>
    </xdr:from>
    <xdr:ext cx="762000" cy="259045"/>
    <xdr:sp macro="" textlink="">
      <xdr:nvSpPr>
        <xdr:cNvPr id="221" name="テキスト ボックス 220"/>
        <xdr:cNvSpPr txBox="1"/>
      </xdr:nvSpPr>
      <xdr:spPr>
        <a:xfrm>
          <a:off x="1066800" y="13724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平成２１年度以降は、類似団体の平均値を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ポイント低い水準を維持している。今後も、より一層の給与の適正化に努める。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88295</xdr:rowOff>
    </xdr:from>
    <xdr:to>
      <xdr:col>81</xdr:col>
      <xdr:colOff>44450</xdr:colOff>
      <xdr:row>84</xdr:row>
      <xdr:rowOff>99786</xdr:rowOff>
    </xdr:to>
    <xdr:cxnSp macro="">
      <xdr:nvCxnSpPr>
        <xdr:cNvPr id="257" name="直線コネクタ 256"/>
        <xdr:cNvCxnSpPr/>
      </xdr:nvCxnSpPr>
      <xdr:spPr>
        <a:xfrm>
          <a:off x="16179800" y="1449009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58" name="給与水準   （国との比較）平均値テキスト"/>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88295</xdr:rowOff>
    </xdr:from>
    <xdr:to>
      <xdr:col>77</xdr:col>
      <xdr:colOff>44450</xdr:colOff>
      <xdr:row>84</xdr:row>
      <xdr:rowOff>88295</xdr:rowOff>
    </xdr:to>
    <xdr:cxnSp macro="">
      <xdr:nvCxnSpPr>
        <xdr:cNvPr id="260" name="直線コネクタ 259"/>
        <xdr:cNvCxnSpPr/>
      </xdr:nvCxnSpPr>
      <xdr:spPr>
        <a:xfrm>
          <a:off x="15290800" y="144900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22272</xdr:rowOff>
    </xdr:from>
    <xdr:ext cx="736600" cy="259045"/>
    <xdr:sp macro="" textlink="">
      <xdr:nvSpPr>
        <xdr:cNvPr id="262" name="テキスト ボックス 261"/>
        <xdr:cNvSpPr txBox="1"/>
      </xdr:nvSpPr>
      <xdr:spPr>
        <a:xfrm>
          <a:off x="15798800" y="1476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76805</xdr:rowOff>
    </xdr:from>
    <xdr:to>
      <xdr:col>72</xdr:col>
      <xdr:colOff>203200</xdr:colOff>
      <xdr:row>84</xdr:row>
      <xdr:rowOff>88295</xdr:rowOff>
    </xdr:to>
    <xdr:cxnSp macro="">
      <xdr:nvCxnSpPr>
        <xdr:cNvPr id="263" name="直線コネクタ 262"/>
        <xdr:cNvCxnSpPr/>
      </xdr:nvCxnSpPr>
      <xdr:spPr>
        <a:xfrm>
          <a:off x="14401800" y="144786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22272</xdr:rowOff>
    </xdr:from>
    <xdr:ext cx="762000" cy="259045"/>
    <xdr:sp macro="" textlink="">
      <xdr:nvSpPr>
        <xdr:cNvPr id="265" name="テキスト ボックス 264"/>
        <xdr:cNvSpPr txBox="1"/>
      </xdr:nvSpPr>
      <xdr:spPr>
        <a:xfrm>
          <a:off x="14909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76805</xdr:rowOff>
    </xdr:from>
    <xdr:to>
      <xdr:col>68</xdr:col>
      <xdr:colOff>152400</xdr:colOff>
      <xdr:row>84</xdr:row>
      <xdr:rowOff>88295</xdr:rowOff>
    </xdr:to>
    <xdr:cxnSp macro="">
      <xdr:nvCxnSpPr>
        <xdr:cNvPr id="266" name="直線コネクタ 265"/>
        <xdr:cNvCxnSpPr/>
      </xdr:nvCxnSpPr>
      <xdr:spPr>
        <a:xfrm flipV="1">
          <a:off x="13512800" y="144786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8" name="テキスト ボックス 267"/>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70" name="テキスト ボックス 269"/>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48986</xdr:rowOff>
    </xdr:from>
    <xdr:to>
      <xdr:col>81</xdr:col>
      <xdr:colOff>95250</xdr:colOff>
      <xdr:row>84</xdr:row>
      <xdr:rowOff>150586</xdr:rowOff>
    </xdr:to>
    <xdr:sp macro="" textlink="">
      <xdr:nvSpPr>
        <xdr:cNvPr id="276" name="楕円 275"/>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65513</xdr:rowOff>
    </xdr:from>
    <xdr:ext cx="762000" cy="259045"/>
    <xdr:sp macro="" textlink="">
      <xdr:nvSpPr>
        <xdr:cNvPr id="277" name="給与水準   （国との比較）該当値テキスト"/>
        <xdr:cNvSpPr txBox="1"/>
      </xdr:nvSpPr>
      <xdr:spPr>
        <a:xfrm>
          <a:off x="17106900" y="1429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37495</xdr:rowOff>
    </xdr:from>
    <xdr:to>
      <xdr:col>77</xdr:col>
      <xdr:colOff>95250</xdr:colOff>
      <xdr:row>84</xdr:row>
      <xdr:rowOff>139095</xdr:rowOff>
    </xdr:to>
    <xdr:sp macro="" textlink="">
      <xdr:nvSpPr>
        <xdr:cNvPr id="278" name="楕円 277"/>
        <xdr:cNvSpPr/>
      </xdr:nvSpPr>
      <xdr:spPr>
        <a:xfrm>
          <a:off x="16129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149272</xdr:rowOff>
    </xdr:from>
    <xdr:ext cx="736600" cy="259045"/>
    <xdr:sp macro="" textlink="">
      <xdr:nvSpPr>
        <xdr:cNvPr id="279" name="テキスト ボックス 278"/>
        <xdr:cNvSpPr txBox="1"/>
      </xdr:nvSpPr>
      <xdr:spPr>
        <a:xfrm>
          <a:off x="15798800" y="1420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37495</xdr:rowOff>
    </xdr:from>
    <xdr:to>
      <xdr:col>73</xdr:col>
      <xdr:colOff>44450</xdr:colOff>
      <xdr:row>84</xdr:row>
      <xdr:rowOff>139095</xdr:rowOff>
    </xdr:to>
    <xdr:sp macro="" textlink="">
      <xdr:nvSpPr>
        <xdr:cNvPr id="280" name="楕円 279"/>
        <xdr:cNvSpPr/>
      </xdr:nvSpPr>
      <xdr:spPr>
        <a:xfrm>
          <a:off x="15240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149272</xdr:rowOff>
    </xdr:from>
    <xdr:ext cx="762000" cy="259045"/>
    <xdr:sp macro="" textlink="">
      <xdr:nvSpPr>
        <xdr:cNvPr id="281" name="テキスト ボックス 280"/>
        <xdr:cNvSpPr txBox="1"/>
      </xdr:nvSpPr>
      <xdr:spPr>
        <a:xfrm>
          <a:off x="14909800" y="142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26005</xdr:rowOff>
    </xdr:from>
    <xdr:to>
      <xdr:col>68</xdr:col>
      <xdr:colOff>203200</xdr:colOff>
      <xdr:row>84</xdr:row>
      <xdr:rowOff>127605</xdr:rowOff>
    </xdr:to>
    <xdr:sp macro="" textlink="">
      <xdr:nvSpPr>
        <xdr:cNvPr id="282" name="楕円 281"/>
        <xdr:cNvSpPr/>
      </xdr:nvSpPr>
      <xdr:spPr>
        <a:xfrm>
          <a:off x="14351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137782</xdr:rowOff>
    </xdr:from>
    <xdr:ext cx="762000" cy="259045"/>
    <xdr:sp macro="" textlink="">
      <xdr:nvSpPr>
        <xdr:cNvPr id="283" name="テキスト ボックス 282"/>
        <xdr:cNvSpPr txBox="1"/>
      </xdr:nvSpPr>
      <xdr:spPr>
        <a:xfrm>
          <a:off x="14020800" y="1419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37495</xdr:rowOff>
    </xdr:from>
    <xdr:to>
      <xdr:col>64</xdr:col>
      <xdr:colOff>152400</xdr:colOff>
      <xdr:row>84</xdr:row>
      <xdr:rowOff>139095</xdr:rowOff>
    </xdr:to>
    <xdr:sp macro="" textlink="">
      <xdr:nvSpPr>
        <xdr:cNvPr id="284" name="楕円 283"/>
        <xdr:cNvSpPr/>
      </xdr:nvSpPr>
      <xdr:spPr>
        <a:xfrm>
          <a:off x="13462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149272</xdr:rowOff>
    </xdr:from>
    <xdr:ext cx="762000" cy="259045"/>
    <xdr:sp macro="" textlink="">
      <xdr:nvSpPr>
        <xdr:cNvPr id="285" name="テキスト ボックス 284"/>
        <xdr:cNvSpPr txBox="1"/>
      </xdr:nvSpPr>
      <xdr:spPr>
        <a:xfrm>
          <a:off x="13131800" y="142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平成１５年９月の１市２町合併以降、正規職員の採用抑制を図り職員数の削減を行ってきたこともあり、全国・長野県・類似団体の各平均を下回っている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が、地方分権による地方への権限並びに業務の移譲により業務量が増加しており、現状の定員削減は限界にきている。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AI</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RPA</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などを活用した業務の効率化や事業の見直しを進めることで業務量を圧縮し、より適切な定員管理に努める。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12277</xdr:rowOff>
    </xdr:from>
    <xdr:to>
      <xdr:col>81</xdr:col>
      <xdr:colOff>44450</xdr:colOff>
      <xdr:row>62</xdr:row>
      <xdr:rowOff>18309</xdr:rowOff>
    </xdr:to>
    <xdr:cxnSp macro="">
      <xdr:nvCxnSpPr>
        <xdr:cNvPr id="320" name="直線コネクタ 319"/>
        <xdr:cNvCxnSpPr/>
      </xdr:nvCxnSpPr>
      <xdr:spPr>
        <a:xfrm>
          <a:off x="16179800" y="10642177"/>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139188</xdr:rowOff>
    </xdr:from>
    <xdr:ext cx="762000" cy="259045"/>
    <xdr:sp macro="" textlink="">
      <xdr:nvSpPr>
        <xdr:cNvPr id="321" name="定員管理の状況平均値テキスト"/>
        <xdr:cNvSpPr txBox="1"/>
      </xdr:nvSpPr>
      <xdr:spPr>
        <a:xfrm>
          <a:off x="17106900" y="10597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163619</xdr:rowOff>
    </xdr:from>
    <xdr:to>
      <xdr:col>77</xdr:col>
      <xdr:colOff>44450</xdr:colOff>
      <xdr:row>62</xdr:row>
      <xdr:rowOff>12277</xdr:rowOff>
    </xdr:to>
    <xdr:cxnSp macro="">
      <xdr:nvCxnSpPr>
        <xdr:cNvPr id="323" name="直線コネクタ 322"/>
        <xdr:cNvCxnSpPr/>
      </xdr:nvCxnSpPr>
      <xdr:spPr>
        <a:xfrm>
          <a:off x="15290800" y="1062206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25" name="テキスト ボックス 324"/>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163619</xdr:rowOff>
    </xdr:from>
    <xdr:to>
      <xdr:col>72</xdr:col>
      <xdr:colOff>203200</xdr:colOff>
      <xdr:row>61</xdr:row>
      <xdr:rowOff>163619</xdr:rowOff>
    </xdr:to>
    <xdr:cxnSp macro="">
      <xdr:nvCxnSpPr>
        <xdr:cNvPr id="326" name="直線コネクタ 325"/>
        <xdr:cNvCxnSpPr/>
      </xdr:nvCxnSpPr>
      <xdr:spPr>
        <a:xfrm>
          <a:off x="14401800" y="106220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49865</xdr:rowOff>
    </xdr:from>
    <xdr:ext cx="762000" cy="259045"/>
    <xdr:sp macro="" textlink="">
      <xdr:nvSpPr>
        <xdr:cNvPr id="328" name="テキスト ボックス 327"/>
        <xdr:cNvSpPr txBox="1"/>
      </xdr:nvSpPr>
      <xdr:spPr>
        <a:xfrm>
          <a:off x="14909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133456</xdr:rowOff>
    </xdr:from>
    <xdr:to>
      <xdr:col>68</xdr:col>
      <xdr:colOff>152400</xdr:colOff>
      <xdr:row>61</xdr:row>
      <xdr:rowOff>163619</xdr:rowOff>
    </xdr:to>
    <xdr:cxnSp macro="">
      <xdr:nvCxnSpPr>
        <xdr:cNvPr id="329" name="直線コネクタ 328"/>
        <xdr:cNvCxnSpPr/>
      </xdr:nvCxnSpPr>
      <xdr:spPr>
        <a:xfrm>
          <a:off x="13512800" y="10591906"/>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43832</xdr:rowOff>
    </xdr:from>
    <xdr:ext cx="762000" cy="259045"/>
    <xdr:sp macro="" textlink="">
      <xdr:nvSpPr>
        <xdr:cNvPr id="331" name="テキスト ボックス 330"/>
        <xdr:cNvSpPr txBox="1"/>
      </xdr:nvSpPr>
      <xdr:spPr>
        <a:xfrm>
          <a:off x="14020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19702</xdr:rowOff>
    </xdr:from>
    <xdr:ext cx="762000" cy="259045"/>
    <xdr:sp macro="" textlink="">
      <xdr:nvSpPr>
        <xdr:cNvPr id="333" name="テキスト ボックス 332"/>
        <xdr:cNvSpPr txBox="1"/>
      </xdr:nvSpPr>
      <xdr:spPr>
        <a:xfrm>
          <a:off x="13131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138959</xdr:rowOff>
    </xdr:from>
    <xdr:to>
      <xdr:col>81</xdr:col>
      <xdr:colOff>95250</xdr:colOff>
      <xdr:row>62</xdr:row>
      <xdr:rowOff>69109</xdr:rowOff>
    </xdr:to>
    <xdr:sp macro="" textlink="">
      <xdr:nvSpPr>
        <xdr:cNvPr id="339" name="楕円 338"/>
        <xdr:cNvSpPr/>
      </xdr:nvSpPr>
      <xdr:spPr>
        <a:xfrm>
          <a:off x="16967200" y="1059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155486</xdr:rowOff>
    </xdr:from>
    <xdr:ext cx="762000" cy="259045"/>
    <xdr:sp macro="" textlink="">
      <xdr:nvSpPr>
        <xdr:cNvPr id="340" name="定員管理の状況該当値テキスト"/>
        <xdr:cNvSpPr txBox="1"/>
      </xdr:nvSpPr>
      <xdr:spPr>
        <a:xfrm>
          <a:off x="17106900" y="1044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132927</xdr:rowOff>
    </xdr:from>
    <xdr:to>
      <xdr:col>77</xdr:col>
      <xdr:colOff>95250</xdr:colOff>
      <xdr:row>62</xdr:row>
      <xdr:rowOff>63077</xdr:rowOff>
    </xdr:to>
    <xdr:sp macro="" textlink="">
      <xdr:nvSpPr>
        <xdr:cNvPr id="341" name="楕円 340"/>
        <xdr:cNvSpPr/>
      </xdr:nvSpPr>
      <xdr:spPr>
        <a:xfrm>
          <a:off x="16129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73254</xdr:rowOff>
    </xdr:from>
    <xdr:ext cx="736600" cy="259045"/>
    <xdr:sp macro="" textlink="">
      <xdr:nvSpPr>
        <xdr:cNvPr id="342" name="テキスト ボックス 341"/>
        <xdr:cNvSpPr txBox="1"/>
      </xdr:nvSpPr>
      <xdr:spPr>
        <a:xfrm>
          <a:off x="15798800" y="1036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112819</xdr:rowOff>
    </xdr:from>
    <xdr:to>
      <xdr:col>73</xdr:col>
      <xdr:colOff>44450</xdr:colOff>
      <xdr:row>62</xdr:row>
      <xdr:rowOff>42969</xdr:rowOff>
    </xdr:to>
    <xdr:sp macro="" textlink="">
      <xdr:nvSpPr>
        <xdr:cNvPr id="343" name="楕円 342"/>
        <xdr:cNvSpPr/>
      </xdr:nvSpPr>
      <xdr:spPr>
        <a:xfrm>
          <a:off x="15240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53146</xdr:rowOff>
    </xdr:from>
    <xdr:ext cx="762000" cy="259045"/>
    <xdr:sp macro="" textlink="">
      <xdr:nvSpPr>
        <xdr:cNvPr id="344" name="テキスト ボックス 343"/>
        <xdr:cNvSpPr txBox="1"/>
      </xdr:nvSpPr>
      <xdr:spPr>
        <a:xfrm>
          <a:off x="14909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112819</xdr:rowOff>
    </xdr:from>
    <xdr:to>
      <xdr:col>68</xdr:col>
      <xdr:colOff>203200</xdr:colOff>
      <xdr:row>62</xdr:row>
      <xdr:rowOff>42969</xdr:rowOff>
    </xdr:to>
    <xdr:sp macro="" textlink="">
      <xdr:nvSpPr>
        <xdr:cNvPr id="345" name="楕円 344"/>
        <xdr:cNvSpPr/>
      </xdr:nvSpPr>
      <xdr:spPr>
        <a:xfrm>
          <a:off x="14351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53146</xdr:rowOff>
    </xdr:from>
    <xdr:ext cx="762000" cy="259045"/>
    <xdr:sp macro="" textlink="">
      <xdr:nvSpPr>
        <xdr:cNvPr id="346" name="テキスト ボックス 345"/>
        <xdr:cNvSpPr txBox="1"/>
      </xdr:nvSpPr>
      <xdr:spPr>
        <a:xfrm>
          <a:off x="14020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82656</xdr:rowOff>
    </xdr:from>
    <xdr:to>
      <xdr:col>64</xdr:col>
      <xdr:colOff>152400</xdr:colOff>
      <xdr:row>62</xdr:row>
      <xdr:rowOff>12806</xdr:rowOff>
    </xdr:to>
    <xdr:sp macro="" textlink="">
      <xdr:nvSpPr>
        <xdr:cNvPr id="347" name="楕円 346"/>
        <xdr:cNvSpPr/>
      </xdr:nvSpPr>
      <xdr:spPr>
        <a:xfrm>
          <a:off x="13462000" y="1054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22983</xdr:rowOff>
    </xdr:from>
    <xdr:ext cx="762000" cy="259045"/>
    <xdr:sp macro="" textlink="">
      <xdr:nvSpPr>
        <xdr:cNvPr id="348" name="テキスト ボックス 347"/>
        <xdr:cNvSpPr txBox="1"/>
      </xdr:nvSpPr>
      <xdr:spPr>
        <a:xfrm>
          <a:off x="13131800" y="1030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施設整備に関し、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交付税算入率の高い地方債</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を優先して事業を推進してきたが、新庁舎建設に係る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合併特例事業債</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や、小中学校の空調整備など</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大型事業に係る公債費の増加が見込まれることから、今後実施する事業は優先順位を見極め、地方債発行額を元金償還額以内に抑えるなど、実質公債比率の上昇に注視しながら、健全な財政運営に努めて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いく</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140546</xdr:rowOff>
    </xdr:from>
    <xdr:to>
      <xdr:col>81</xdr:col>
      <xdr:colOff>44450</xdr:colOff>
      <xdr:row>41</xdr:row>
      <xdr:rowOff>156633</xdr:rowOff>
    </xdr:to>
    <xdr:cxnSp macro="">
      <xdr:nvCxnSpPr>
        <xdr:cNvPr id="381" name="直線コネクタ 380"/>
        <xdr:cNvCxnSpPr/>
      </xdr:nvCxnSpPr>
      <xdr:spPr>
        <a:xfrm>
          <a:off x="16179800" y="716999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140546</xdr:rowOff>
    </xdr:from>
    <xdr:to>
      <xdr:col>77</xdr:col>
      <xdr:colOff>44450</xdr:colOff>
      <xdr:row>41</xdr:row>
      <xdr:rowOff>140546</xdr:rowOff>
    </xdr:to>
    <xdr:cxnSp macro="">
      <xdr:nvCxnSpPr>
        <xdr:cNvPr id="384" name="直線コネクタ 383"/>
        <xdr:cNvCxnSpPr/>
      </xdr:nvCxnSpPr>
      <xdr:spPr>
        <a:xfrm>
          <a:off x="15290800" y="71699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386" name="テキスト ボックス 385"/>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124460</xdr:rowOff>
    </xdr:from>
    <xdr:to>
      <xdr:col>72</xdr:col>
      <xdr:colOff>203200</xdr:colOff>
      <xdr:row>41</xdr:row>
      <xdr:rowOff>140546</xdr:rowOff>
    </xdr:to>
    <xdr:cxnSp macro="">
      <xdr:nvCxnSpPr>
        <xdr:cNvPr id="387" name="直線コネクタ 386"/>
        <xdr:cNvCxnSpPr/>
      </xdr:nvCxnSpPr>
      <xdr:spPr>
        <a:xfrm>
          <a:off x="14401800" y="71539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9" name="テキスト ボックス 388"/>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41</xdr:row>
      <xdr:rowOff>124460</xdr:rowOff>
    </xdr:to>
    <xdr:cxnSp macro="">
      <xdr:nvCxnSpPr>
        <xdr:cNvPr id="390" name="直線コネクタ 389"/>
        <xdr:cNvCxnSpPr/>
      </xdr:nvCxnSpPr>
      <xdr:spPr>
        <a:xfrm>
          <a:off x="13512800" y="71458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392" name="テキスト ボックス 391"/>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400" name="楕円 399"/>
        <xdr:cNvSpPr/>
      </xdr:nvSpPr>
      <xdr:spPr>
        <a:xfrm>
          <a:off x="16967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77910</xdr:rowOff>
    </xdr:from>
    <xdr:ext cx="762000" cy="259045"/>
    <xdr:sp macro="" textlink="">
      <xdr:nvSpPr>
        <xdr:cNvPr id="401" name="公債費負担の状況該当値テキスト"/>
        <xdr:cNvSpPr txBox="1"/>
      </xdr:nvSpPr>
      <xdr:spPr>
        <a:xfrm>
          <a:off x="17106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89746</xdr:rowOff>
    </xdr:from>
    <xdr:to>
      <xdr:col>77</xdr:col>
      <xdr:colOff>95250</xdr:colOff>
      <xdr:row>42</xdr:row>
      <xdr:rowOff>19896</xdr:rowOff>
    </xdr:to>
    <xdr:sp macro="" textlink="">
      <xdr:nvSpPr>
        <xdr:cNvPr id="402" name="楕円 401"/>
        <xdr:cNvSpPr/>
      </xdr:nvSpPr>
      <xdr:spPr>
        <a:xfrm>
          <a:off x="16129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403" name="テキスト ボックス 402"/>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89746</xdr:rowOff>
    </xdr:from>
    <xdr:to>
      <xdr:col>73</xdr:col>
      <xdr:colOff>44450</xdr:colOff>
      <xdr:row>42</xdr:row>
      <xdr:rowOff>19896</xdr:rowOff>
    </xdr:to>
    <xdr:sp macro="" textlink="">
      <xdr:nvSpPr>
        <xdr:cNvPr id="404" name="楕円 403"/>
        <xdr:cNvSpPr/>
      </xdr:nvSpPr>
      <xdr:spPr>
        <a:xfrm>
          <a:off x="15240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405" name="テキスト ボックス 404"/>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73660</xdr:rowOff>
    </xdr:from>
    <xdr:to>
      <xdr:col>68</xdr:col>
      <xdr:colOff>203200</xdr:colOff>
      <xdr:row>42</xdr:row>
      <xdr:rowOff>3810</xdr:rowOff>
    </xdr:to>
    <xdr:sp macro="" textlink="">
      <xdr:nvSpPr>
        <xdr:cNvPr id="406" name="楕円 405"/>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407" name="テキスト ボックス 406"/>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8" name="楕円 407"/>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409" name="テキスト ボックス 408"/>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新庁舎建設などの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大型事業の実施や、広域焼却施設建設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整備に係る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当市負担額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、それらに伴う基金の取崩しにより数値がさらに悪化し、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類似団体平均値を上回る結果となった。</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は施設の老朽化に伴い長寿命化事業など</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に係る公債費の増加が見込まれることから、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千曲市公共施設総合管理計画などの計画に基づき、施設の総量縮減を図りながら、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将来負担が過度に上昇しないよう取組みを進めてい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く</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164888</xdr:rowOff>
    </xdr:from>
    <xdr:to>
      <xdr:col>81</xdr:col>
      <xdr:colOff>44450</xdr:colOff>
      <xdr:row>16</xdr:row>
      <xdr:rowOff>23199</xdr:rowOff>
    </xdr:to>
    <xdr:cxnSp macro="">
      <xdr:nvCxnSpPr>
        <xdr:cNvPr id="443" name="直線コネクタ 442"/>
        <xdr:cNvCxnSpPr/>
      </xdr:nvCxnSpPr>
      <xdr:spPr>
        <a:xfrm>
          <a:off x="16179800" y="2736638"/>
          <a:ext cx="838200" cy="2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141199</xdr:rowOff>
    </xdr:from>
    <xdr:ext cx="762000" cy="259045"/>
    <xdr:sp macro="" textlink="">
      <xdr:nvSpPr>
        <xdr:cNvPr id="444" name="将来負担の状況平均値テキスト"/>
        <xdr:cNvSpPr txBox="1"/>
      </xdr:nvSpPr>
      <xdr:spPr>
        <a:xfrm>
          <a:off x="17106900" y="237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5" name="フローチャート: 判断 444"/>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2413</xdr:rowOff>
    </xdr:from>
    <xdr:to>
      <xdr:col>77</xdr:col>
      <xdr:colOff>44450</xdr:colOff>
      <xdr:row>15</xdr:row>
      <xdr:rowOff>164888</xdr:rowOff>
    </xdr:to>
    <xdr:cxnSp macro="">
      <xdr:nvCxnSpPr>
        <xdr:cNvPr id="446" name="直線コネクタ 445"/>
        <xdr:cNvCxnSpPr/>
      </xdr:nvCxnSpPr>
      <xdr:spPr>
        <a:xfrm>
          <a:off x="15290800" y="2574163"/>
          <a:ext cx="889000" cy="16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7" name="フローチャート: 判断 446"/>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8" name="テキスト ボックス 447"/>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132038</xdr:rowOff>
    </xdr:from>
    <xdr:to>
      <xdr:col>72</xdr:col>
      <xdr:colOff>203200</xdr:colOff>
      <xdr:row>15</xdr:row>
      <xdr:rowOff>2413</xdr:rowOff>
    </xdr:to>
    <xdr:cxnSp macro="">
      <xdr:nvCxnSpPr>
        <xdr:cNvPr id="449" name="直線コネクタ 448"/>
        <xdr:cNvCxnSpPr/>
      </xdr:nvCxnSpPr>
      <xdr:spPr>
        <a:xfrm>
          <a:off x="14401800" y="2532338"/>
          <a:ext cx="8890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171323</xdr:rowOff>
    </xdr:from>
    <xdr:to>
      <xdr:col>73</xdr:col>
      <xdr:colOff>44450</xdr:colOff>
      <xdr:row>15</xdr:row>
      <xdr:rowOff>101473</xdr:rowOff>
    </xdr:to>
    <xdr:sp macro="" textlink="">
      <xdr:nvSpPr>
        <xdr:cNvPr id="450" name="フローチャート: 判断 449"/>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86250</xdr:rowOff>
    </xdr:from>
    <xdr:ext cx="762000" cy="259045"/>
    <xdr:sp macro="" textlink="">
      <xdr:nvSpPr>
        <xdr:cNvPr id="451" name="テキスト ボックス 450"/>
        <xdr:cNvSpPr txBox="1"/>
      </xdr:nvSpPr>
      <xdr:spPr>
        <a:xfrm>
          <a:off x="14909800" y="26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123190</xdr:rowOff>
    </xdr:from>
    <xdr:to>
      <xdr:col>68</xdr:col>
      <xdr:colOff>152400</xdr:colOff>
      <xdr:row>14</xdr:row>
      <xdr:rowOff>132038</xdr:rowOff>
    </xdr:to>
    <xdr:cxnSp macro="">
      <xdr:nvCxnSpPr>
        <xdr:cNvPr id="452" name="直線コネクタ 451"/>
        <xdr:cNvCxnSpPr/>
      </xdr:nvCxnSpPr>
      <xdr:spPr>
        <a:xfrm>
          <a:off x="13512800" y="2523490"/>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14351</xdr:rowOff>
    </xdr:from>
    <xdr:to>
      <xdr:col>68</xdr:col>
      <xdr:colOff>203200</xdr:colOff>
      <xdr:row>15</xdr:row>
      <xdr:rowOff>115951</xdr:rowOff>
    </xdr:to>
    <xdr:sp macro="" textlink="">
      <xdr:nvSpPr>
        <xdr:cNvPr id="453" name="フローチャート: 判断 452"/>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100728</xdr:rowOff>
    </xdr:from>
    <xdr:ext cx="762000" cy="259045"/>
    <xdr:sp macro="" textlink="">
      <xdr:nvSpPr>
        <xdr:cNvPr id="454" name="テキスト ボックス 453"/>
        <xdr:cNvSpPr txBox="1"/>
      </xdr:nvSpPr>
      <xdr:spPr>
        <a:xfrm>
          <a:off x="14020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5" name="フローチャート: 判断 454"/>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134510</xdr:rowOff>
    </xdr:from>
    <xdr:ext cx="762000" cy="259045"/>
    <xdr:sp macro="" textlink="">
      <xdr:nvSpPr>
        <xdr:cNvPr id="456" name="テキスト ボックス 455"/>
        <xdr:cNvSpPr txBox="1"/>
      </xdr:nvSpPr>
      <xdr:spPr>
        <a:xfrm>
          <a:off x="13131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143849</xdr:rowOff>
    </xdr:from>
    <xdr:to>
      <xdr:col>81</xdr:col>
      <xdr:colOff>95250</xdr:colOff>
      <xdr:row>16</xdr:row>
      <xdr:rowOff>73999</xdr:rowOff>
    </xdr:to>
    <xdr:sp macro="" textlink="">
      <xdr:nvSpPr>
        <xdr:cNvPr id="462" name="楕円 461"/>
        <xdr:cNvSpPr/>
      </xdr:nvSpPr>
      <xdr:spPr>
        <a:xfrm>
          <a:off x="16967200" y="271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115926</xdr:rowOff>
    </xdr:from>
    <xdr:ext cx="762000" cy="259045"/>
    <xdr:sp macro="" textlink="">
      <xdr:nvSpPr>
        <xdr:cNvPr id="463" name="将来負担の状況該当値テキスト"/>
        <xdr:cNvSpPr txBox="1"/>
      </xdr:nvSpPr>
      <xdr:spPr>
        <a:xfrm>
          <a:off x="17106900" y="268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114088</xdr:rowOff>
    </xdr:from>
    <xdr:to>
      <xdr:col>77</xdr:col>
      <xdr:colOff>95250</xdr:colOff>
      <xdr:row>16</xdr:row>
      <xdr:rowOff>44238</xdr:rowOff>
    </xdr:to>
    <xdr:sp macro="" textlink="">
      <xdr:nvSpPr>
        <xdr:cNvPr id="464" name="楕円 463"/>
        <xdr:cNvSpPr/>
      </xdr:nvSpPr>
      <xdr:spPr>
        <a:xfrm>
          <a:off x="16129000" y="268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29015</xdr:rowOff>
    </xdr:from>
    <xdr:ext cx="736600" cy="259045"/>
    <xdr:sp macro="" textlink="">
      <xdr:nvSpPr>
        <xdr:cNvPr id="465" name="テキスト ボックス 464"/>
        <xdr:cNvSpPr txBox="1"/>
      </xdr:nvSpPr>
      <xdr:spPr>
        <a:xfrm>
          <a:off x="15798800" y="2772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123063</xdr:rowOff>
    </xdr:from>
    <xdr:to>
      <xdr:col>73</xdr:col>
      <xdr:colOff>44450</xdr:colOff>
      <xdr:row>15</xdr:row>
      <xdr:rowOff>53213</xdr:rowOff>
    </xdr:to>
    <xdr:sp macro="" textlink="">
      <xdr:nvSpPr>
        <xdr:cNvPr id="466" name="楕円 465"/>
        <xdr:cNvSpPr/>
      </xdr:nvSpPr>
      <xdr:spPr>
        <a:xfrm>
          <a:off x="15240000" y="252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67" name="テキスト ボックス 466"/>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81238</xdr:rowOff>
    </xdr:from>
    <xdr:to>
      <xdr:col>68</xdr:col>
      <xdr:colOff>203200</xdr:colOff>
      <xdr:row>15</xdr:row>
      <xdr:rowOff>11388</xdr:rowOff>
    </xdr:to>
    <xdr:sp macro="" textlink="">
      <xdr:nvSpPr>
        <xdr:cNvPr id="468" name="楕円 467"/>
        <xdr:cNvSpPr/>
      </xdr:nvSpPr>
      <xdr:spPr>
        <a:xfrm>
          <a:off x="14351000" y="24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21565</xdr:rowOff>
    </xdr:from>
    <xdr:ext cx="762000" cy="259045"/>
    <xdr:sp macro="" textlink="">
      <xdr:nvSpPr>
        <xdr:cNvPr id="469" name="テキスト ボックス 468"/>
        <xdr:cNvSpPr txBox="1"/>
      </xdr:nvSpPr>
      <xdr:spPr>
        <a:xfrm>
          <a:off x="14020800" y="225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72390</xdr:rowOff>
    </xdr:from>
    <xdr:to>
      <xdr:col>64</xdr:col>
      <xdr:colOff>152400</xdr:colOff>
      <xdr:row>15</xdr:row>
      <xdr:rowOff>2540</xdr:rowOff>
    </xdr:to>
    <xdr:sp macro="" textlink="">
      <xdr:nvSpPr>
        <xdr:cNvPr id="470" name="楕円 469"/>
        <xdr:cNvSpPr/>
      </xdr:nvSpPr>
      <xdr:spPr>
        <a:xfrm>
          <a:off x="13462000" y="24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12717</xdr:rowOff>
    </xdr:from>
    <xdr:ext cx="762000" cy="259045"/>
    <xdr:sp macro="" textlink="">
      <xdr:nvSpPr>
        <xdr:cNvPr id="471" name="テキスト ボックス 470"/>
        <xdr:cNvSpPr txBox="1"/>
      </xdr:nvSpPr>
      <xdr:spPr>
        <a:xfrm>
          <a:off x="13131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長野県千曲市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60,421
59,587
119.79
31,213,652
29,771,101
485,155
15,948,056
31,752,281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前年度と比べて退職者が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人少ないことから退職手当（△</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百万円）が減少したため、類似団体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％下回っている。平成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日の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町合併以降、正規職員の採用抑制を図り職員数を削減するとともに、給与水準を類似団体平均値よりも低く維持している。今後も職員数の適正化を図り、人件費の削減に努める。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24130</xdr:rowOff>
    </xdr:from>
    <xdr:to>
      <xdr:col>24</xdr:col>
      <xdr:colOff>25400</xdr:colOff>
      <xdr:row>35</xdr:row>
      <xdr:rowOff>130810</xdr:rowOff>
    </xdr:to>
    <xdr:cxnSp macro="">
      <xdr:nvCxnSpPr>
        <xdr:cNvPr id="66" name="直線コネクタ 65"/>
        <xdr:cNvCxnSpPr/>
      </xdr:nvCxnSpPr>
      <xdr:spPr>
        <a:xfrm flipV="1">
          <a:off x="3987800" y="60248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107950</xdr:rowOff>
    </xdr:from>
    <xdr:to>
      <xdr:col>19</xdr:col>
      <xdr:colOff>187325</xdr:colOff>
      <xdr:row>35</xdr:row>
      <xdr:rowOff>130810</xdr:rowOff>
    </xdr:to>
    <xdr:cxnSp macro="">
      <xdr:nvCxnSpPr>
        <xdr:cNvPr id="69" name="直線コネクタ 68"/>
        <xdr:cNvCxnSpPr/>
      </xdr:nvCxnSpPr>
      <xdr:spPr>
        <a:xfrm>
          <a:off x="3098800" y="6108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77470</xdr:rowOff>
    </xdr:from>
    <xdr:to>
      <xdr:col>15</xdr:col>
      <xdr:colOff>98425</xdr:colOff>
      <xdr:row>35</xdr:row>
      <xdr:rowOff>107950</xdr:rowOff>
    </xdr:to>
    <xdr:cxnSp macro="">
      <xdr:nvCxnSpPr>
        <xdr:cNvPr id="72" name="直線コネクタ 71"/>
        <xdr:cNvCxnSpPr/>
      </xdr:nvCxnSpPr>
      <xdr:spPr>
        <a:xfrm>
          <a:off x="2209800" y="6078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31750</xdr:rowOff>
    </xdr:from>
    <xdr:to>
      <xdr:col>11</xdr:col>
      <xdr:colOff>9525</xdr:colOff>
      <xdr:row>35</xdr:row>
      <xdr:rowOff>77470</xdr:rowOff>
    </xdr:to>
    <xdr:cxnSp macro="">
      <xdr:nvCxnSpPr>
        <xdr:cNvPr id="75" name="直線コネクタ 74"/>
        <xdr:cNvCxnSpPr/>
      </xdr:nvCxnSpPr>
      <xdr:spPr>
        <a:xfrm>
          <a:off x="1320800" y="6032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144780</xdr:rowOff>
    </xdr:from>
    <xdr:to>
      <xdr:col>24</xdr:col>
      <xdr:colOff>76200</xdr:colOff>
      <xdr:row>35</xdr:row>
      <xdr:rowOff>74930</xdr:rowOff>
    </xdr:to>
    <xdr:sp macro="" textlink="">
      <xdr:nvSpPr>
        <xdr:cNvPr id="85" name="楕円 84"/>
        <xdr:cNvSpPr/>
      </xdr:nvSpPr>
      <xdr:spPr>
        <a:xfrm>
          <a:off x="4775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161307</xdr:rowOff>
    </xdr:from>
    <xdr:ext cx="762000" cy="259045"/>
    <xdr:sp macro="" textlink="">
      <xdr:nvSpPr>
        <xdr:cNvPr id="86" name="人件費該当値テキスト"/>
        <xdr:cNvSpPr txBox="1"/>
      </xdr:nvSpPr>
      <xdr:spPr>
        <a:xfrm>
          <a:off x="4914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80010</xdr:rowOff>
    </xdr:from>
    <xdr:to>
      <xdr:col>20</xdr:col>
      <xdr:colOff>38100</xdr:colOff>
      <xdr:row>36</xdr:row>
      <xdr:rowOff>10160</xdr:rowOff>
    </xdr:to>
    <xdr:sp macro="" textlink="">
      <xdr:nvSpPr>
        <xdr:cNvPr id="87" name="楕円 86"/>
        <xdr:cNvSpPr/>
      </xdr:nvSpPr>
      <xdr:spPr>
        <a:xfrm>
          <a:off x="3937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20337</xdr:rowOff>
    </xdr:from>
    <xdr:ext cx="736600" cy="259045"/>
    <xdr:sp macro="" textlink="">
      <xdr:nvSpPr>
        <xdr:cNvPr id="88" name="テキスト ボックス 87"/>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57150</xdr:rowOff>
    </xdr:from>
    <xdr:to>
      <xdr:col>15</xdr:col>
      <xdr:colOff>149225</xdr:colOff>
      <xdr:row>35</xdr:row>
      <xdr:rowOff>158750</xdr:rowOff>
    </xdr:to>
    <xdr:sp macro="" textlink="">
      <xdr:nvSpPr>
        <xdr:cNvPr id="89" name="楕円 88"/>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90" name="テキスト ボックス 89"/>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26670</xdr:rowOff>
    </xdr:from>
    <xdr:to>
      <xdr:col>11</xdr:col>
      <xdr:colOff>60325</xdr:colOff>
      <xdr:row>35</xdr:row>
      <xdr:rowOff>128270</xdr:rowOff>
    </xdr:to>
    <xdr:sp macro="" textlink="">
      <xdr:nvSpPr>
        <xdr:cNvPr id="91" name="楕円 90"/>
        <xdr:cNvSpPr/>
      </xdr:nvSpPr>
      <xdr:spPr>
        <a:xfrm>
          <a:off x="2159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138447</xdr:rowOff>
    </xdr:from>
    <xdr:ext cx="762000" cy="259045"/>
    <xdr:sp macro="" textlink="">
      <xdr:nvSpPr>
        <xdr:cNvPr id="92" name="テキスト ボックス 91"/>
        <xdr:cNvSpPr txBox="1"/>
      </xdr:nvSpPr>
      <xdr:spPr>
        <a:xfrm>
          <a:off x="1828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93" name="楕円 92"/>
        <xdr:cNvSpPr/>
      </xdr:nvSpPr>
      <xdr:spPr>
        <a:xfrm>
          <a:off x="1270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92727</xdr:rowOff>
    </xdr:from>
    <xdr:ext cx="762000" cy="259045"/>
    <xdr:sp macro="" textlink="">
      <xdr:nvSpPr>
        <xdr:cNvPr id="94" name="テキスト ボックス 93"/>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業務の多様化、複雑化に伴い民間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へ外部委託することが増えており、比率は年々悪化している。令和元年度は、東日本台風災害による災害廃棄物処理事業費や市役所新庁舎の供用開始に伴う管理費が増加したことから、過去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年間で最大となった。これまで事務事業の縮小・廃止を進めてきたが、今後は抜本的な業務効率化や事業の見直しを行い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物件費の削減に努める。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35560</xdr:rowOff>
    </xdr:from>
    <xdr:to>
      <xdr:col>82</xdr:col>
      <xdr:colOff>107950</xdr:colOff>
      <xdr:row>15</xdr:row>
      <xdr:rowOff>120142</xdr:rowOff>
    </xdr:to>
    <xdr:cxnSp macro="">
      <xdr:nvCxnSpPr>
        <xdr:cNvPr id="125" name="直線コネクタ 124"/>
        <xdr:cNvCxnSpPr/>
      </xdr:nvCxnSpPr>
      <xdr:spPr>
        <a:xfrm>
          <a:off x="15671800" y="2435860"/>
          <a:ext cx="8382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89425</xdr:rowOff>
    </xdr:from>
    <xdr:ext cx="762000" cy="259045"/>
    <xdr:sp macro="" textlink="">
      <xdr:nvSpPr>
        <xdr:cNvPr id="126"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170434</xdr:rowOff>
    </xdr:from>
    <xdr:to>
      <xdr:col>78</xdr:col>
      <xdr:colOff>69850</xdr:colOff>
      <xdr:row>14</xdr:row>
      <xdr:rowOff>35560</xdr:rowOff>
    </xdr:to>
    <xdr:cxnSp macro="">
      <xdr:nvCxnSpPr>
        <xdr:cNvPr id="128" name="直線コネクタ 127"/>
        <xdr:cNvCxnSpPr/>
      </xdr:nvCxnSpPr>
      <xdr:spPr>
        <a:xfrm>
          <a:off x="14782800" y="23992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30" name="テキスト ボックス 129"/>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152146</xdr:rowOff>
    </xdr:from>
    <xdr:to>
      <xdr:col>73</xdr:col>
      <xdr:colOff>180975</xdr:colOff>
      <xdr:row>13</xdr:row>
      <xdr:rowOff>170434</xdr:rowOff>
    </xdr:to>
    <xdr:cxnSp macro="">
      <xdr:nvCxnSpPr>
        <xdr:cNvPr id="131" name="直線コネクタ 130"/>
        <xdr:cNvCxnSpPr/>
      </xdr:nvCxnSpPr>
      <xdr:spPr>
        <a:xfrm>
          <a:off x="13893800" y="23809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143002</xdr:rowOff>
    </xdr:from>
    <xdr:to>
      <xdr:col>69</xdr:col>
      <xdr:colOff>92075</xdr:colOff>
      <xdr:row>13</xdr:row>
      <xdr:rowOff>152146</xdr:rowOff>
    </xdr:to>
    <xdr:cxnSp macro="">
      <xdr:nvCxnSpPr>
        <xdr:cNvPr id="134" name="直線コネクタ 133"/>
        <xdr:cNvCxnSpPr/>
      </xdr:nvCxnSpPr>
      <xdr:spPr>
        <a:xfrm>
          <a:off x="13004800" y="23718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84853</xdr:rowOff>
    </xdr:from>
    <xdr:ext cx="762000" cy="259045"/>
    <xdr:sp macro="" textlink="">
      <xdr:nvSpPr>
        <xdr:cNvPr id="138" name="テキスト ボックス 137"/>
        <xdr:cNvSpPr txBox="1"/>
      </xdr:nvSpPr>
      <xdr:spPr>
        <a:xfrm>
          <a:off x="12623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69342</xdr:rowOff>
    </xdr:from>
    <xdr:to>
      <xdr:col>82</xdr:col>
      <xdr:colOff>158750</xdr:colOff>
      <xdr:row>15</xdr:row>
      <xdr:rowOff>170942</xdr:rowOff>
    </xdr:to>
    <xdr:sp macro="" textlink="">
      <xdr:nvSpPr>
        <xdr:cNvPr id="144" name="楕円 143"/>
        <xdr:cNvSpPr/>
      </xdr:nvSpPr>
      <xdr:spPr>
        <a:xfrm>
          <a:off x="164592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85869</xdr:rowOff>
    </xdr:from>
    <xdr:ext cx="762000" cy="259045"/>
    <xdr:sp macro="" textlink="">
      <xdr:nvSpPr>
        <xdr:cNvPr id="145" name="物件費該当値テキスト"/>
        <xdr:cNvSpPr txBox="1"/>
      </xdr:nvSpPr>
      <xdr:spPr>
        <a:xfrm>
          <a:off x="16598900" y="248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156210</xdr:rowOff>
    </xdr:from>
    <xdr:to>
      <xdr:col>78</xdr:col>
      <xdr:colOff>120650</xdr:colOff>
      <xdr:row>14</xdr:row>
      <xdr:rowOff>86360</xdr:rowOff>
    </xdr:to>
    <xdr:sp macro="" textlink="">
      <xdr:nvSpPr>
        <xdr:cNvPr id="146" name="楕円 145"/>
        <xdr:cNvSpPr/>
      </xdr:nvSpPr>
      <xdr:spPr>
        <a:xfrm>
          <a:off x="15621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96537</xdr:rowOff>
    </xdr:from>
    <xdr:ext cx="736600" cy="259045"/>
    <xdr:sp macro="" textlink="">
      <xdr:nvSpPr>
        <xdr:cNvPr id="147" name="テキスト ボックス 146"/>
        <xdr:cNvSpPr txBox="1"/>
      </xdr:nvSpPr>
      <xdr:spPr>
        <a:xfrm>
          <a:off x="15290800" y="215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119634</xdr:rowOff>
    </xdr:from>
    <xdr:to>
      <xdr:col>74</xdr:col>
      <xdr:colOff>31750</xdr:colOff>
      <xdr:row>14</xdr:row>
      <xdr:rowOff>49784</xdr:rowOff>
    </xdr:to>
    <xdr:sp macro="" textlink="">
      <xdr:nvSpPr>
        <xdr:cNvPr id="148" name="楕円 147"/>
        <xdr:cNvSpPr/>
      </xdr:nvSpPr>
      <xdr:spPr>
        <a:xfrm>
          <a:off x="14732000" y="234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59961</xdr:rowOff>
    </xdr:from>
    <xdr:ext cx="762000" cy="259045"/>
    <xdr:sp macro="" textlink="">
      <xdr:nvSpPr>
        <xdr:cNvPr id="149" name="テキスト ボックス 148"/>
        <xdr:cNvSpPr txBox="1"/>
      </xdr:nvSpPr>
      <xdr:spPr>
        <a:xfrm>
          <a:off x="144018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101346</xdr:rowOff>
    </xdr:from>
    <xdr:to>
      <xdr:col>69</xdr:col>
      <xdr:colOff>142875</xdr:colOff>
      <xdr:row>14</xdr:row>
      <xdr:rowOff>31496</xdr:rowOff>
    </xdr:to>
    <xdr:sp macro="" textlink="">
      <xdr:nvSpPr>
        <xdr:cNvPr id="150" name="楕円 149"/>
        <xdr:cNvSpPr/>
      </xdr:nvSpPr>
      <xdr:spPr>
        <a:xfrm>
          <a:off x="13843000" y="23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41673</xdr:rowOff>
    </xdr:from>
    <xdr:ext cx="762000" cy="259045"/>
    <xdr:sp macro="" textlink="">
      <xdr:nvSpPr>
        <xdr:cNvPr id="151" name="テキスト ボックス 150"/>
        <xdr:cNvSpPr txBox="1"/>
      </xdr:nvSpPr>
      <xdr:spPr>
        <a:xfrm>
          <a:off x="13512800" y="209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92202</xdr:rowOff>
    </xdr:from>
    <xdr:to>
      <xdr:col>65</xdr:col>
      <xdr:colOff>53975</xdr:colOff>
      <xdr:row>14</xdr:row>
      <xdr:rowOff>22352</xdr:rowOff>
    </xdr:to>
    <xdr:sp macro="" textlink="">
      <xdr:nvSpPr>
        <xdr:cNvPr id="152" name="楕円 151"/>
        <xdr:cNvSpPr/>
      </xdr:nvSpPr>
      <xdr:spPr>
        <a:xfrm>
          <a:off x="12954000" y="232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32529</xdr:rowOff>
    </xdr:from>
    <xdr:ext cx="762000" cy="259045"/>
    <xdr:sp macro="" textlink="">
      <xdr:nvSpPr>
        <xdr:cNvPr id="153" name="テキスト ボックス 152"/>
        <xdr:cNvSpPr txBox="1"/>
      </xdr:nvSpPr>
      <xdr:spPr>
        <a:xfrm>
          <a:off x="12623800" y="208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令和元年東日本台風災害による災害援護事業費や障害福祉サービスの充実に伴う利用者の増加により、前年度から経費は増加したが、類似団体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％下回っている。今後も高齢化の進展に伴い、比率の上昇が予想されるため、資格審査の適正化や介護予防事業に重点をおき、扶助費の削減に努める。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81280</xdr:rowOff>
    </xdr:from>
    <xdr:to>
      <xdr:col>24</xdr:col>
      <xdr:colOff>25400</xdr:colOff>
      <xdr:row>54</xdr:row>
      <xdr:rowOff>117856</xdr:rowOff>
    </xdr:to>
    <xdr:cxnSp macro="">
      <xdr:nvCxnSpPr>
        <xdr:cNvPr id="184" name="直線コネクタ 183"/>
        <xdr:cNvCxnSpPr/>
      </xdr:nvCxnSpPr>
      <xdr:spPr>
        <a:xfrm>
          <a:off x="3987800" y="93395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34561</xdr:rowOff>
    </xdr:from>
    <xdr:ext cx="762000" cy="259045"/>
    <xdr:sp macro="" textlink="">
      <xdr:nvSpPr>
        <xdr:cNvPr id="185" name="扶助費平均値テキスト"/>
        <xdr:cNvSpPr txBox="1"/>
      </xdr:nvSpPr>
      <xdr:spPr>
        <a:xfrm>
          <a:off x="4914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53848</xdr:rowOff>
    </xdr:from>
    <xdr:to>
      <xdr:col>19</xdr:col>
      <xdr:colOff>187325</xdr:colOff>
      <xdr:row>54</xdr:row>
      <xdr:rowOff>81280</xdr:rowOff>
    </xdr:to>
    <xdr:cxnSp macro="">
      <xdr:nvCxnSpPr>
        <xdr:cNvPr id="187" name="直線コネクタ 186"/>
        <xdr:cNvCxnSpPr/>
      </xdr:nvCxnSpPr>
      <xdr:spPr>
        <a:xfrm>
          <a:off x="3098800" y="93121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121429</xdr:rowOff>
    </xdr:from>
    <xdr:ext cx="736600" cy="259045"/>
    <xdr:sp macro="" textlink="">
      <xdr:nvSpPr>
        <xdr:cNvPr id="189" name="テキスト ボックス 188"/>
        <xdr:cNvSpPr txBox="1"/>
      </xdr:nvSpPr>
      <xdr:spPr>
        <a:xfrm>
          <a:off x="3606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35560</xdr:rowOff>
    </xdr:from>
    <xdr:to>
      <xdr:col>15</xdr:col>
      <xdr:colOff>98425</xdr:colOff>
      <xdr:row>54</xdr:row>
      <xdr:rowOff>53848</xdr:rowOff>
    </xdr:to>
    <xdr:cxnSp macro="">
      <xdr:nvCxnSpPr>
        <xdr:cNvPr id="190" name="直線コネクタ 189"/>
        <xdr:cNvCxnSpPr/>
      </xdr:nvCxnSpPr>
      <xdr:spPr>
        <a:xfrm>
          <a:off x="2209800" y="92938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103141</xdr:rowOff>
    </xdr:from>
    <xdr:ext cx="762000" cy="259045"/>
    <xdr:sp macro="" textlink="">
      <xdr:nvSpPr>
        <xdr:cNvPr id="192" name="テキスト ボックス 191"/>
        <xdr:cNvSpPr txBox="1"/>
      </xdr:nvSpPr>
      <xdr:spPr>
        <a:xfrm>
          <a:off x="2717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35560</xdr:rowOff>
    </xdr:from>
    <xdr:to>
      <xdr:col>11</xdr:col>
      <xdr:colOff>9525</xdr:colOff>
      <xdr:row>54</xdr:row>
      <xdr:rowOff>62992</xdr:rowOff>
    </xdr:to>
    <xdr:cxnSp macro="">
      <xdr:nvCxnSpPr>
        <xdr:cNvPr id="193" name="直線コネクタ 192"/>
        <xdr:cNvCxnSpPr/>
      </xdr:nvCxnSpPr>
      <xdr:spPr>
        <a:xfrm flipV="1">
          <a:off x="1320800" y="92938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84853</xdr:rowOff>
    </xdr:from>
    <xdr:ext cx="762000" cy="259045"/>
    <xdr:sp macro="" textlink="">
      <xdr:nvSpPr>
        <xdr:cNvPr id="195" name="テキスト ボックス 194"/>
        <xdr:cNvSpPr txBox="1"/>
      </xdr:nvSpPr>
      <xdr:spPr>
        <a:xfrm>
          <a:off x="1828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39133</xdr:rowOff>
    </xdr:from>
    <xdr:ext cx="762000" cy="259045"/>
    <xdr:sp macro="" textlink="">
      <xdr:nvSpPr>
        <xdr:cNvPr id="197" name="テキスト ボックス 196"/>
        <xdr:cNvSpPr txBox="1"/>
      </xdr:nvSpPr>
      <xdr:spPr>
        <a:xfrm>
          <a:off x="939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67056</xdr:rowOff>
    </xdr:from>
    <xdr:to>
      <xdr:col>24</xdr:col>
      <xdr:colOff>76200</xdr:colOff>
      <xdr:row>54</xdr:row>
      <xdr:rowOff>168656</xdr:rowOff>
    </xdr:to>
    <xdr:sp macro="" textlink="">
      <xdr:nvSpPr>
        <xdr:cNvPr id="203" name="楕円 202"/>
        <xdr:cNvSpPr/>
      </xdr:nvSpPr>
      <xdr:spPr>
        <a:xfrm>
          <a:off x="47752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83583</xdr:rowOff>
    </xdr:from>
    <xdr:ext cx="762000" cy="259045"/>
    <xdr:sp macro="" textlink="">
      <xdr:nvSpPr>
        <xdr:cNvPr id="204" name="扶助費該当値テキスト"/>
        <xdr:cNvSpPr txBox="1"/>
      </xdr:nvSpPr>
      <xdr:spPr>
        <a:xfrm>
          <a:off x="4914900" y="917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30480</xdr:rowOff>
    </xdr:from>
    <xdr:to>
      <xdr:col>20</xdr:col>
      <xdr:colOff>38100</xdr:colOff>
      <xdr:row>54</xdr:row>
      <xdr:rowOff>132080</xdr:rowOff>
    </xdr:to>
    <xdr:sp macro="" textlink="">
      <xdr:nvSpPr>
        <xdr:cNvPr id="205" name="楕円 204"/>
        <xdr:cNvSpPr/>
      </xdr:nvSpPr>
      <xdr:spPr>
        <a:xfrm>
          <a:off x="3937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142257</xdr:rowOff>
    </xdr:from>
    <xdr:ext cx="736600" cy="259045"/>
    <xdr:sp macro="" textlink="">
      <xdr:nvSpPr>
        <xdr:cNvPr id="206" name="テキスト ボックス 205"/>
        <xdr:cNvSpPr txBox="1"/>
      </xdr:nvSpPr>
      <xdr:spPr>
        <a:xfrm>
          <a:off x="3606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3048</xdr:rowOff>
    </xdr:from>
    <xdr:to>
      <xdr:col>15</xdr:col>
      <xdr:colOff>149225</xdr:colOff>
      <xdr:row>54</xdr:row>
      <xdr:rowOff>104648</xdr:rowOff>
    </xdr:to>
    <xdr:sp macro="" textlink="">
      <xdr:nvSpPr>
        <xdr:cNvPr id="207" name="楕円 206"/>
        <xdr:cNvSpPr/>
      </xdr:nvSpPr>
      <xdr:spPr>
        <a:xfrm>
          <a:off x="3048000" y="926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114825</xdr:rowOff>
    </xdr:from>
    <xdr:ext cx="762000" cy="259045"/>
    <xdr:sp macro="" textlink="">
      <xdr:nvSpPr>
        <xdr:cNvPr id="208" name="テキスト ボックス 207"/>
        <xdr:cNvSpPr txBox="1"/>
      </xdr:nvSpPr>
      <xdr:spPr>
        <a:xfrm>
          <a:off x="2717800" y="903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156210</xdr:rowOff>
    </xdr:from>
    <xdr:to>
      <xdr:col>11</xdr:col>
      <xdr:colOff>60325</xdr:colOff>
      <xdr:row>54</xdr:row>
      <xdr:rowOff>86360</xdr:rowOff>
    </xdr:to>
    <xdr:sp macro="" textlink="">
      <xdr:nvSpPr>
        <xdr:cNvPr id="209" name="楕円 208"/>
        <xdr:cNvSpPr/>
      </xdr:nvSpPr>
      <xdr:spPr>
        <a:xfrm>
          <a:off x="2159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96537</xdr:rowOff>
    </xdr:from>
    <xdr:ext cx="762000" cy="259045"/>
    <xdr:sp macro="" textlink="">
      <xdr:nvSpPr>
        <xdr:cNvPr id="210" name="テキスト ボックス 209"/>
        <xdr:cNvSpPr txBox="1"/>
      </xdr:nvSpPr>
      <xdr:spPr>
        <a:xfrm>
          <a:off x="1828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12192</xdr:rowOff>
    </xdr:from>
    <xdr:to>
      <xdr:col>6</xdr:col>
      <xdr:colOff>171450</xdr:colOff>
      <xdr:row>54</xdr:row>
      <xdr:rowOff>113792</xdr:rowOff>
    </xdr:to>
    <xdr:sp macro="" textlink="">
      <xdr:nvSpPr>
        <xdr:cNvPr id="211" name="楕円 210"/>
        <xdr:cNvSpPr/>
      </xdr:nvSpPr>
      <xdr:spPr>
        <a:xfrm>
          <a:off x="1270000" y="92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123969</xdr:rowOff>
    </xdr:from>
    <xdr:ext cx="762000" cy="259045"/>
    <xdr:sp macro="" textlink="">
      <xdr:nvSpPr>
        <xdr:cNvPr id="212" name="テキスト ボックス 211"/>
        <xdr:cNvSpPr txBox="1"/>
      </xdr:nvSpPr>
      <xdr:spPr>
        <a:xfrm>
          <a:off x="939800" y="903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上下水道事業会計が、法適用企業に移行して以降は繰出金の性質が補助費になったため、類似団体の平均を下回っている。介護保険事業特別会計への繰出金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年々増加しているため、保険料の適正化を図ることにより、税収を主な財源とする普通会計の負担額を減らしていくよう努める。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85090</xdr:rowOff>
    </xdr:from>
    <xdr:to>
      <xdr:col>82</xdr:col>
      <xdr:colOff>107950</xdr:colOff>
      <xdr:row>55</xdr:row>
      <xdr:rowOff>92710</xdr:rowOff>
    </xdr:to>
    <xdr:cxnSp macro="">
      <xdr:nvCxnSpPr>
        <xdr:cNvPr id="245" name="直線コネクタ 244"/>
        <xdr:cNvCxnSpPr/>
      </xdr:nvCxnSpPr>
      <xdr:spPr>
        <a:xfrm>
          <a:off x="15671800" y="95148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46"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62230</xdr:rowOff>
    </xdr:from>
    <xdr:to>
      <xdr:col>78</xdr:col>
      <xdr:colOff>69850</xdr:colOff>
      <xdr:row>55</xdr:row>
      <xdr:rowOff>85090</xdr:rowOff>
    </xdr:to>
    <xdr:cxnSp macro="">
      <xdr:nvCxnSpPr>
        <xdr:cNvPr id="248" name="直線コネクタ 247"/>
        <xdr:cNvCxnSpPr/>
      </xdr:nvCxnSpPr>
      <xdr:spPr>
        <a:xfrm>
          <a:off x="14782800" y="9491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0" name="テキスト ボックス 249"/>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62230</xdr:rowOff>
    </xdr:from>
    <xdr:to>
      <xdr:col>73</xdr:col>
      <xdr:colOff>180975</xdr:colOff>
      <xdr:row>55</xdr:row>
      <xdr:rowOff>85090</xdr:rowOff>
    </xdr:to>
    <xdr:cxnSp macro="">
      <xdr:nvCxnSpPr>
        <xdr:cNvPr id="251" name="直線コネクタ 250"/>
        <xdr:cNvCxnSpPr/>
      </xdr:nvCxnSpPr>
      <xdr:spPr>
        <a:xfrm flipV="1">
          <a:off x="13893800" y="9491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3" name="テキスト ボックス 252"/>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54610</xdr:rowOff>
    </xdr:from>
    <xdr:to>
      <xdr:col>69</xdr:col>
      <xdr:colOff>92075</xdr:colOff>
      <xdr:row>55</xdr:row>
      <xdr:rowOff>85090</xdr:rowOff>
    </xdr:to>
    <xdr:cxnSp macro="">
      <xdr:nvCxnSpPr>
        <xdr:cNvPr id="254" name="直線コネクタ 253"/>
        <xdr:cNvCxnSpPr/>
      </xdr:nvCxnSpPr>
      <xdr:spPr>
        <a:xfrm>
          <a:off x="13004800" y="9484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6" name="テキスト ボックス 255"/>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58" name="テキスト ボックス 257"/>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41910</xdr:rowOff>
    </xdr:from>
    <xdr:to>
      <xdr:col>82</xdr:col>
      <xdr:colOff>158750</xdr:colOff>
      <xdr:row>55</xdr:row>
      <xdr:rowOff>143510</xdr:rowOff>
    </xdr:to>
    <xdr:sp macro="" textlink="">
      <xdr:nvSpPr>
        <xdr:cNvPr id="264" name="楕円 263"/>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58437</xdr:rowOff>
    </xdr:from>
    <xdr:ext cx="762000" cy="259045"/>
    <xdr:sp macro="" textlink="">
      <xdr:nvSpPr>
        <xdr:cNvPr id="265" name="その他該当値テキスト"/>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34290</xdr:rowOff>
    </xdr:from>
    <xdr:to>
      <xdr:col>78</xdr:col>
      <xdr:colOff>120650</xdr:colOff>
      <xdr:row>55</xdr:row>
      <xdr:rowOff>135890</xdr:rowOff>
    </xdr:to>
    <xdr:sp macro="" textlink="">
      <xdr:nvSpPr>
        <xdr:cNvPr id="266" name="楕円 265"/>
        <xdr:cNvSpPr/>
      </xdr:nvSpPr>
      <xdr:spPr>
        <a:xfrm>
          <a:off x="15621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146067</xdr:rowOff>
    </xdr:from>
    <xdr:ext cx="736600" cy="259045"/>
    <xdr:sp macro="" textlink="">
      <xdr:nvSpPr>
        <xdr:cNvPr id="267" name="テキスト ボックス 266"/>
        <xdr:cNvSpPr txBox="1"/>
      </xdr:nvSpPr>
      <xdr:spPr>
        <a:xfrm>
          <a:off x="15290800" y="923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11430</xdr:rowOff>
    </xdr:from>
    <xdr:to>
      <xdr:col>74</xdr:col>
      <xdr:colOff>31750</xdr:colOff>
      <xdr:row>55</xdr:row>
      <xdr:rowOff>113030</xdr:rowOff>
    </xdr:to>
    <xdr:sp macro="" textlink="">
      <xdr:nvSpPr>
        <xdr:cNvPr id="268" name="楕円 267"/>
        <xdr:cNvSpPr/>
      </xdr:nvSpPr>
      <xdr:spPr>
        <a:xfrm>
          <a:off x="14732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123207</xdr:rowOff>
    </xdr:from>
    <xdr:ext cx="762000" cy="259045"/>
    <xdr:sp macro="" textlink="">
      <xdr:nvSpPr>
        <xdr:cNvPr id="269" name="テキスト ボックス 268"/>
        <xdr:cNvSpPr txBox="1"/>
      </xdr:nvSpPr>
      <xdr:spPr>
        <a:xfrm>
          <a:off x="14401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34290</xdr:rowOff>
    </xdr:from>
    <xdr:to>
      <xdr:col>69</xdr:col>
      <xdr:colOff>142875</xdr:colOff>
      <xdr:row>55</xdr:row>
      <xdr:rowOff>135890</xdr:rowOff>
    </xdr:to>
    <xdr:sp macro="" textlink="">
      <xdr:nvSpPr>
        <xdr:cNvPr id="270" name="楕円 269"/>
        <xdr:cNvSpPr/>
      </xdr:nvSpPr>
      <xdr:spPr>
        <a:xfrm>
          <a:off x="13843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71" name="テキスト ボックス 270"/>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3810</xdr:rowOff>
    </xdr:from>
    <xdr:to>
      <xdr:col>65</xdr:col>
      <xdr:colOff>53975</xdr:colOff>
      <xdr:row>55</xdr:row>
      <xdr:rowOff>105410</xdr:rowOff>
    </xdr:to>
    <xdr:sp macro="" textlink="">
      <xdr:nvSpPr>
        <xdr:cNvPr id="272" name="楕円 271"/>
        <xdr:cNvSpPr/>
      </xdr:nvSpPr>
      <xdr:spPr>
        <a:xfrm>
          <a:off x="12954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115587</xdr:rowOff>
    </xdr:from>
    <xdr:ext cx="762000" cy="259045"/>
    <xdr:sp macro="" textlink="">
      <xdr:nvSpPr>
        <xdr:cNvPr id="273" name="テキスト ボックス 272"/>
        <xdr:cNvSpPr txBox="1"/>
      </xdr:nvSpPr>
      <xdr:spPr>
        <a:xfrm>
          <a:off x="12623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上下水道事業会計が、平成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法適用企業会計に移行したことにより繰出金の性質が補助費になったことや、ごみ処理業務や消防業務を一部事務組合で行っていることなど人件費・物件費等で支出する経費が全て補助費となっているため、類似団体の平均を上回って</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いる。上</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下水道事業会計への繰出金は繰出基準額であるが、今後は基準額を下回る減額ができるよう経営改善等を図る。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10414</xdr:rowOff>
    </xdr:from>
    <xdr:to>
      <xdr:col>82</xdr:col>
      <xdr:colOff>107950</xdr:colOff>
      <xdr:row>39</xdr:row>
      <xdr:rowOff>60706</xdr:rowOff>
    </xdr:to>
    <xdr:cxnSp macro="">
      <xdr:nvCxnSpPr>
        <xdr:cNvPr id="303" name="直線コネクタ 302"/>
        <xdr:cNvCxnSpPr/>
      </xdr:nvCxnSpPr>
      <xdr:spPr>
        <a:xfrm flipV="1">
          <a:off x="15671800" y="669696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4" name="補助費等平均値テキスト"/>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51562</xdr:rowOff>
    </xdr:from>
    <xdr:to>
      <xdr:col>78</xdr:col>
      <xdr:colOff>69850</xdr:colOff>
      <xdr:row>39</xdr:row>
      <xdr:rowOff>60706</xdr:rowOff>
    </xdr:to>
    <xdr:cxnSp macro="">
      <xdr:nvCxnSpPr>
        <xdr:cNvPr id="306" name="直線コネクタ 305"/>
        <xdr:cNvCxnSpPr/>
      </xdr:nvCxnSpPr>
      <xdr:spPr>
        <a:xfrm>
          <a:off x="14782800" y="67381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08" name="テキスト ボックス 307"/>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1270</xdr:rowOff>
    </xdr:from>
    <xdr:to>
      <xdr:col>73</xdr:col>
      <xdr:colOff>180975</xdr:colOff>
      <xdr:row>39</xdr:row>
      <xdr:rowOff>51562</xdr:rowOff>
    </xdr:to>
    <xdr:cxnSp macro="">
      <xdr:nvCxnSpPr>
        <xdr:cNvPr id="309" name="直線コネクタ 308"/>
        <xdr:cNvCxnSpPr/>
      </xdr:nvCxnSpPr>
      <xdr:spPr>
        <a:xfrm>
          <a:off x="13893800" y="66878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1" name="テキスト ボックス 310"/>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145288</xdr:rowOff>
    </xdr:from>
    <xdr:to>
      <xdr:col>69</xdr:col>
      <xdr:colOff>92075</xdr:colOff>
      <xdr:row>39</xdr:row>
      <xdr:rowOff>1270</xdr:rowOff>
    </xdr:to>
    <xdr:cxnSp macro="">
      <xdr:nvCxnSpPr>
        <xdr:cNvPr id="312" name="直線コネクタ 311"/>
        <xdr:cNvCxnSpPr/>
      </xdr:nvCxnSpPr>
      <xdr:spPr>
        <a:xfrm>
          <a:off x="13004800" y="66603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14" name="テキスト ボックス 313"/>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16" name="テキスト ボックス 315"/>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131064</xdr:rowOff>
    </xdr:from>
    <xdr:to>
      <xdr:col>82</xdr:col>
      <xdr:colOff>158750</xdr:colOff>
      <xdr:row>39</xdr:row>
      <xdr:rowOff>61214</xdr:rowOff>
    </xdr:to>
    <xdr:sp macro="" textlink="">
      <xdr:nvSpPr>
        <xdr:cNvPr id="322" name="楕円 321"/>
        <xdr:cNvSpPr/>
      </xdr:nvSpPr>
      <xdr:spPr>
        <a:xfrm>
          <a:off x="164592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103141</xdr:rowOff>
    </xdr:from>
    <xdr:ext cx="762000" cy="259045"/>
    <xdr:sp macro="" textlink="">
      <xdr:nvSpPr>
        <xdr:cNvPr id="323" name="補助費等該当値テキスト"/>
        <xdr:cNvSpPr txBox="1"/>
      </xdr:nvSpPr>
      <xdr:spPr>
        <a:xfrm>
          <a:off x="165989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9906</xdr:rowOff>
    </xdr:from>
    <xdr:to>
      <xdr:col>78</xdr:col>
      <xdr:colOff>120650</xdr:colOff>
      <xdr:row>39</xdr:row>
      <xdr:rowOff>111506</xdr:rowOff>
    </xdr:to>
    <xdr:sp macro="" textlink="">
      <xdr:nvSpPr>
        <xdr:cNvPr id="324" name="楕円 323"/>
        <xdr:cNvSpPr/>
      </xdr:nvSpPr>
      <xdr:spPr>
        <a:xfrm>
          <a:off x="15621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96283</xdr:rowOff>
    </xdr:from>
    <xdr:ext cx="736600" cy="259045"/>
    <xdr:sp macro="" textlink="">
      <xdr:nvSpPr>
        <xdr:cNvPr id="325" name="テキスト ボックス 324"/>
        <xdr:cNvSpPr txBox="1"/>
      </xdr:nvSpPr>
      <xdr:spPr>
        <a:xfrm>
          <a:off x="15290800" y="6782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762</xdr:rowOff>
    </xdr:from>
    <xdr:to>
      <xdr:col>74</xdr:col>
      <xdr:colOff>31750</xdr:colOff>
      <xdr:row>39</xdr:row>
      <xdr:rowOff>102362</xdr:rowOff>
    </xdr:to>
    <xdr:sp macro="" textlink="">
      <xdr:nvSpPr>
        <xdr:cNvPr id="326" name="楕円 325"/>
        <xdr:cNvSpPr/>
      </xdr:nvSpPr>
      <xdr:spPr>
        <a:xfrm>
          <a:off x="14732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87139</xdr:rowOff>
    </xdr:from>
    <xdr:ext cx="762000" cy="259045"/>
    <xdr:sp macro="" textlink="">
      <xdr:nvSpPr>
        <xdr:cNvPr id="327" name="テキスト ボックス 326"/>
        <xdr:cNvSpPr txBox="1"/>
      </xdr:nvSpPr>
      <xdr:spPr>
        <a:xfrm>
          <a:off x="14401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121920</xdr:rowOff>
    </xdr:from>
    <xdr:to>
      <xdr:col>69</xdr:col>
      <xdr:colOff>142875</xdr:colOff>
      <xdr:row>39</xdr:row>
      <xdr:rowOff>52070</xdr:rowOff>
    </xdr:to>
    <xdr:sp macro="" textlink="">
      <xdr:nvSpPr>
        <xdr:cNvPr id="328" name="楕円 327"/>
        <xdr:cNvSpPr/>
      </xdr:nvSpPr>
      <xdr:spPr>
        <a:xfrm>
          <a:off x="13843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36847</xdr:rowOff>
    </xdr:from>
    <xdr:ext cx="762000" cy="259045"/>
    <xdr:sp macro="" textlink="">
      <xdr:nvSpPr>
        <xdr:cNvPr id="329" name="テキスト ボックス 328"/>
        <xdr:cNvSpPr txBox="1"/>
      </xdr:nvSpPr>
      <xdr:spPr>
        <a:xfrm>
          <a:off x="13512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94488</xdr:rowOff>
    </xdr:from>
    <xdr:to>
      <xdr:col>65</xdr:col>
      <xdr:colOff>53975</xdr:colOff>
      <xdr:row>39</xdr:row>
      <xdr:rowOff>24638</xdr:rowOff>
    </xdr:to>
    <xdr:sp macro="" textlink="">
      <xdr:nvSpPr>
        <xdr:cNvPr id="330" name="楕円 329"/>
        <xdr:cNvSpPr/>
      </xdr:nvSpPr>
      <xdr:spPr>
        <a:xfrm>
          <a:off x="12954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9415</xdr:rowOff>
    </xdr:from>
    <xdr:ext cx="762000" cy="259045"/>
    <xdr:sp macro="" textlink="">
      <xdr:nvSpPr>
        <xdr:cNvPr id="331" name="テキスト ボックス 330"/>
        <xdr:cNvSpPr txBox="1"/>
      </xdr:nvSpPr>
      <xdr:spPr>
        <a:xfrm>
          <a:off x="12623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大型ハード事業の実施に伴い、合併特例債等を発行したことにより、類似団体の平均を上回っている。平成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比率は年々、改善されているが、令和３年度から市役所新庁舎に係る起債の元金償還が始まり、比率は悪化する。今後は、事業の優先順位の見極めや、千曲市公共施設等総合管理計画等に基づき、公共施設の総量縮減を図りながら起債に大きく頼ることのない財政運営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21844</xdr:rowOff>
    </xdr:from>
    <xdr:to>
      <xdr:col>24</xdr:col>
      <xdr:colOff>25400</xdr:colOff>
      <xdr:row>78</xdr:row>
      <xdr:rowOff>35561</xdr:rowOff>
    </xdr:to>
    <xdr:cxnSp macro="">
      <xdr:nvCxnSpPr>
        <xdr:cNvPr id="361" name="直線コネクタ 360"/>
        <xdr:cNvCxnSpPr/>
      </xdr:nvCxnSpPr>
      <xdr:spPr>
        <a:xfrm flipV="1">
          <a:off x="3987800" y="13394944"/>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2" name="公債費平均値テキスト"/>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35561</xdr:rowOff>
    </xdr:from>
    <xdr:to>
      <xdr:col>19</xdr:col>
      <xdr:colOff>187325</xdr:colOff>
      <xdr:row>78</xdr:row>
      <xdr:rowOff>122428</xdr:rowOff>
    </xdr:to>
    <xdr:cxnSp macro="">
      <xdr:nvCxnSpPr>
        <xdr:cNvPr id="364" name="直線コネクタ 363"/>
        <xdr:cNvCxnSpPr/>
      </xdr:nvCxnSpPr>
      <xdr:spPr>
        <a:xfrm flipV="1">
          <a:off x="3098800" y="13408661"/>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66" name="テキスト ボックス 365"/>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122428</xdr:rowOff>
    </xdr:from>
    <xdr:to>
      <xdr:col>15</xdr:col>
      <xdr:colOff>98425</xdr:colOff>
      <xdr:row>78</xdr:row>
      <xdr:rowOff>154432</xdr:rowOff>
    </xdr:to>
    <xdr:cxnSp macro="">
      <xdr:nvCxnSpPr>
        <xdr:cNvPr id="367" name="直線コネクタ 366"/>
        <xdr:cNvCxnSpPr/>
      </xdr:nvCxnSpPr>
      <xdr:spPr>
        <a:xfrm flipV="1">
          <a:off x="2209800" y="134955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9669</xdr:rowOff>
    </xdr:from>
    <xdr:ext cx="762000" cy="259045"/>
    <xdr:sp macro="" textlink="">
      <xdr:nvSpPr>
        <xdr:cNvPr id="369" name="テキスト ボックス 368"/>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131572</xdr:rowOff>
    </xdr:from>
    <xdr:to>
      <xdr:col>11</xdr:col>
      <xdr:colOff>9525</xdr:colOff>
      <xdr:row>78</xdr:row>
      <xdr:rowOff>154432</xdr:rowOff>
    </xdr:to>
    <xdr:cxnSp macro="">
      <xdr:nvCxnSpPr>
        <xdr:cNvPr id="370" name="直線コネクタ 369"/>
        <xdr:cNvCxnSpPr/>
      </xdr:nvCxnSpPr>
      <xdr:spPr>
        <a:xfrm>
          <a:off x="1320800" y="135046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2" name="テキスト ボックス 371"/>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4" name="テキスト ボックス 373"/>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142494</xdr:rowOff>
    </xdr:from>
    <xdr:to>
      <xdr:col>24</xdr:col>
      <xdr:colOff>76200</xdr:colOff>
      <xdr:row>78</xdr:row>
      <xdr:rowOff>72644</xdr:rowOff>
    </xdr:to>
    <xdr:sp macro="" textlink="">
      <xdr:nvSpPr>
        <xdr:cNvPr id="380" name="楕円 379"/>
        <xdr:cNvSpPr/>
      </xdr:nvSpPr>
      <xdr:spPr>
        <a:xfrm>
          <a:off x="4775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114571</xdr:rowOff>
    </xdr:from>
    <xdr:ext cx="762000" cy="259045"/>
    <xdr:sp macro="" textlink="">
      <xdr:nvSpPr>
        <xdr:cNvPr id="381" name="公債費該当値テキスト"/>
        <xdr:cNvSpPr txBox="1"/>
      </xdr:nvSpPr>
      <xdr:spPr>
        <a:xfrm>
          <a:off x="49149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156211</xdr:rowOff>
    </xdr:from>
    <xdr:to>
      <xdr:col>20</xdr:col>
      <xdr:colOff>38100</xdr:colOff>
      <xdr:row>78</xdr:row>
      <xdr:rowOff>86361</xdr:rowOff>
    </xdr:to>
    <xdr:sp macro="" textlink="">
      <xdr:nvSpPr>
        <xdr:cNvPr id="382" name="楕円 381"/>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71138</xdr:rowOff>
    </xdr:from>
    <xdr:ext cx="736600" cy="259045"/>
    <xdr:sp macro="" textlink="">
      <xdr:nvSpPr>
        <xdr:cNvPr id="383" name="テキスト ボックス 382"/>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71628</xdr:rowOff>
    </xdr:from>
    <xdr:to>
      <xdr:col>15</xdr:col>
      <xdr:colOff>149225</xdr:colOff>
      <xdr:row>79</xdr:row>
      <xdr:rowOff>1778</xdr:rowOff>
    </xdr:to>
    <xdr:sp macro="" textlink="">
      <xdr:nvSpPr>
        <xdr:cNvPr id="384" name="楕円 383"/>
        <xdr:cNvSpPr/>
      </xdr:nvSpPr>
      <xdr:spPr>
        <a:xfrm>
          <a:off x="3048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158005</xdr:rowOff>
    </xdr:from>
    <xdr:ext cx="762000" cy="259045"/>
    <xdr:sp macro="" textlink="">
      <xdr:nvSpPr>
        <xdr:cNvPr id="385" name="テキスト ボックス 384"/>
        <xdr:cNvSpPr txBox="1"/>
      </xdr:nvSpPr>
      <xdr:spPr>
        <a:xfrm>
          <a:off x="2717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103632</xdr:rowOff>
    </xdr:from>
    <xdr:to>
      <xdr:col>11</xdr:col>
      <xdr:colOff>60325</xdr:colOff>
      <xdr:row>79</xdr:row>
      <xdr:rowOff>33782</xdr:rowOff>
    </xdr:to>
    <xdr:sp macro="" textlink="">
      <xdr:nvSpPr>
        <xdr:cNvPr id="386" name="楕円 385"/>
        <xdr:cNvSpPr/>
      </xdr:nvSpPr>
      <xdr:spPr>
        <a:xfrm>
          <a:off x="2159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18559</xdr:rowOff>
    </xdr:from>
    <xdr:ext cx="762000" cy="259045"/>
    <xdr:sp macro="" textlink="">
      <xdr:nvSpPr>
        <xdr:cNvPr id="387" name="テキスト ボックス 386"/>
        <xdr:cNvSpPr txBox="1"/>
      </xdr:nvSpPr>
      <xdr:spPr>
        <a:xfrm>
          <a:off x="1828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80772</xdr:rowOff>
    </xdr:from>
    <xdr:to>
      <xdr:col>6</xdr:col>
      <xdr:colOff>171450</xdr:colOff>
      <xdr:row>79</xdr:row>
      <xdr:rowOff>10922</xdr:rowOff>
    </xdr:to>
    <xdr:sp macro="" textlink="">
      <xdr:nvSpPr>
        <xdr:cNvPr id="388" name="楕円 387"/>
        <xdr:cNvSpPr/>
      </xdr:nvSpPr>
      <xdr:spPr>
        <a:xfrm>
          <a:off x="1270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167149</xdr:rowOff>
    </xdr:from>
    <xdr:ext cx="762000" cy="259045"/>
    <xdr:sp macro="" textlink="">
      <xdr:nvSpPr>
        <xdr:cNvPr id="389" name="テキスト ボックス 388"/>
        <xdr:cNvSpPr txBox="1"/>
      </xdr:nvSpPr>
      <xdr:spPr>
        <a:xfrm>
          <a:off x="939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年度以降、類似団体の平均を下回っているが、比率は年々、悪化している。令和元年度は東日本台風災害と新庁舎に係る事業費が影響した。行政改革大綱・実施計画に基づき、財政の健全化を図る。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138430</xdr:rowOff>
    </xdr:from>
    <xdr:to>
      <xdr:col>82</xdr:col>
      <xdr:colOff>107950</xdr:colOff>
      <xdr:row>75</xdr:row>
      <xdr:rowOff>168911</xdr:rowOff>
    </xdr:to>
    <xdr:cxnSp macro="">
      <xdr:nvCxnSpPr>
        <xdr:cNvPr id="422" name="直線コネクタ 421"/>
        <xdr:cNvCxnSpPr/>
      </xdr:nvCxnSpPr>
      <xdr:spPr>
        <a:xfrm>
          <a:off x="15671800" y="129971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3" name="公債費以外平均値テキスト"/>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81280</xdr:rowOff>
    </xdr:from>
    <xdr:to>
      <xdr:col>78</xdr:col>
      <xdr:colOff>69850</xdr:colOff>
      <xdr:row>75</xdr:row>
      <xdr:rowOff>138430</xdr:rowOff>
    </xdr:to>
    <xdr:cxnSp macro="">
      <xdr:nvCxnSpPr>
        <xdr:cNvPr id="425" name="直線コネクタ 424"/>
        <xdr:cNvCxnSpPr/>
      </xdr:nvCxnSpPr>
      <xdr:spPr>
        <a:xfrm>
          <a:off x="14782800" y="129400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109238</xdr:rowOff>
    </xdr:from>
    <xdr:ext cx="736600" cy="259045"/>
    <xdr:sp macro="" textlink="">
      <xdr:nvSpPr>
        <xdr:cNvPr id="427" name="テキスト ボックス 426"/>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20320</xdr:rowOff>
    </xdr:from>
    <xdr:to>
      <xdr:col>73</xdr:col>
      <xdr:colOff>180975</xdr:colOff>
      <xdr:row>75</xdr:row>
      <xdr:rowOff>81280</xdr:rowOff>
    </xdr:to>
    <xdr:cxnSp macro="">
      <xdr:nvCxnSpPr>
        <xdr:cNvPr id="428" name="直線コネクタ 427"/>
        <xdr:cNvCxnSpPr/>
      </xdr:nvCxnSpPr>
      <xdr:spPr>
        <a:xfrm>
          <a:off x="13893800" y="128790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105427</xdr:rowOff>
    </xdr:from>
    <xdr:ext cx="762000" cy="259045"/>
    <xdr:sp macro="" textlink="">
      <xdr:nvSpPr>
        <xdr:cNvPr id="430" name="テキスト ボックス 429"/>
        <xdr:cNvSpPr txBox="1"/>
      </xdr:nvSpPr>
      <xdr:spPr>
        <a:xfrm>
          <a:off x="14401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138430</xdr:rowOff>
    </xdr:from>
    <xdr:to>
      <xdr:col>69</xdr:col>
      <xdr:colOff>92075</xdr:colOff>
      <xdr:row>75</xdr:row>
      <xdr:rowOff>20320</xdr:rowOff>
    </xdr:to>
    <xdr:cxnSp macro="">
      <xdr:nvCxnSpPr>
        <xdr:cNvPr id="431" name="直線コネクタ 430"/>
        <xdr:cNvCxnSpPr/>
      </xdr:nvCxnSpPr>
      <xdr:spPr>
        <a:xfrm>
          <a:off x="13004800" y="128257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86377</xdr:rowOff>
    </xdr:from>
    <xdr:ext cx="762000" cy="259045"/>
    <xdr:sp macro="" textlink="">
      <xdr:nvSpPr>
        <xdr:cNvPr id="433" name="テキスト ボックス 432"/>
        <xdr:cNvSpPr txBox="1"/>
      </xdr:nvSpPr>
      <xdr:spPr>
        <a:xfrm>
          <a:off x="13512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170197</xdr:rowOff>
    </xdr:from>
    <xdr:ext cx="762000" cy="259045"/>
    <xdr:sp macro="" textlink="">
      <xdr:nvSpPr>
        <xdr:cNvPr id="435" name="テキスト ボックス 434"/>
        <xdr:cNvSpPr txBox="1"/>
      </xdr:nvSpPr>
      <xdr:spPr>
        <a:xfrm>
          <a:off x="12623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118110</xdr:rowOff>
    </xdr:from>
    <xdr:to>
      <xdr:col>82</xdr:col>
      <xdr:colOff>158750</xdr:colOff>
      <xdr:row>76</xdr:row>
      <xdr:rowOff>48261</xdr:rowOff>
    </xdr:to>
    <xdr:sp macro="" textlink="">
      <xdr:nvSpPr>
        <xdr:cNvPr id="441" name="楕円 440"/>
        <xdr:cNvSpPr/>
      </xdr:nvSpPr>
      <xdr:spPr>
        <a:xfrm>
          <a:off x="164592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134637</xdr:rowOff>
    </xdr:from>
    <xdr:ext cx="762000" cy="259045"/>
    <xdr:sp macro="" textlink="">
      <xdr:nvSpPr>
        <xdr:cNvPr id="442" name="公債費以外該当値テキスト"/>
        <xdr:cNvSpPr txBox="1"/>
      </xdr:nvSpPr>
      <xdr:spPr>
        <a:xfrm>
          <a:off x="165989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87630</xdr:rowOff>
    </xdr:from>
    <xdr:to>
      <xdr:col>78</xdr:col>
      <xdr:colOff>120650</xdr:colOff>
      <xdr:row>76</xdr:row>
      <xdr:rowOff>17780</xdr:rowOff>
    </xdr:to>
    <xdr:sp macro="" textlink="">
      <xdr:nvSpPr>
        <xdr:cNvPr id="443" name="楕円 442"/>
        <xdr:cNvSpPr/>
      </xdr:nvSpPr>
      <xdr:spPr>
        <a:xfrm>
          <a:off x="15621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27957</xdr:rowOff>
    </xdr:from>
    <xdr:ext cx="736600" cy="259045"/>
    <xdr:sp macro="" textlink="">
      <xdr:nvSpPr>
        <xdr:cNvPr id="444" name="テキスト ボックス 443"/>
        <xdr:cNvSpPr txBox="1"/>
      </xdr:nvSpPr>
      <xdr:spPr>
        <a:xfrm>
          <a:off x="15290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30480</xdr:rowOff>
    </xdr:from>
    <xdr:to>
      <xdr:col>74</xdr:col>
      <xdr:colOff>31750</xdr:colOff>
      <xdr:row>75</xdr:row>
      <xdr:rowOff>132080</xdr:rowOff>
    </xdr:to>
    <xdr:sp macro="" textlink="">
      <xdr:nvSpPr>
        <xdr:cNvPr id="445" name="楕円 444"/>
        <xdr:cNvSpPr/>
      </xdr:nvSpPr>
      <xdr:spPr>
        <a:xfrm>
          <a:off x="14732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142257</xdr:rowOff>
    </xdr:from>
    <xdr:ext cx="762000" cy="259045"/>
    <xdr:sp macro="" textlink="">
      <xdr:nvSpPr>
        <xdr:cNvPr id="446" name="テキスト ボックス 445"/>
        <xdr:cNvSpPr txBox="1"/>
      </xdr:nvSpPr>
      <xdr:spPr>
        <a:xfrm>
          <a:off x="14401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140970</xdr:rowOff>
    </xdr:from>
    <xdr:to>
      <xdr:col>69</xdr:col>
      <xdr:colOff>142875</xdr:colOff>
      <xdr:row>75</xdr:row>
      <xdr:rowOff>71120</xdr:rowOff>
    </xdr:to>
    <xdr:sp macro="" textlink="">
      <xdr:nvSpPr>
        <xdr:cNvPr id="447" name="楕円 446"/>
        <xdr:cNvSpPr/>
      </xdr:nvSpPr>
      <xdr:spPr>
        <a:xfrm>
          <a:off x="13843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81297</xdr:rowOff>
    </xdr:from>
    <xdr:ext cx="762000" cy="259045"/>
    <xdr:sp macro="" textlink="">
      <xdr:nvSpPr>
        <xdr:cNvPr id="448" name="テキスト ボックス 447"/>
        <xdr:cNvSpPr txBox="1"/>
      </xdr:nvSpPr>
      <xdr:spPr>
        <a:xfrm>
          <a:off x="13512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87630</xdr:rowOff>
    </xdr:from>
    <xdr:to>
      <xdr:col>65</xdr:col>
      <xdr:colOff>53975</xdr:colOff>
      <xdr:row>75</xdr:row>
      <xdr:rowOff>17780</xdr:rowOff>
    </xdr:to>
    <xdr:sp macro="" textlink="">
      <xdr:nvSpPr>
        <xdr:cNvPr id="449" name="楕円 448"/>
        <xdr:cNvSpPr/>
      </xdr:nvSpPr>
      <xdr:spPr>
        <a:xfrm>
          <a:off x="12954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27957</xdr:rowOff>
    </xdr:from>
    <xdr:ext cx="762000" cy="259045"/>
    <xdr:sp macro="" textlink="">
      <xdr:nvSpPr>
        <xdr:cNvPr id="450" name="テキスト ボックス 449"/>
        <xdr:cNvSpPr txBox="1"/>
      </xdr:nvSpPr>
      <xdr:spPr>
        <a:xfrm>
          <a:off x="12623800" y="125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長野県千曲市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112740</xdr:rowOff>
    </xdr:from>
    <xdr:to>
      <xdr:col>29</xdr:col>
      <xdr:colOff>127000</xdr:colOff>
      <xdr:row>17</xdr:row>
      <xdr:rowOff>19193</xdr:rowOff>
    </xdr:to>
    <xdr:cxnSp macro="">
      <xdr:nvCxnSpPr>
        <xdr:cNvPr id="52" name="直線コネクタ 51"/>
        <xdr:cNvCxnSpPr/>
      </xdr:nvCxnSpPr>
      <xdr:spPr bwMode="auto">
        <a:xfrm flipV="1">
          <a:off x="5003800" y="2903565"/>
          <a:ext cx="647700" cy="77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155060</xdr:rowOff>
    </xdr:from>
    <xdr:ext cx="762000" cy="259045"/>
    <xdr:sp macro="" textlink="">
      <xdr:nvSpPr>
        <xdr:cNvPr id="53" name="人口1人当たり決算額の推移平均値テキスト130"/>
        <xdr:cNvSpPr txBox="1"/>
      </xdr:nvSpPr>
      <xdr:spPr>
        <a:xfrm>
          <a:off x="5740400" y="2945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19193</xdr:rowOff>
    </xdr:from>
    <xdr:to>
      <xdr:col>26</xdr:col>
      <xdr:colOff>50800</xdr:colOff>
      <xdr:row>17</xdr:row>
      <xdr:rowOff>36632</xdr:rowOff>
    </xdr:to>
    <xdr:cxnSp macro="">
      <xdr:nvCxnSpPr>
        <xdr:cNvPr id="55" name="直線コネクタ 54"/>
        <xdr:cNvCxnSpPr/>
      </xdr:nvCxnSpPr>
      <xdr:spPr bwMode="auto">
        <a:xfrm flipV="1">
          <a:off x="4305300" y="2981468"/>
          <a:ext cx="698500" cy="17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118321</xdr:rowOff>
    </xdr:from>
    <xdr:ext cx="736600" cy="259045"/>
    <xdr:sp macro="" textlink="">
      <xdr:nvSpPr>
        <xdr:cNvPr id="57" name="テキスト ボックス 56"/>
        <xdr:cNvSpPr txBox="1"/>
      </xdr:nvSpPr>
      <xdr:spPr>
        <a:xfrm>
          <a:off x="4622800" y="3080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36632</xdr:rowOff>
    </xdr:from>
    <xdr:to>
      <xdr:col>22</xdr:col>
      <xdr:colOff>114300</xdr:colOff>
      <xdr:row>17</xdr:row>
      <xdr:rowOff>51508</xdr:rowOff>
    </xdr:to>
    <xdr:cxnSp macro="">
      <xdr:nvCxnSpPr>
        <xdr:cNvPr id="58" name="直線コネクタ 57"/>
        <xdr:cNvCxnSpPr/>
      </xdr:nvCxnSpPr>
      <xdr:spPr bwMode="auto">
        <a:xfrm flipV="1">
          <a:off x="3606800" y="2998907"/>
          <a:ext cx="698500" cy="14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135940</xdr:rowOff>
    </xdr:from>
    <xdr:ext cx="762000" cy="259045"/>
    <xdr:sp macro="" textlink="">
      <xdr:nvSpPr>
        <xdr:cNvPr id="60" name="テキスト ボックス 59"/>
        <xdr:cNvSpPr txBox="1"/>
      </xdr:nvSpPr>
      <xdr:spPr>
        <a:xfrm>
          <a:off x="39243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51508</xdr:rowOff>
    </xdr:from>
    <xdr:to>
      <xdr:col>18</xdr:col>
      <xdr:colOff>177800</xdr:colOff>
      <xdr:row>17</xdr:row>
      <xdr:rowOff>56406</xdr:rowOff>
    </xdr:to>
    <xdr:cxnSp macro="">
      <xdr:nvCxnSpPr>
        <xdr:cNvPr id="61" name="直線コネクタ 60"/>
        <xdr:cNvCxnSpPr/>
      </xdr:nvCxnSpPr>
      <xdr:spPr bwMode="auto">
        <a:xfrm flipV="1">
          <a:off x="2908300" y="3013783"/>
          <a:ext cx="698500" cy="4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150358</xdr:rowOff>
    </xdr:from>
    <xdr:ext cx="762000" cy="259045"/>
    <xdr:sp macro="" textlink="">
      <xdr:nvSpPr>
        <xdr:cNvPr id="63" name="テキスト ボックス 62"/>
        <xdr:cNvSpPr txBox="1"/>
      </xdr:nvSpPr>
      <xdr:spPr>
        <a:xfrm>
          <a:off x="32258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160253</xdr:rowOff>
    </xdr:from>
    <xdr:ext cx="762000" cy="259045"/>
    <xdr:sp macro="" textlink="">
      <xdr:nvSpPr>
        <xdr:cNvPr id="65" name="テキスト ボックス 64"/>
        <xdr:cNvSpPr txBox="1"/>
      </xdr:nvSpPr>
      <xdr:spPr>
        <a:xfrm>
          <a:off x="25273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61940</xdr:rowOff>
    </xdr:from>
    <xdr:to>
      <xdr:col>29</xdr:col>
      <xdr:colOff>177800</xdr:colOff>
      <xdr:row>16</xdr:row>
      <xdr:rowOff>163540</xdr:rowOff>
    </xdr:to>
    <xdr:sp macro="" textlink="">
      <xdr:nvSpPr>
        <xdr:cNvPr id="71" name="楕円 70"/>
        <xdr:cNvSpPr/>
      </xdr:nvSpPr>
      <xdr:spPr bwMode="auto">
        <a:xfrm>
          <a:off x="5600700" y="2852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78467</xdr:rowOff>
    </xdr:from>
    <xdr:ext cx="762000" cy="259045"/>
    <xdr:sp macro="" textlink="">
      <xdr:nvSpPr>
        <xdr:cNvPr id="72" name="人口1人当たり決算額の推移該当値テキスト130"/>
        <xdr:cNvSpPr txBox="1"/>
      </xdr:nvSpPr>
      <xdr:spPr>
        <a:xfrm>
          <a:off x="5740400" y="2697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139843</xdr:rowOff>
    </xdr:from>
    <xdr:to>
      <xdr:col>26</xdr:col>
      <xdr:colOff>101600</xdr:colOff>
      <xdr:row>17</xdr:row>
      <xdr:rowOff>69993</xdr:rowOff>
    </xdr:to>
    <xdr:sp macro="" textlink="">
      <xdr:nvSpPr>
        <xdr:cNvPr id="73" name="楕円 72"/>
        <xdr:cNvSpPr/>
      </xdr:nvSpPr>
      <xdr:spPr bwMode="auto">
        <a:xfrm>
          <a:off x="4953000" y="2930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80170</xdr:rowOff>
    </xdr:from>
    <xdr:ext cx="736600" cy="259045"/>
    <xdr:sp macro="" textlink="">
      <xdr:nvSpPr>
        <xdr:cNvPr id="74" name="テキスト ボックス 73"/>
        <xdr:cNvSpPr txBox="1"/>
      </xdr:nvSpPr>
      <xdr:spPr>
        <a:xfrm>
          <a:off x="4622800" y="2699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157282</xdr:rowOff>
    </xdr:from>
    <xdr:to>
      <xdr:col>22</xdr:col>
      <xdr:colOff>165100</xdr:colOff>
      <xdr:row>17</xdr:row>
      <xdr:rowOff>87432</xdr:rowOff>
    </xdr:to>
    <xdr:sp macro="" textlink="">
      <xdr:nvSpPr>
        <xdr:cNvPr id="75" name="楕円 74"/>
        <xdr:cNvSpPr/>
      </xdr:nvSpPr>
      <xdr:spPr bwMode="auto">
        <a:xfrm>
          <a:off x="4254500" y="2948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97609</xdr:rowOff>
    </xdr:from>
    <xdr:ext cx="762000" cy="259045"/>
    <xdr:sp macro="" textlink="">
      <xdr:nvSpPr>
        <xdr:cNvPr id="76" name="テキスト ボックス 75"/>
        <xdr:cNvSpPr txBox="1"/>
      </xdr:nvSpPr>
      <xdr:spPr>
        <a:xfrm>
          <a:off x="3924300" y="2716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708</xdr:rowOff>
    </xdr:from>
    <xdr:to>
      <xdr:col>19</xdr:col>
      <xdr:colOff>38100</xdr:colOff>
      <xdr:row>17</xdr:row>
      <xdr:rowOff>102308</xdr:rowOff>
    </xdr:to>
    <xdr:sp macro="" textlink="">
      <xdr:nvSpPr>
        <xdr:cNvPr id="77" name="楕円 76"/>
        <xdr:cNvSpPr/>
      </xdr:nvSpPr>
      <xdr:spPr bwMode="auto">
        <a:xfrm>
          <a:off x="3556000" y="2962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112485</xdr:rowOff>
    </xdr:from>
    <xdr:ext cx="762000" cy="259045"/>
    <xdr:sp macro="" textlink="">
      <xdr:nvSpPr>
        <xdr:cNvPr id="78" name="テキスト ボックス 77"/>
        <xdr:cNvSpPr txBox="1"/>
      </xdr:nvSpPr>
      <xdr:spPr>
        <a:xfrm>
          <a:off x="3225800" y="273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5606</xdr:rowOff>
    </xdr:from>
    <xdr:to>
      <xdr:col>15</xdr:col>
      <xdr:colOff>101600</xdr:colOff>
      <xdr:row>17</xdr:row>
      <xdr:rowOff>107206</xdr:rowOff>
    </xdr:to>
    <xdr:sp macro="" textlink="">
      <xdr:nvSpPr>
        <xdr:cNvPr id="79" name="楕円 78"/>
        <xdr:cNvSpPr/>
      </xdr:nvSpPr>
      <xdr:spPr bwMode="auto">
        <a:xfrm>
          <a:off x="2857500" y="2967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117383</xdr:rowOff>
    </xdr:from>
    <xdr:ext cx="762000" cy="259045"/>
    <xdr:sp macro="" textlink="">
      <xdr:nvSpPr>
        <xdr:cNvPr id="80" name="テキスト ボックス 79"/>
        <xdr:cNvSpPr txBox="1"/>
      </xdr:nvSpPr>
      <xdr:spPr>
        <a:xfrm>
          <a:off x="2527300" y="2736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141369</xdr:rowOff>
    </xdr:from>
    <xdr:to>
      <xdr:col>29</xdr:col>
      <xdr:colOff>127000</xdr:colOff>
      <xdr:row>35</xdr:row>
      <xdr:rowOff>206357</xdr:rowOff>
    </xdr:to>
    <xdr:cxnSp macro="">
      <xdr:nvCxnSpPr>
        <xdr:cNvPr id="115" name="直線コネクタ 114"/>
        <xdr:cNvCxnSpPr/>
      </xdr:nvCxnSpPr>
      <xdr:spPr bwMode="auto">
        <a:xfrm flipV="1">
          <a:off x="5003800" y="6751719"/>
          <a:ext cx="647700" cy="64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169011</xdr:rowOff>
    </xdr:from>
    <xdr:ext cx="762000" cy="259045"/>
    <xdr:sp macro="" textlink="">
      <xdr:nvSpPr>
        <xdr:cNvPr id="116" name="人口1人当たり決算額の推移平均値テキスト445"/>
        <xdr:cNvSpPr txBox="1"/>
      </xdr:nvSpPr>
      <xdr:spPr>
        <a:xfrm>
          <a:off x="5740400" y="6779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165274</xdr:rowOff>
    </xdr:from>
    <xdr:to>
      <xdr:col>26</xdr:col>
      <xdr:colOff>50800</xdr:colOff>
      <xdr:row>35</xdr:row>
      <xdr:rowOff>206357</xdr:rowOff>
    </xdr:to>
    <xdr:cxnSp macro="">
      <xdr:nvCxnSpPr>
        <xdr:cNvPr id="118" name="直線コネクタ 117"/>
        <xdr:cNvCxnSpPr/>
      </xdr:nvCxnSpPr>
      <xdr:spPr bwMode="auto">
        <a:xfrm>
          <a:off x="4305300" y="6775624"/>
          <a:ext cx="698500" cy="41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268582</xdr:rowOff>
    </xdr:from>
    <xdr:ext cx="736600" cy="259045"/>
    <xdr:sp macro="" textlink="">
      <xdr:nvSpPr>
        <xdr:cNvPr id="120" name="テキスト ボックス 119"/>
        <xdr:cNvSpPr txBox="1"/>
      </xdr:nvSpPr>
      <xdr:spPr>
        <a:xfrm>
          <a:off x="4622800" y="6878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165274</xdr:rowOff>
    </xdr:from>
    <xdr:to>
      <xdr:col>22</xdr:col>
      <xdr:colOff>114300</xdr:colOff>
      <xdr:row>35</xdr:row>
      <xdr:rowOff>195188</xdr:rowOff>
    </xdr:to>
    <xdr:cxnSp macro="">
      <xdr:nvCxnSpPr>
        <xdr:cNvPr id="121" name="直線コネクタ 120"/>
        <xdr:cNvCxnSpPr/>
      </xdr:nvCxnSpPr>
      <xdr:spPr bwMode="auto">
        <a:xfrm flipV="1">
          <a:off x="3606800" y="6775624"/>
          <a:ext cx="698500" cy="29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242489</xdr:rowOff>
    </xdr:from>
    <xdr:ext cx="762000" cy="259045"/>
    <xdr:sp macro="" textlink="">
      <xdr:nvSpPr>
        <xdr:cNvPr id="123" name="テキスト ボックス 122"/>
        <xdr:cNvSpPr txBox="1"/>
      </xdr:nvSpPr>
      <xdr:spPr>
        <a:xfrm>
          <a:off x="3924300" y="685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195188</xdr:rowOff>
    </xdr:from>
    <xdr:to>
      <xdr:col>18</xdr:col>
      <xdr:colOff>177800</xdr:colOff>
      <xdr:row>35</xdr:row>
      <xdr:rowOff>197344</xdr:rowOff>
    </xdr:to>
    <xdr:cxnSp macro="">
      <xdr:nvCxnSpPr>
        <xdr:cNvPr id="124" name="直線コネクタ 123"/>
        <xdr:cNvCxnSpPr/>
      </xdr:nvCxnSpPr>
      <xdr:spPr bwMode="auto">
        <a:xfrm flipV="1">
          <a:off x="2908300" y="6805538"/>
          <a:ext cx="698500" cy="2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230896</xdr:rowOff>
    </xdr:from>
    <xdr:ext cx="762000" cy="259045"/>
    <xdr:sp macro="" textlink="">
      <xdr:nvSpPr>
        <xdr:cNvPr id="126" name="テキスト ボックス 125"/>
        <xdr:cNvSpPr txBox="1"/>
      </xdr:nvSpPr>
      <xdr:spPr>
        <a:xfrm>
          <a:off x="32258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246694</xdr:rowOff>
    </xdr:from>
    <xdr:ext cx="762000" cy="259045"/>
    <xdr:sp macro="" textlink="">
      <xdr:nvSpPr>
        <xdr:cNvPr id="128" name="テキスト ボックス 127"/>
        <xdr:cNvSpPr txBox="1"/>
      </xdr:nvSpPr>
      <xdr:spPr>
        <a:xfrm>
          <a:off x="2527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90569</xdr:rowOff>
    </xdr:from>
    <xdr:to>
      <xdr:col>29</xdr:col>
      <xdr:colOff>177800</xdr:colOff>
      <xdr:row>35</xdr:row>
      <xdr:rowOff>192169</xdr:rowOff>
    </xdr:to>
    <xdr:sp macro="" textlink="">
      <xdr:nvSpPr>
        <xdr:cNvPr id="134" name="楕円 133"/>
        <xdr:cNvSpPr/>
      </xdr:nvSpPr>
      <xdr:spPr bwMode="auto">
        <a:xfrm>
          <a:off x="5600700" y="6700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278546</xdr:rowOff>
    </xdr:from>
    <xdr:ext cx="762000" cy="259045"/>
    <xdr:sp macro="" textlink="">
      <xdr:nvSpPr>
        <xdr:cNvPr id="135" name="人口1人当たり決算額の推移該当値テキスト445"/>
        <xdr:cNvSpPr txBox="1"/>
      </xdr:nvSpPr>
      <xdr:spPr>
        <a:xfrm>
          <a:off x="5740400" y="6545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155557</xdr:rowOff>
    </xdr:from>
    <xdr:to>
      <xdr:col>26</xdr:col>
      <xdr:colOff>101600</xdr:colOff>
      <xdr:row>35</xdr:row>
      <xdr:rowOff>257157</xdr:rowOff>
    </xdr:to>
    <xdr:sp macro="" textlink="">
      <xdr:nvSpPr>
        <xdr:cNvPr id="136" name="楕円 135"/>
        <xdr:cNvSpPr/>
      </xdr:nvSpPr>
      <xdr:spPr bwMode="auto">
        <a:xfrm>
          <a:off x="4953000" y="6765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267334</xdr:rowOff>
    </xdr:from>
    <xdr:ext cx="736600" cy="259045"/>
    <xdr:sp macro="" textlink="">
      <xdr:nvSpPr>
        <xdr:cNvPr id="137" name="テキスト ボックス 136"/>
        <xdr:cNvSpPr txBox="1"/>
      </xdr:nvSpPr>
      <xdr:spPr>
        <a:xfrm>
          <a:off x="4622800" y="653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114474</xdr:rowOff>
    </xdr:from>
    <xdr:to>
      <xdr:col>22</xdr:col>
      <xdr:colOff>165100</xdr:colOff>
      <xdr:row>35</xdr:row>
      <xdr:rowOff>216074</xdr:rowOff>
    </xdr:to>
    <xdr:sp macro="" textlink="">
      <xdr:nvSpPr>
        <xdr:cNvPr id="138" name="楕円 137"/>
        <xdr:cNvSpPr/>
      </xdr:nvSpPr>
      <xdr:spPr bwMode="auto">
        <a:xfrm>
          <a:off x="4254500" y="6724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226251</xdr:rowOff>
    </xdr:from>
    <xdr:ext cx="762000" cy="259045"/>
    <xdr:sp macro="" textlink="">
      <xdr:nvSpPr>
        <xdr:cNvPr id="139" name="テキスト ボックス 138"/>
        <xdr:cNvSpPr txBox="1"/>
      </xdr:nvSpPr>
      <xdr:spPr>
        <a:xfrm>
          <a:off x="3924300" y="649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144388</xdr:rowOff>
    </xdr:from>
    <xdr:to>
      <xdr:col>19</xdr:col>
      <xdr:colOff>38100</xdr:colOff>
      <xdr:row>35</xdr:row>
      <xdr:rowOff>245988</xdr:rowOff>
    </xdr:to>
    <xdr:sp macro="" textlink="">
      <xdr:nvSpPr>
        <xdr:cNvPr id="140" name="楕円 139"/>
        <xdr:cNvSpPr/>
      </xdr:nvSpPr>
      <xdr:spPr bwMode="auto">
        <a:xfrm>
          <a:off x="3556000" y="6754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256165</xdr:rowOff>
    </xdr:from>
    <xdr:ext cx="762000" cy="259045"/>
    <xdr:sp macro="" textlink="">
      <xdr:nvSpPr>
        <xdr:cNvPr id="141" name="テキスト ボックス 140"/>
        <xdr:cNvSpPr txBox="1"/>
      </xdr:nvSpPr>
      <xdr:spPr>
        <a:xfrm>
          <a:off x="3225800" y="652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146544</xdr:rowOff>
    </xdr:from>
    <xdr:to>
      <xdr:col>15</xdr:col>
      <xdr:colOff>101600</xdr:colOff>
      <xdr:row>35</xdr:row>
      <xdr:rowOff>248144</xdr:rowOff>
    </xdr:to>
    <xdr:sp macro="" textlink="">
      <xdr:nvSpPr>
        <xdr:cNvPr id="142" name="楕円 141"/>
        <xdr:cNvSpPr/>
      </xdr:nvSpPr>
      <xdr:spPr bwMode="auto">
        <a:xfrm>
          <a:off x="2857500" y="6756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232921</xdr:rowOff>
    </xdr:from>
    <xdr:ext cx="762000" cy="259045"/>
    <xdr:sp macro="" textlink="">
      <xdr:nvSpPr>
        <xdr:cNvPr id="143" name="テキスト ボックス 142"/>
        <xdr:cNvSpPr txBox="1"/>
      </xdr:nvSpPr>
      <xdr:spPr>
        <a:xfrm>
          <a:off x="2527300" y="684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長野県千曲市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60,421
59,587
119.79
31,213,652
29,771,101
485,155
15,948,056
31,752,281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123195</xdr:rowOff>
    </xdr:from>
    <xdr:to>
      <xdr:col>24</xdr:col>
      <xdr:colOff>63500</xdr:colOff>
      <xdr:row>36</xdr:row>
      <xdr:rowOff>4094</xdr:rowOff>
    </xdr:to>
    <xdr:cxnSp macro="">
      <xdr:nvCxnSpPr>
        <xdr:cNvPr id="59" name="直線コネクタ 58"/>
        <xdr:cNvCxnSpPr/>
      </xdr:nvCxnSpPr>
      <xdr:spPr>
        <a:xfrm>
          <a:off x="3797300" y="6123945"/>
          <a:ext cx="838200" cy="5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93512</xdr:rowOff>
    </xdr:from>
    <xdr:ext cx="534377" cy="259045"/>
    <xdr:sp macro="" textlink="">
      <xdr:nvSpPr>
        <xdr:cNvPr id="60" name="人件費平均値テキスト"/>
        <xdr:cNvSpPr txBox="1"/>
      </xdr:nvSpPr>
      <xdr:spPr>
        <a:xfrm>
          <a:off x="4686300" y="5922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123195</xdr:rowOff>
    </xdr:from>
    <xdr:to>
      <xdr:col>19</xdr:col>
      <xdr:colOff>177800</xdr:colOff>
      <xdr:row>35</xdr:row>
      <xdr:rowOff>149096</xdr:rowOff>
    </xdr:to>
    <xdr:cxnSp macro="">
      <xdr:nvCxnSpPr>
        <xdr:cNvPr id="62" name="直線コネクタ 61"/>
        <xdr:cNvCxnSpPr/>
      </xdr:nvCxnSpPr>
      <xdr:spPr>
        <a:xfrm flipV="1">
          <a:off x="2908300" y="6123945"/>
          <a:ext cx="889000" cy="2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6817</xdr:rowOff>
    </xdr:from>
    <xdr:ext cx="534377" cy="259045"/>
    <xdr:sp macro="" textlink="">
      <xdr:nvSpPr>
        <xdr:cNvPr id="64" name="テキスト ボックス 63"/>
        <xdr:cNvSpPr txBox="1"/>
      </xdr:nvSpPr>
      <xdr:spPr>
        <a:xfrm>
          <a:off x="3530111" y="61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149096</xdr:rowOff>
    </xdr:from>
    <xdr:to>
      <xdr:col>15</xdr:col>
      <xdr:colOff>50800</xdr:colOff>
      <xdr:row>36</xdr:row>
      <xdr:rowOff>15113</xdr:rowOff>
    </xdr:to>
    <xdr:cxnSp macro="">
      <xdr:nvCxnSpPr>
        <xdr:cNvPr id="65" name="直線コネクタ 64"/>
        <xdr:cNvCxnSpPr/>
      </xdr:nvCxnSpPr>
      <xdr:spPr>
        <a:xfrm flipV="1">
          <a:off x="2019300" y="6149846"/>
          <a:ext cx="889000" cy="3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25127</xdr:rowOff>
    </xdr:from>
    <xdr:ext cx="534377" cy="259045"/>
    <xdr:sp macro="" textlink="">
      <xdr:nvSpPr>
        <xdr:cNvPr id="67" name="テキスト ボックス 66"/>
        <xdr:cNvSpPr txBox="1"/>
      </xdr:nvSpPr>
      <xdr:spPr>
        <a:xfrm>
          <a:off x="2641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528</xdr:rowOff>
    </xdr:from>
    <xdr:to>
      <xdr:col>10</xdr:col>
      <xdr:colOff>114300</xdr:colOff>
      <xdr:row>36</xdr:row>
      <xdr:rowOff>15113</xdr:rowOff>
    </xdr:to>
    <xdr:cxnSp macro="">
      <xdr:nvCxnSpPr>
        <xdr:cNvPr id="68" name="直線コネクタ 67"/>
        <xdr:cNvCxnSpPr/>
      </xdr:nvCxnSpPr>
      <xdr:spPr>
        <a:xfrm>
          <a:off x="1130300" y="6172728"/>
          <a:ext cx="889000" cy="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45841</xdr:rowOff>
    </xdr:from>
    <xdr:ext cx="534377" cy="259045"/>
    <xdr:sp macro="" textlink="">
      <xdr:nvSpPr>
        <xdr:cNvPr id="70" name="テキスト ボックス 69"/>
        <xdr:cNvSpPr txBox="1"/>
      </xdr:nvSpPr>
      <xdr:spPr>
        <a:xfrm>
          <a:off x="1752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37497</xdr:rowOff>
    </xdr:from>
    <xdr:ext cx="534377" cy="259045"/>
    <xdr:sp macro="" textlink="">
      <xdr:nvSpPr>
        <xdr:cNvPr id="72" name="テキスト ボックス 71"/>
        <xdr:cNvSpPr txBox="1"/>
      </xdr:nvSpPr>
      <xdr:spPr>
        <a:xfrm>
          <a:off x="863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124744</xdr:rowOff>
    </xdr:from>
    <xdr:to>
      <xdr:col>24</xdr:col>
      <xdr:colOff>114300</xdr:colOff>
      <xdr:row>36</xdr:row>
      <xdr:rowOff>54894</xdr:rowOff>
    </xdr:to>
    <xdr:sp macro="" textlink="">
      <xdr:nvSpPr>
        <xdr:cNvPr id="78" name="楕円 77"/>
        <xdr:cNvSpPr/>
      </xdr:nvSpPr>
      <xdr:spPr>
        <a:xfrm>
          <a:off x="4584700" y="612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103171</xdr:rowOff>
    </xdr:from>
    <xdr:ext cx="534377" cy="259045"/>
    <xdr:sp macro="" textlink="">
      <xdr:nvSpPr>
        <xdr:cNvPr id="79" name="人件費該当値テキスト"/>
        <xdr:cNvSpPr txBox="1"/>
      </xdr:nvSpPr>
      <xdr:spPr>
        <a:xfrm>
          <a:off x="4686300" y="61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72395</xdr:rowOff>
    </xdr:from>
    <xdr:to>
      <xdr:col>20</xdr:col>
      <xdr:colOff>38100</xdr:colOff>
      <xdr:row>36</xdr:row>
      <xdr:rowOff>2545</xdr:rowOff>
    </xdr:to>
    <xdr:sp macro="" textlink="">
      <xdr:nvSpPr>
        <xdr:cNvPr id="80" name="楕円 79"/>
        <xdr:cNvSpPr/>
      </xdr:nvSpPr>
      <xdr:spPr>
        <a:xfrm>
          <a:off x="3746500" y="607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19072</xdr:rowOff>
    </xdr:from>
    <xdr:ext cx="534377" cy="259045"/>
    <xdr:sp macro="" textlink="">
      <xdr:nvSpPr>
        <xdr:cNvPr id="81" name="テキスト ボックス 80"/>
        <xdr:cNvSpPr txBox="1"/>
      </xdr:nvSpPr>
      <xdr:spPr>
        <a:xfrm>
          <a:off x="3530111" y="584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98296</xdr:rowOff>
    </xdr:from>
    <xdr:to>
      <xdr:col>15</xdr:col>
      <xdr:colOff>101600</xdr:colOff>
      <xdr:row>36</xdr:row>
      <xdr:rowOff>28446</xdr:rowOff>
    </xdr:to>
    <xdr:sp macro="" textlink="">
      <xdr:nvSpPr>
        <xdr:cNvPr id="82" name="楕円 81"/>
        <xdr:cNvSpPr/>
      </xdr:nvSpPr>
      <xdr:spPr>
        <a:xfrm>
          <a:off x="2857500" y="609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44973</xdr:rowOff>
    </xdr:from>
    <xdr:ext cx="534377" cy="259045"/>
    <xdr:sp macro="" textlink="">
      <xdr:nvSpPr>
        <xdr:cNvPr id="83" name="テキスト ボックス 82"/>
        <xdr:cNvSpPr txBox="1"/>
      </xdr:nvSpPr>
      <xdr:spPr>
        <a:xfrm>
          <a:off x="2641111" y="587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135763</xdr:rowOff>
    </xdr:from>
    <xdr:to>
      <xdr:col>10</xdr:col>
      <xdr:colOff>165100</xdr:colOff>
      <xdr:row>36</xdr:row>
      <xdr:rowOff>65913</xdr:rowOff>
    </xdr:to>
    <xdr:sp macro="" textlink="">
      <xdr:nvSpPr>
        <xdr:cNvPr id="84" name="楕円 83"/>
        <xdr:cNvSpPr/>
      </xdr:nvSpPr>
      <xdr:spPr>
        <a:xfrm>
          <a:off x="1968500" y="613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57040</xdr:rowOff>
    </xdr:from>
    <xdr:ext cx="534377" cy="259045"/>
    <xdr:sp macro="" textlink="">
      <xdr:nvSpPr>
        <xdr:cNvPr id="85" name="テキスト ボックス 84"/>
        <xdr:cNvSpPr txBox="1"/>
      </xdr:nvSpPr>
      <xdr:spPr>
        <a:xfrm>
          <a:off x="1752111" y="622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121178</xdr:rowOff>
    </xdr:from>
    <xdr:to>
      <xdr:col>6</xdr:col>
      <xdr:colOff>38100</xdr:colOff>
      <xdr:row>36</xdr:row>
      <xdr:rowOff>51328</xdr:rowOff>
    </xdr:to>
    <xdr:sp macro="" textlink="">
      <xdr:nvSpPr>
        <xdr:cNvPr id="86" name="楕円 85"/>
        <xdr:cNvSpPr/>
      </xdr:nvSpPr>
      <xdr:spPr>
        <a:xfrm>
          <a:off x="1079500" y="61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42455</xdr:rowOff>
    </xdr:from>
    <xdr:ext cx="534377" cy="259045"/>
    <xdr:sp macro="" textlink="">
      <xdr:nvSpPr>
        <xdr:cNvPr id="87" name="テキスト ボックス 86"/>
        <xdr:cNvSpPr txBox="1"/>
      </xdr:nvSpPr>
      <xdr:spPr>
        <a:xfrm>
          <a:off x="863111" y="621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112083</xdr:rowOff>
    </xdr:from>
    <xdr:to>
      <xdr:col>24</xdr:col>
      <xdr:colOff>63500</xdr:colOff>
      <xdr:row>58</xdr:row>
      <xdr:rowOff>12914</xdr:rowOff>
    </xdr:to>
    <xdr:cxnSp macro="">
      <xdr:nvCxnSpPr>
        <xdr:cNvPr id="119" name="直線コネクタ 118"/>
        <xdr:cNvCxnSpPr/>
      </xdr:nvCxnSpPr>
      <xdr:spPr>
        <a:xfrm flipV="1">
          <a:off x="3797300" y="9884733"/>
          <a:ext cx="838200" cy="7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38048</xdr:rowOff>
    </xdr:from>
    <xdr:ext cx="534377" cy="259045"/>
    <xdr:sp macro="" textlink="">
      <xdr:nvSpPr>
        <xdr:cNvPr id="120" name="物件費平均値テキスト"/>
        <xdr:cNvSpPr txBox="1"/>
      </xdr:nvSpPr>
      <xdr:spPr>
        <a:xfrm>
          <a:off x="4686300" y="963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12914</xdr:rowOff>
    </xdr:from>
    <xdr:to>
      <xdr:col>19</xdr:col>
      <xdr:colOff>177800</xdr:colOff>
      <xdr:row>58</xdr:row>
      <xdr:rowOff>26891</xdr:rowOff>
    </xdr:to>
    <xdr:cxnSp macro="">
      <xdr:nvCxnSpPr>
        <xdr:cNvPr id="122" name="直線コネクタ 121"/>
        <xdr:cNvCxnSpPr/>
      </xdr:nvCxnSpPr>
      <xdr:spPr>
        <a:xfrm flipV="1">
          <a:off x="2908300" y="9957014"/>
          <a:ext cx="889000" cy="1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163996</xdr:rowOff>
    </xdr:from>
    <xdr:ext cx="534377" cy="259045"/>
    <xdr:sp macro="" textlink="">
      <xdr:nvSpPr>
        <xdr:cNvPr id="124" name="テキスト ボックス 123"/>
        <xdr:cNvSpPr txBox="1"/>
      </xdr:nvSpPr>
      <xdr:spPr>
        <a:xfrm>
          <a:off x="3530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22581</xdr:rowOff>
    </xdr:from>
    <xdr:to>
      <xdr:col>15</xdr:col>
      <xdr:colOff>50800</xdr:colOff>
      <xdr:row>58</xdr:row>
      <xdr:rowOff>26891</xdr:rowOff>
    </xdr:to>
    <xdr:cxnSp macro="">
      <xdr:nvCxnSpPr>
        <xdr:cNvPr id="125" name="直線コネクタ 124"/>
        <xdr:cNvCxnSpPr/>
      </xdr:nvCxnSpPr>
      <xdr:spPr>
        <a:xfrm>
          <a:off x="2019300" y="9966681"/>
          <a:ext cx="889000" cy="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166140</xdr:rowOff>
    </xdr:from>
    <xdr:ext cx="534377" cy="259045"/>
    <xdr:sp macro="" textlink="">
      <xdr:nvSpPr>
        <xdr:cNvPr id="127" name="テキスト ボックス 126"/>
        <xdr:cNvSpPr txBox="1"/>
      </xdr:nvSpPr>
      <xdr:spPr>
        <a:xfrm>
          <a:off x="2641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19238</xdr:rowOff>
    </xdr:from>
    <xdr:to>
      <xdr:col>10</xdr:col>
      <xdr:colOff>114300</xdr:colOff>
      <xdr:row>58</xdr:row>
      <xdr:rowOff>22581</xdr:rowOff>
    </xdr:to>
    <xdr:cxnSp macro="">
      <xdr:nvCxnSpPr>
        <xdr:cNvPr id="128" name="直線コネクタ 127"/>
        <xdr:cNvCxnSpPr/>
      </xdr:nvCxnSpPr>
      <xdr:spPr>
        <a:xfrm>
          <a:off x="1130300" y="9963338"/>
          <a:ext cx="889000" cy="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44035</xdr:rowOff>
    </xdr:from>
    <xdr:ext cx="534377" cy="259045"/>
    <xdr:sp macro="" textlink="">
      <xdr:nvSpPr>
        <xdr:cNvPr id="132" name="テキスト ボックス 131"/>
        <xdr:cNvSpPr txBox="1"/>
      </xdr:nvSpPr>
      <xdr:spPr>
        <a:xfrm>
          <a:off x="863111" y="964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61283</xdr:rowOff>
    </xdr:from>
    <xdr:to>
      <xdr:col>24</xdr:col>
      <xdr:colOff>114300</xdr:colOff>
      <xdr:row>57</xdr:row>
      <xdr:rowOff>162883</xdr:rowOff>
    </xdr:to>
    <xdr:sp macro="" textlink="">
      <xdr:nvSpPr>
        <xdr:cNvPr id="138" name="楕円 137"/>
        <xdr:cNvSpPr/>
      </xdr:nvSpPr>
      <xdr:spPr>
        <a:xfrm>
          <a:off x="4584700" y="983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39710</xdr:rowOff>
    </xdr:from>
    <xdr:ext cx="534377" cy="259045"/>
    <xdr:sp macro="" textlink="">
      <xdr:nvSpPr>
        <xdr:cNvPr id="139" name="物件費該当値テキスト"/>
        <xdr:cNvSpPr txBox="1"/>
      </xdr:nvSpPr>
      <xdr:spPr>
        <a:xfrm>
          <a:off x="4686300" y="981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133564</xdr:rowOff>
    </xdr:from>
    <xdr:to>
      <xdr:col>20</xdr:col>
      <xdr:colOff>38100</xdr:colOff>
      <xdr:row>58</xdr:row>
      <xdr:rowOff>63714</xdr:rowOff>
    </xdr:to>
    <xdr:sp macro="" textlink="">
      <xdr:nvSpPr>
        <xdr:cNvPr id="140" name="楕円 139"/>
        <xdr:cNvSpPr/>
      </xdr:nvSpPr>
      <xdr:spPr>
        <a:xfrm>
          <a:off x="3746500" y="990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54841</xdr:rowOff>
    </xdr:from>
    <xdr:ext cx="534377" cy="259045"/>
    <xdr:sp macro="" textlink="">
      <xdr:nvSpPr>
        <xdr:cNvPr id="141" name="テキスト ボックス 140"/>
        <xdr:cNvSpPr txBox="1"/>
      </xdr:nvSpPr>
      <xdr:spPr>
        <a:xfrm>
          <a:off x="3530111" y="999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147541</xdr:rowOff>
    </xdr:from>
    <xdr:to>
      <xdr:col>15</xdr:col>
      <xdr:colOff>101600</xdr:colOff>
      <xdr:row>58</xdr:row>
      <xdr:rowOff>77691</xdr:rowOff>
    </xdr:to>
    <xdr:sp macro="" textlink="">
      <xdr:nvSpPr>
        <xdr:cNvPr id="142" name="楕円 141"/>
        <xdr:cNvSpPr/>
      </xdr:nvSpPr>
      <xdr:spPr>
        <a:xfrm>
          <a:off x="2857500" y="992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68818</xdr:rowOff>
    </xdr:from>
    <xdr:ext cx="534377" cy="259045"/>
    <xdr:sp macro="" textlink="">
      <xdr:nvSpPr>
        <xdr:cNvPr id="143" name="テキスト ボックス 142"/>
        <xdr:cNvSpPr txBox="1"/>
      </xdr:nvSpPr>
      <xdr:spPr>
        <a:xfrm>
          <a:off x="2641111" y="1001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143231</xdr:rowOff>
    </xdr:from>
    <xdr:to>
      <xdr:col>10</xdr:col>
      <xdr:colOff>165100</xdr:colOff>
      <xdr:row>58</xdr:row>
      <xdr:rowOff>73381</xdr:rowOff>
    </xdr:to>
    <xdr:sp macro="" textlink="">
      <xdr:nvSpPr>
        <xdr:cNvPr id="144" name="楕円 143"/>
        <xdr:cNvSpPr/>
      </xdr:nvSpPr>
      <xdr:spPr>
        <a:xfrm>
          <a:off x="1968500" y="99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64508</xdr:rowOff>
    </xdr:from>
    <xdr:ext cx="534377" cy="259045"/>
    <xdr:sp macro="" textlink="">
      <xdr:nvSpPr>
        <xdr:cNvPr id="145" name="テキスト ボックス 144"/>
        <xdr:cNvSpPr txBox="1"/>
      </xdr:nvSpPr>
      <xdr:spPr>
        <a:xfrm>
          <a:off x="1752111" y="1000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139888</xdr:rowOff>
    </xdr:from>
    <xdr:to>
      <xdr:col>6</xdr:col>
      <xdr:colOff>38100</xdr:colOff>
      <xdr:row>58</xdr:row>
      <xdr:rowOff>70038</xdr:rowOff>
    </xdr:to>
    <xdr:sp macro="" textlink="">
      <xdr:nvSpPr>
        <xdr:cNvPr id="146" name="楕円 145"/>
        <xdr:cNvSpPr/>
      </xdr:nvSpPr>
      <xdr:spPr>
        <a:xfrm>
          <a:off x="1079500" y="991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61165</xdr:rowOff>
    </xdr:from>
    <xdr:ext cx="534377" cy="259045"/>
    <xdr:sp macro="" textlink="">
      <xdr:nvSpPr>
        <xdr:cNvPr id="147" name="テキスト ボックス 146"/>
        <xdr:cNvSpPr txBox="1"/>
      </xdr:nvSpPr>
      <xdr:spPr>
        <a:xfrm>
          <a:off x="863111" y="1000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52070</xdr:rowOff>
    </xdr:from>
    <xdr:to>
      <xdr:col>24</xdr:col>
      <xdr:colOff>63500</xdr:colOff>
      <xdr:row>77</xdr:row>
      <xdr:rowOff>82659</xdr:rowOff>
    </xdr:to>
    <xdr:cxnSp macro="">
      <xdr:nvCxnSpPr>
        <xdr:cNvPr id="178" name="直線コネクタ 177"/>
        <xdr:cNvCxnSpPr/>
      </xdr:nvCxnSpPr>
      <xdr:spPr>
        <a:xfrm flipV="1">
          <a:off x="3797300" y="13253720"/>
          <a:ext cx="838200" cy="3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161851</xdr:rowOff>
    </xdr:from>
    <xdr:ext cx="469744" cy="259045"/>
    <xdr:sp macro="" textlink="">
      <xdr:nvSpPr>
        <xdr:cNvPr id="179" name="維持補修費平均値テキスト"/>
        <xdr:cNvSpPr txBox="1"/>
      </xdr:nvSpPr>
      <xdr:spPr>
        <a:xfrm>
          <a:off x="4686300" y="1302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82659</xdr:rowOff>
    </xdr:from>
    <xdr:to>
      <xdr:col>19</xdr:col>
      <xdr:colOff>177800</xdr:colOff>
      <xdr:row>77</xdr:row>
      <xdr:rowOff>111942</xdr:rowOff>
    </xdr:to>
    <xdr:cxnSp macro="">
      <xdr:nvCxnSpPr>
        <xdr:cNvPr id="181" name="直線コネクタ 180"/>
        <xdr:cNvCxnSpPr/>
      </xdr:nvCxnSpPr>
      <xdr:spPr>
        <a:xfrm flipV="1">
          <a:off x="2908300" y="13284309"/>
          <a:ext cx="889000" cy="2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101056</xdr:rowOff>
    </xdr:from>
    <xdr:to>
      <xdr:col>15</xdr:col>
      <xdr:colOff>50800</xdr:colOff>
      <xdr:row>77</xdr:row>
      <xdr:rowOff>111942</xdr:rowOff>
    </xdr:to>
    <xdr:cxnSp macro="">
      <xdr:nvCxnSpPr>
        <xdr:cNvPr id="184" name="直線コネクタ 183"/>
        <xdr:cNvCxnSpPr/>
      </xdr:nvCxnSpPr>
      <xdr:spPr>
        <a:xfrm>
          <a:off x="2019300" y="1330270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90170</xdr:rowOff>
    </xdr:from>
    <xdr:to>
      <xdr:col>10</xdr:col>
      <xdr:colOff>114300</xdr:colOff>
      <xdr:row>77</xdr:row>
      <xdr:rowOff>101056</xdr:rowOff>
    </xdr:to>
    <xdr:cxnSp macro="">
      <xdr:nvCxnSpPr>
        <xdr:cNvPr id="187" name="直線コネクタ 186"/>
        <xdr:cNvCxnSpPr/>
      </xdr:nvCxnSpPr>
      <xdr:spPr>
        <a:xfrm>
          <a:off x="1130300" y="1329182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92727</xdr:rowOff>
    </xdr:from>
    <xdr:ext cx="469744" cy="259045"/>
    <xdr:sp macro="" textlink="">
      <xdr:nvSpPr>
        <xdr:cNvPr id="191" name="テキスト ボックス 190"/>
        <xdr:cNvSpPr txBox="1"/>
      </xdr:nvSpPr>
      <xdr:spPr>
        <a:xfrm>
          <a:off x="895428"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1270</xdr:rowOff>
    </xdr:from>
    <xdr:to>
      <xdr:col>24</xdr:col>
      <xdr:colOff>114300</xdr:colOff>
      <xdr:row>77</xdr:row>
      <xdr:rowOff>102870</xdr:rowOff>
    </xdr:to>
    <xdr:sp macro="" textlink="">
      <xdr:nvSpPr>
        <xdr:cNvPr id="197" name="楕円 196"/>
        <xdr:cNvSpPr/>
      </xdr:nvSpPr>
      <xdr:spPr>
        <a:xfrm>
          <a:off x="4584700" y="1320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151147</xdr:rowOff>
    </xdr:from>
    <xdr:ext cx="469744" cy="259045"/>
    <xdr:sp macro="" textlink="">
      <xdr:nvSpPr>
        <xdr:cNvPr id="198" name="維持補修費該当値テキスト"/>
        <xdr:cNvSpPr txBox="1"/>
      </xdr:nvSpPr>
      <xdr:spPr>
        <a:xfrm>
          <a:off x="4686300"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31859</xdr:rowOff>
    </xdr:from>
    <xdr:to>
      <xdr:col>20</xdr:col>
      <xdr:colOff>38100</xdr:colOff>
      <xdr:row>77</xdr:row>
      <xdr:rowOff>133459</xdr:rowOff>
    </xdr:to>
    <xdr:sp macro="" textlink="">
      <xdr:nvSpPr>
        <xdr:cNvPr id="199" name="楕円 198"/>
        <xdr:cNvSpPr/>
      </xdr:nvSpPr>
      <xdr:spPr>
        <a:xfrm>
          <a:off x="3746500" y="1323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124586</xdr:rowOff>
    </xdr:from>
    <xdr:ext cx="469744" cy="259045"/>
    <xdr:sp macro="" textlink="">
      <xdr:nvSpPr>
        <xdr:cNvPr id="200" name="テキスト ボックス 199"/>
        <xdr:cNvSpPr txBox="1"/>
      </xdr:nvSpPr>
      <xdr:spPr>
        <a:xfrm>
          <a:off x="3562428" y="13326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61142</xdr:rowOff>
    </xdr:from>
    <xdr:to>
      <xdr:col>15</xdr:col>
      <xdr:colOff>101600</xdr:colOff>
      <xdr:row>77</xdr:row>
      <xdr:rowOff>162742</xdr:rowOff>
    </xdr:to>
    <xdr:sp macro="" textlink="">
      <xdr:nvSpPr>
        <xdr:cNvPr id="201" name="楕円 200"/>
        <xdr:cNvSpPr/>
      </xdr:nvSpPr>
      <xdr:spPr>
        <a:xfrm>
          <a:off x="2857500" y="1326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153869</xdr:rowOff>
    </xdr:from>
    <xdr:ext cx="469744" cy="259045"/>
    <xdr:sp macro="" textlink="">
      <xdr:nvSpPr>
        <xdr:cNvPr id="202" name="テキスト ボックス 201"/>
        <xdr:cNvSpPr txBox="1"/>
      </xdr:nvSpPr>
      <xdr:spPr>
        <a:xfrm>
          <a:off x="2673428" y="1335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50256</xdr:rowOff>
    </xdr:from>
    <xdr:to>
      <xdr:col>10</xdr:col>
      <xdr:colOff>165100</xdr:colOff>
      <xdr:row>77</xdr:row>
      <xdr:rowOff>151856</xdr:rowOff>
    </xdr:to>
    <xdr:sp macro="" textlink="">
      <xdr:nvSpPr>
        <xdr:cNvPr id="203" name="楕円 202"/>
        <xdr:cNvSpPr/>
      </xdr:nvSpPr>
      <xdr:spPr>
        <a:xfrm>
          <a:off x="1968500" y="1325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142983</xdr:rowOff>
    </xdr:from>
    <xdr:ext cx="469744" cy="259045"/>
    <xdr:sp macro="" textlink="">
      <xdr:nvSpPr>
        <xdr:cNvPr id="204" name="テキスト ボックス 203"/>
        <xdr:cNvSpPr txBox="1"/>
      </xdr:nvSpPr>
      <xdr:spPr>
        <a:xfrm>
          <a:off x="1784428" y="1334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39370</xdr:rowOff>
    </xdr:from>
    <xdr:to>
      <xdr:col>6</xdr:col>
      <xdr:colOff>38100</xdr:colOff>
      <xdr:row>77</xdr:row>
      <xdr:rowOff>140970</xdr:rowOff>
    </xdr:to>
    <xdr:sp macro="" textlink="">
      <xdr:nvSpPr>
        <xdr:cNvPr id="205" name="楕円 204"/>
        <xdr:cNvSpPr/>
      </xdr:nvSpPr>
      <xdr:spPr>
        <a:xfrm>
          <a:off x="1079500" y="1324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132097</xdr:rowOff>
    </xdr:from>
    <xdr:ext cx="469744" cy="259045"/>
    <xdr:sp macro="" textlink="">
      <xdr:nvSpPr>
        <xdr:cNvPr id="206" name="テキスト ボックス 205"/>
        <xdr:cNvSpPr txBox="1"/>
      </xdr:nvSpPr>
      <xdr:spPr>
        <a:xfrm>
          <a:off x="895428" y="1333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118414</xdr:rowOff>
    </xdr:from>
    <xdr:to>
      <xdr:col>24</xdr:col>
      <xdr:colOff>63500</xdr:colOff>
      <xdr:row>99</xdr:row>
      <xdr:rowOff>13500</xdr:rowOff>
    </xdr:to>
    <xdr:cxnSp macro="">
      <xdr:nvCxnSpPr>
        <xdr:cNvPr id="236" name="直線コネクタ 235"/>
        <xdr:cNvCxnSpPr/>
      </xdr:nvCxnSpPr>
      <xdr:spPr>
        <a:xfrm flipV="1">
          <a:off x="3797300" y="16920514"/>
          <a:ext cx="838200" cy="6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54360</xdr:rowOff>
    </xdr:from>
    <xdr:ext cx="534377" cy="259045"/>
    <xdr:sp macro="" textlink="">
      <xdr:nvSpPr>
        <xdr:cNvPr id="237" name="扶助費平均値テキスト"/>
        <xdr:cNvSpPr txBox="1"/>
      </xdr:nvSpPr>
      <xdr:spPr>
        <a:xfrm>
          <a:off x="4686300" y="1651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162573</xdr:rowOff>
    </xdr:from>
    <xdr:to>
      <xdr:col>19</xdr:col>
      <xdr:colOff>177800</xdr:colOff>
      <xdr:row>99</xdr:row>
      <xdr:rowOff>13500</xdr:rowOff>
    </xdr:to>
    <xdr:cxnSp macro="">
      <xdr:nvCxnSpPr>
        <xdr:cNvPr id="239" name="直線コネクタ 238"/>
        <xdr:cNvCxnSpPr/>
      </xdr:nvCxnSpPr>
      <xdr:spPr>
        <a:xfrm>
          <a:off x="2908300" y="16964673"/>
          <a:ext cx="889000" cy="2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27652</xdr:rowOff>
    </xdr:from>
    <xdr:ext cx="534377" cy="259045"/>
    <xdr:sp macro="" textlink="">
      <xdr:nvSpPr>
        <xdr:cNvPr id="241" name="テキスト ボックス 240"/>
        <xdr:cNvSpPr txBox="1"/>
      </xdr:nvSpPr>
      <xdr:spPr>
        <a:xfrm>
          <a:off x="3530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162573</xdr:rowOff>
    </xdr:from>
    <xdr:to>
      <xdr:col>15</xdr:col>
      <xdr:colOff>50800</xdr:colOff>
      <xdr:row>99</xdr:row>
      <xdr:rowOff>6986</xdr:rowOff>
    </xdr:to>
    <xdr:cxnSp macro="">
      <xdr:nvCxnSpPr>
        <xdr:cNvPr id="242" name="直線コネクタ 241"/>
        <xdr:cNvCxnSpPr/>
      </xdr:nvCxnSpPr>
      <xdr:spPr>
        <a:xfrm flipV="1">
          <a:off x="2019300" y="16964673"/>
          <a:ext cx="889000" cy="1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30929</xdr:rowOff>
    </xdr:from>
    <xdr:ext cx="534377" cy="259045"/>
    <xdr:sp macro="" textlink="">
      <xdr:nvSpPr>
        <xdr:cNvPr id="244" name="テキスト ボックス 243"/>
        <xdr:cNvSpPr txBox="1"/>
      </xdr:nvSpPr>
      <xdr:spPr>
        <a:xfrm>
          <a:off x="2641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6986</xdr:rowOff>
    </xdr:from>
    <xdr:to>
      <xdr:col>10</xdr:col>
      <xdr:colOff>114300</xdr:colOff>
      <xdr:row>99</xdr:row>
      <xdr:rowOff>34252</xdr:rowOff>
    </xdr:to>
    <xdr:cxnSp macro="">
      <xdr:nvCxnSpPr>
        <xdr:cNvPr id="245" name="直線コネクタ 244"/>
        <xdr:cNvCxnSpPr/>
      </xdr:nvCxnSpPr>
      <xdr:spPr>
        <a:xfrm flipV="1">
          <a:off x="1130300" y="16980536"/>
          <a:ext cx="889000" cy="2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39628</xdr:rowOff>
    </xdr:from>
    <xdr:ext cx="534377" cy="259045"/>
    <xdr:sp macro="" textlink="">
      <xdr:nvSpPr>
        <xdr:cNvPr id="247" name="テキスト ボックス 246"/>
        <xdr:cNvSpPr txBox="1"/>
      </xdr:nvSpPr>
      <xdr:spPr>
        <a:xfrm>
          <a:off x="1752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102277</xdr:rowOff>
    </xdr:from>
    <xdr:ext cx="534377" cy="259045"/>
    <xdr:sp macro="" textlink="">
      <xdr:nvSpPr>
        <xdr:cNvPr id="249" name="テキスト ボックス 248"/>
        <xdr:cNvSpPr txBox="1"/>
      </xdr:nvSpPr>
      <xdr:spPr>
        <a:xfrm>
          <a:off x="863111" y="1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67614</xdr:rowOff>
    </xdr:from>
    <xdr:to>
      <xdr:col>24</xdr:col>
      <xdr:colOff>114300</xdr:colOff>
      <xdr:row>98</xdr:row>
      <xdr:rowOff>169214</xdr:rowOff>
    </xdr:to>
    <xdr:sp macro="" textlink="">
      <xdr:nvSpPr>
        <xdr:cNvPr id="255" name="楕円 254"/>
        <xdr:cNvSpPr/>
      </xdr:nvSpPr>
      <xdr:spPr>
        <a:xfrm>
          <a:off x="4584700" y="1686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46041</xdr:rowOff>
    </xdr:from>
    <xdr:ext cx="534377" cy="259045"/>
    <xdr:sp macro="" textlink="">
      <xdr:nvSpPr>
        <xdr:cNvPr id="256" name="扶助費該当値テキスト"/>
        <xdr:cNvSpPr txBox="1"/>
      </xdr:nvSpPr>
      <xdr:spPr>
        <a:xfrm>
          <a:off x="4686300" y="1684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134150</xdr:rowOff>
    </xdr:from>
    <xdr:to>
      <xdr:col>20</xdr:col>
      <xdr:colOff>38100</xdr:colOff>
      <xdr:row>99</xdr:row>
      <xdr:rowOff>64300</xdr:rowOff>
    </xdr:to>
    <xdr:sp macro="" textlink="">
      <xdr:nvSpPr>
        <xdr:cNvPr id="257" name="楕円 256"/>
        <xdr:cNvSpPr/>
      </xdr:nvSpPr>
      <xdr:spPr>
        <a:xfrm>
          <a:off x="3746500" y="169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55427</xdr:rowOff>
    </xdr:from>
    <xdr:ext cx="534377" cy="259045"/>
    <xdr:sp macro="" textlink="">
      <xdr:nvSpPr>
        <xdr:cNvPr id="258" name="テキスト ボックス 257"/>
        <xdr:cNvSpPr txBox="1"/>
      </xdr:nvSpPr>
      <xdr:spPr>
        <a:xfrm>
          <a:off x="3530111" y="1702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111773</xdr:rowOff>
    </xdr:from>
    <xdr:to>
      <xdr:col>15</xdr:col>
      <xdr:colOff>101600</xdr:colOff>
      <xdr:row>99</xdr:row>
      <xdr:rowOff>41923</xdr:rowOff>
    </xdr:to>
    <xdr:sp macro="" textlink="">
      <xdr:nvSpPr>
        <xdr:cNvPr id="259" name="楕円 258"/>
        <xdr:cNvSpPr/>
      </xdr:nvSpPr>
      <xdr:spPr>
        <a:xfrm>
          <a:off x="2857500" y="169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33050</xdr:rowOff>
    </xdr:from>
    <xdr:ext cx="534377" cy="259045"/>
    <xdr:sp macro="" textlink="">
      <xdr:nvSpPr>
        <xdr:cNvPr id="260" name="テキスト ボックス 259"/>
        <xdr:cNvSpPr txBox="1"/>
      </xdr:nvSpPr>
      <xdr:spPr>
        <a:xfrm>
          <a:off x="2641111" y="1700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127636</xdr:rowOff>
    </xdr:from>
    <xdr:to>
      <xdr:col>10</xdr:col>
      <xdr:colOff>165100</xdr:colOff>
      <xdr:row>99</xdr:row>
      <xdr:rowOff>57786</xdr:rowOff>
    </xdr:to>
    <xdr:sp macro="" textlink="">
      <xdr:nvSpPr>
        <xdr:cNvPr id="261" name="楕円 260"/>
        <xdr:cNvSpPr/>
      </xdr:nvSpPr>
      <xdr:spPr>
        <a:xfrm>
          <a:off x="1968500" y="1692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48913</xdr:rowOff>
    </xdr:from>
    <xdr:ext cx="534377" cy="259045"/>
    <xdr:sp macro="" textlink="">
      <xdr:nvSpPr>
        <xdr:cNvPr id="262" name="テキスト ボックス 261"/>
        <xdr:cNvSpPr txBox="1"/>
      </xdr:nvSpPr>
      <xdr:spPr>
        <a:xfrm>
          <a:off x="1752111" y="1702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154902</xdr:rowOff>
    </xdr:from>
    <xdr:to>
      <xdr:col>6</xdr:col>
      <xdr:colOff>38100</xdr:colOff>
      <xdr:row>99</xdr:row>
      <xdr:rowOff>85052</xdr:rowOff>
    </xdr:to>
    <xdr:sp macro="" textlink="">
      <xdr:nvSpPr>
        <xdr:cNvPr id="263" name="楕円 262"/>
        <xdr:cNvSpPr/>
      </xdr:nvSpPr>
      <xdr:spPr>
        <a:xfrm>
          <a:off x="1079500" y="1695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76179</xdr:rowOff>
    </xdr:from>
    <xdr:ext cx="534377" cy="259045"/>
    <xdr:sp macro="" textlink="">
      <xdr:nvSpPr>
        <xdr:cNvPr id="264" name="テキスト ボックス 263"/>
        <xdr:cNvSpPr txBox="1"/>
      </xdr:nvSpPr>
      <xdr:spPr>
        <a:xfrm>
          <a:off x="863111" y="1704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163638</xdr:rowOff>
    </xdr:from>
    <xdr:to>
      <xdr:col>55</xdr:col>
      <xdr:colOff>0</xdr:colOff>
      <xdr:row>35</xdr:row>
      <xdr:rowOff>37135</xdr:rowOff>
    </xdr:to>
    <xdr:cxnSp macro="">
      <xdr:nvCxnSpPr>
        <xdr:cNvPr id="295" name="直線コネクタ 294"/>
        <xdr:cNvCxnSpPr/>
      </xdr:nvCxnSpPr>
      <xdr:spPr>
        <a:xfrm flipV="1">
          <a:off x="9639300" y="5992938"/>
          <a:ext cx="838200" cy="4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3460</xdr:rowOff>
    </xdr:from>
    <xdr:ext cx="534377" cy="259045"/>
    <xdr:sp macro="" textlink="">
      <xdr:nvSpPr>
        <xdr:cNvPr id="296" name="補助費等平均値テキスト"/>
        <xdr:cNvSpPr txBox="1"/>
      </xdr:nvSpPr>
      <xdr:spPr>
        <a:xfrm>
          <a:off x="10528300" y="6175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36481</xdr:rowOff>
    </xdr:from>
    <xdr:to>
      <xdr:col>50</xdr:col>
      <xdr:colOff>114300</xdr:colOff>
      <xdr:row>35</xdr:row>
      <xdr:rowOff>37135</xdr:rowOff>
    </xdr:to>
    <xdr:cxnSp macro="">
      <xdr:nvCxnSpPr>
        <xdr:cNvPr id="298" name="直線コネクタ 297"/>
        <xdr:cNvCxnSpPr/>
      </xdr:nvCxnSpPr>
      <xdr:spPr>
        <a:xfrm>
          <a:off x="8750300" y="6037231"/>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162642</xdr:rowOff>
    </xdr:from>
    <xdr:ext cx="534377" cy="259045"/>
    <xdr:sp macro="" textlink="">
      <xdr:nvSpPr>
        <xdr:cNvPr id="300" name="テキスト ボックス 299"/>
        <xdr:cNvSpPr txBox="1"/>
      </xdr:nvSpPr>
      <xdr:spPr>
        <a:xfrm>
          <a:off x="9372111" y="63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36481</xdr:rowOff>
    </xdr:from>
    <xdr:to>
      <xdr:col>45</xdr:col>
      <xdr:colOff>177800</xdr:colOff>
      <xdr:row>35</xdr:row>
      <xdr:rowOff>103429</xdr:rowOff>
    </xdr:to>
    <xdr:cxnSp macro="">
      <xdr:nvCxnSpPr>
        <xdr:cNvPr id="301" name="直線コネクタ 300"/>
        <xdr:cNvCxnSpPr/>
      </xdr:nvCxnSpPr>
      <xdr:spPr>
        <a:xfrm flipV="1">
          <a:off x="7861300" y="6037231"/>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5877</xdr:rowOff>
    </xdr:from>
    <xdr:ext cx="534377" cy="259045"/>
    <xdr:sp macro="" textlink="">
      <xdr:nvSpPr>
        <xdr:cNvPr id="303" name="テキスト ボックス 302"/>
        <xdr:cNvSpPr txBox="1"/>
      </xdr:nvSpPr>
      <xdr:spPr>
        <a:xfrm>
          <a:off x="8483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95983</xdr:rowOff>
    </xdr:from>
    <xdr:to>
      <xdr:col>41</xdr:col>
      <xdr:colOff>50800</xdr:colOff>
      <xdr:row>35</xdr:row>
      <xdr:rowOff>103429</xdr:rowOff>
    </xdr:to>
    <xdr:cxnSp macro="">
      <xdr:nvCxnSpPr>
        <xdr:cNvPr id="304" name="直線コネクタ 303"/>
        <xdr:cNvCxnSpPr/>
      </xdr:nvCxnSpPr>
      <xdr:spPr>
        <a:xfrm>
          <a:off x="6972300" y="6096733"/>
          <a:ext cx="8890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8490</xdr:rowOff>
    </xdr:from>
    <xdr:ext cx="534377" cy="259045"/>
    <xdr:sp macro="" textlink="">
      <xdr:nvSpPr>
        <xdr:cNvPr id="306" name="テキスト ボックス 305"/>
        <xdr:cNvSpPr txBox="1"/>
      </xdr:nvSpPr>
      <xdr:spPr>
        <a:xfrm>
          <a:off x="7594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6291</xdr:rowOff>
    </xdr:from>
    <xdr:ext cx="534377" cy="259045"/>
    <xdr:sp macro="" textlink="">
      <xdr:nvSpPr>
        <xdr:cNvPr id="308" name="テキスト ボックス 307"/>
        <xdr:cNvSpPr txBox="1"/>
      </xdr:nvSpPr>
      <xdr:spPr>
        <a:xfrm>
          <a:off x="6705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112838</xdr:rowOff>
    </xdr:from>
    <xdr:to>
      <xdr:col>55</xdr:col>
      <xdr:colOff>50800</xdr:colOff>
      <xdr:row>35</xdr:row>
      <xdr:rowOff>42988</xdr:rowOff>
    </xdr:to>
    <xdr:sp macro="" textlink="">
      <xdr:nvSpPr>
        <xdr:cNvPr id="314" name="楕円 313"/>
        <xdr:cNvSpPr/>
      </xdr:nvSpPr>
      <xdr:spPr>
        <a:xfrm>
          <a:off x="10426700" y="594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135715</xdr:rowOff>
    </xdr:from>
    <xdr:ext cx="534377" cy="259045"/>
    <xdr:sp macro="" textlink="">
      <xdr:nvSpPr>
        <xdr:cNvPr id="315" name="補助費等該当値テキスト"/>
        <xdr:cNvSpPr txBox="1"/>
      </xdr:nvSpPr>
      <xdr:spPr>
        <a:xfrm>
          <a:off x="10528300" y="579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157785</xdr:rowOff>
    </xdr:from>
    <xdr:to>
      <xdr:col>50</xdr:col>
      <xdr:colOff>165100</xdr:colOff>
      <xdr:row>35</xdr:row>
      <xdr:rowOff>87935</xdr:rowOff>
    </xdr:to>
    <xdr:sp macro="" textlink="">
      <xdr:nvSpPr>
        <xdr:cNvPr id="316" name="楕円 315"/>
        <xdr:cNvSpPr/>
      </xdr:nvSpPr>
      <xdr:spPr>
        <a:xfrm>
          <a:off x="9588500" y="598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104462</xdr:rowOff>
    </xdr:from>
    <xdr:ext cx="534377" cy="259045"/>
    <xdr:sp macro="" textlink="">
      <xdr:nvSpPr>
        <xdr:cNvPr id="317" name="テキスト ボックス 316"/>
        <xdr:cNvSpPr txBox="1"/>
      </xdr:nvSpPr>
      <xdr:spPr>
        <a:xfrm>
          <a:off x="9372111" y="576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157131</xdr:rowOff>
    </xdr:from>
    <xdr:to>
      <xdr:col>46</xdr:col>
      <xdr:colOff>38100</xdr:colOff>
      <xdr:row>35</xdr:row>
      <xdr:rowOff>87281</xdr:rowOff>
    </xdr:to>
    <xdr:sp macro="" textlink="">
      <xdr:nvSpPr>
        <xdr:cNvPr id="318" name="楕円 317"/>
        <xdr:cNvSpPr/>
      </xdr:nvSpPr>
      <xdr:spPr>
        <a:xfrm>
          <a:off x="8699500" y="598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103808</xdr:rowOff>
    </xdr:from>
    <xdr:ext cx="534377" cy="259045"/>
    <xdr:sp macro="" textlink="">
      <xdr:nvSpPr>
        <xdr:cNvPr id="319" name="テキスト ボックス 318"/>
        <xdr:cNvSpPr txBox="1"/>
      </xdr:nvSpPr>
      <xdr:spPr>
        <a:xfrm>
          <a:off x="8483111" y="576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52629</xdr:rowOff>
    </xdr:from>
    <xdr:to>
      <xdr:col>41</xdr:col>
      <xdr:colOff>101600</xdr:colOff>
      <xdr:row>35</xdr:row>
      <xdr:rowOff>154229</xdr:rowOff>
    </xdr:to>
    <xdr:sp macro="" textlink="">
      <xdr:nvSpPr>
        <xdr:cNvPr id="320" name="楕円 319"/>
        <xdr:cNvSpPr/>
      </xdr:nvSpPr>
      <xdr:spPr>
        <a:xfrm>
          <a:off x="7810500" y="605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170756</xdr:rowOff>
    </xdr:from>
    <xdr:ext cx="534377" cy="259045"/>
    <xdr:sp macro="" textlink="">
      <xdr:nvSpPr>
        <xdr:cNvPr id="321" name="テキスト ボックス 320"/>
        <xdr:cNvSpPr txBox="1"/>
      </xdr:nvSpPr>
      <xdr:spPr>
        <a:xfrm>
          <a:off x="7594111" y="582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45183</xdr:rowOff>
    </xdr:from>
    <xdr:to>
      <xdr:col>36</xdr:col>
      <xdr:colOff>165100</xdr:colOff>
      <xdr:row>35</xdr:row>
      <xdr:rowOff>146783</xdr:rowOff>
    </xdr:to>
    <xdr:sp macro="" textlink="">
      <xdr:nvSpPr>
        <xdr:cNvPr id="322" name="楕円 321"/>
        <xdr:cNvSpPr/>
      </xdr:nvSpPr>
      <xdr:spPr>
        <a:xfrm>
          <a:off x="6921500" y="604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163310</xdr:rowOff>
    </xdr:from>
    <xdr:ext cx="534377" cy="259045"/>
    <xdr:sp macro="" textlink="">
      <xdr:nvSpPr>
        <xdr:cNvPr id="323" name="テキスト ボックス 322"/>
        <xdr:cNvSpPr txBox="1"/>
      </xdr:nvSpPr>
      <xdr:spPr>
        <a:xfrm>
          <a:off x="6705111" y="582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78126</xdr:rowOff>
    </xdr:from>
    <xdr:to>
      <xdr:col>55</xdr:col>
      <xdr:colOff>0</xdr:colOff>
      <xdr:row>56</xdr:row>
      <xdr:rowOff>168641</xdr:rowOff>
    </xdr:to>
    <xdr:cxnSp macro="">
      <xdr:nvCxnSpPr>
        <xdr:cNvPr id="352" name="直線コネクタ 351"/>
        <xdr:cNvCxnSpPr/>
      </xdr:nvCxnSpPr>
      <xdr:spPr>
        <a:xfrm flipV="1">
          <a:off x="9639300" y="9679326"/>
          <a:ext cx="838200" cy="9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77298</xdr:rowOff>
    </xdr:from>
    <xdr:ext cx="534377" cy="259045"/>
    <xdr:sp macro="" textlink="">
      <xdr:nvSpPr>
        <xdr:cNvPr id="353" name="普通建設事業費平均値テキスト"/>
        <xdr:cNvSpPr txBox="1"/>
      </xdr:nvSpPr>
      <xdr:spPr>
        <a:xfrm>
          <a:off x="10528300" y="9849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168641</xdr:rowOff>
    </xdr:from>
    <xdr:to>
      <xdr:col>50</xdr:col>
      <xdr:colOff>114300</xdr:colOff>
      <xdr:row>57</xdr:row>
      <xdr:rowOff>78850</xdr:rowOff>
    </xdr:to>
    <xdr:cxnSp macro="">
      <xdr:nvCxnSpPr>
        <xdr:cNvPr id="355" name="直線コネクタ 354"/>
        <xdr:cNvCxnSpPr/>
      </xdr:nvCxnSpPr>
      <xdr:spPr>
        <a:xfrm flipV="1">
          <a:off x="8750300" y="9769841"/>
          <a:ext cx="889000" cy="8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49481</xdr:rowOff>
    </xdr:from>
    <xdr:ext cx="534377" cy="259045"/>
    <xdr:sp macro="" textlink="">
      <xdr:nvSpPr>
        <xdr:cNvPr id="357" name="テキスト ボックス 356"/>
        <xdr:cNvSpPr txBox="1"/>
      </xdr:nvSpPr>
      <xdr:spPr>
        <a:xfrm>
          <a:off x="9372111" y="999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57644</xdr:rowOff>
    </xdr:from>
    <xdr:to>
      <xdr:col>45</xdr:col>
      <xdr:colOff>177800</xdr:colOff>
      <xdr:row>57</xdr:row>
      <xdr:rowOff>78850</xdr:rowOff>
    </xdr:to>
    <xdr:cxnSp macro="">
      <xdr:nvCxnSpPr>
        <xdr:cNvPr id="358" name="直線コネクタ 357"/>
        <xdr:cNvCxnSpPr/>
      </xdr:nvCxnSpPr>
      <xdr:spPr>
        <a:xfrm>
          <a:off x="7861300" y="9830294"/>
          <a:ext cx="889000" cy="2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51668</xdr:rowOff>
    </xdr:from>
    <xdr:ext cx="534377" cy="259045"/>
    <xdr:sp macro="" textlink="">
      <xdr:nvSpPr>
        <xdr:cNvPr id="360" name="テキスト ボックス 359"/>
        <xdr:cNvSpPr txBox="1"/>
      </xdr:nvSpPr>
      <xdr:spPr>
        <a:xfrm>
          <a:off x="8483111" y="99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57644</xdr:rowOff>
    </xdr:from>
    <xdr:to>
      <xdr:col>41</xdr:col>
      <xdr:colOff>50800</xdr:colOff>
      <xdr:row>57</xdr:row>
      <xdr:rowOff>81182</xdr:rowOff>
    </xdr:to>
    <xdr:cxnSp macro="">
      <xdr:nvCxnSpPr>
        <xdr:cNvPr id="361" name="直線コネクタ 360"/>
        <xdr:cNvCxnSpPr/>
      </xdr:nvCxnSpPr>
      <xdr:spPr>
        <a:xfrm flipV="1">
          <a:off x="6972300" y="9830294"/>
          <a:ext cx="889000" cy="2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39533</xdr:rowOff>
    </xdr:from>
    <xdr:ext cx="534377" cy="259045"/>
    <xdr:sp macro="" textlink="">
      <xdr:nvSpPr>
        <xdr:cNvPr id="363" name="テキスト ボックス 362"/>
        <xdr:cNvSpPr txBox="1"/>
      </xdr:nvSpPr>
      <xdr:spPr>
        <a:xfrm>
          <a:off x="7594111" y="998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51222</xdr:rowOff>
    </xdr:from>
    <xdr:ext cx="534377" cy="259045"/>
    <xdr:sp macro="" textlink="">
      <xdr:nvSpPr>
        <xdr:cNvPr id="365" name="テキスト ボックス 364"/>
        <xdr:cNvSpPr txBox="1"/>
      </xdr:nvSpPr>
      <xdr:spPr>
        <a:xfrm>
          <a:off x="6705111" y="999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27326</xdr:rowOff>
    </xdr:from>
    <xdr:to>
      <xdr:col>55</xdr:col>
      <xdr:colOff>50800</xdr:colOff>
      <xdr:row>56</xdr:row>
      <xdr:rowOff>128926</xdr:rowOff>
    </xdr:to>
    <xdr:sp macro="" textlink="">
      <xdr:nvSpPr>
        <xdr:cNvPr id="371" name="楕円 370"/>
        <xdr:cNvSpPr/>
      </xdr:nvSpPr>
      <xdr:spPr>
        <a:xfrm>
          <a:off x="10426700" y="962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50203</xdr:rowOff>
    </xdr:from>
    <xdr:ext cx="599010" cy="259045"/>
    <xdr:sp macro="" textlink="">
      <xdr:nvSpPr>
        <xdr:cNvPr id="372" name="普通建設事業費該当値テキスト"/>
        <xdr:cNvSpPr txBox="1"/>
      </xdr:nvSpPr>
      <xdr:spPr>
        <a:xfrm>
          <a:off x="10528300" y="947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117841</xdr:rowOff>
    </xdr:from>
    <xdr:to>
      <xdr:col>50</xdr:col>
      <xdr:colOff>165100</xdr:colOff>
      <xdr:row>57</xdr:row>
      <xdr:rowOff>47991</xdr:rowOff>
    </xdr:to>
    <xdr:sp macro="" textlink="">
      <xdr:nvSpPr>
        <xdr:cNvPr id="373" name="楕円 372"/>
        <xdr:cNvSpPr/>
      </xdr:nvSpPr>
      <xdr:spPr>
        <a:xfrm>
          <a:off x="9588500" y="971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64518</xdr:rowOff>
    </xdr:from>
    <xdr:ext cx="599010" cy="259045"/>
    <xdr:sp macro="" textlink="">
      <xdr:nvSpPr>
        <xdr:cNvPr id="374" name="テキスト ボックス 373"/>
        <xdr:cNvSpPr txBox="1"/>
      </xdr:nvSpPr>
      <xdr:spPr>
        <a:xfrm>
          <a:off x="9339795" y="949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28050</xdr:rowOff>
    </xdr:from>
    <xdr:to>
      <xdr:col>46</xdr:col>
      <xdr:colOff>38100</xdr:colOff>
      <xdr:row>57</xdr:row>
      <xdr:rowOff>129650</xdr:rowOff>
    </xdr:to>
    <xdr:sp macro="" textlink="">
      <xdr:nvSpPr>
        <xdr:cNvPr id="375" name="楕円 374"/>
        <xdr:cNvSpPr/>
      </xdr:nvSpPr>
      <xdr:spPr>
        <a:xfrm>
          <a:off x="8699500" y="98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146177</xdr:rowOff>
    </xdr:from>
    <xdr:ext cx="534377" cy="259045"/>
    <xdr:sp macro="" textlink="">
      <xdr:nvSpPr>
        <xdr:cNvPr id="376" name="テキスト ボックス 375"/>
        <xdr:cNvSpPr txBox="1"/>
      </xdr:nvSpPr>
      <xdr:spPr>
        <a:xfrm>
          <a:off x="8483111" y="957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6844</xdr:rowOff>
    </xdr:from>
    <xdr:to>
      <xdr:col>41</xdr:col>
      <xdr:colOff>101600</xdr:colOff>
      <xdr:row>57</xdr:row>
      <xdr:rowOff>108444</xdr:rowOff>
    </xdr:to>
    <xdr:sp macro="" textlink="">
      <xdr:nvSpPr>
        <xdr:cNvPr id="377" name="楕円 376"/>
        <xdr:cNvSpPr/>
      </xdr:nvSpPr>
      <xdr:spPr>
        <a:xfrm>
          <a:off x="7810500" y="977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124971</xdr:rowOff>
    </xdr:from>
    <xdr:ext cx="534377" cy="259045"/>
    <xdr:sp macro="" textlink="">
      <xdr:nvSpPr>
        <xdr:cNvPr id="378" name="テキスト ボックス 377"/>
        <xdr:cNvSpPr txBox="1"/>
      </xdr:nvSpPr>
      <xdr:spPr>
        <a:xfrm>
          <a:off x="7594111" y="955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30382</xdr:rowOff>
    </xdr:from>
    <xdr:to>
      <xdr:col>36</xdr:col>
      <xdr:colOff>165100</xdr:colOff>
      <xdr:row>57</xdr:row>
      <xdr:rowOff>131982</xdr:rowOff>
    </xdr:to>
    <xdr:sp macro="" textlink="">
      <xdr:nvSpPr>
        <xdr:cNvPr id="379" name="楕円 378"/>
        <xdr:cNvSpPr/>
      </xdr:nvSpPr>
      <xdr:spPr>
        <a:xfrm>
          <a:off x="6921500" y="980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148509</xdr:rowOff>
    </xdr:from>
    <xdr:ext cx="534377" cy="259045"/>
    <xdr:sp macro="" textlink="">
      <xdr:nvSpPr>
        <xdr:cNvPr id="380" name="テキスト ボックス 379"/>
        <xdr:cNvSpPr txBox="1"/>
      </xdr:nvSpPr>
      <xdr:spPr>
        <a:xfrm>
          <a:off x="6705111" y="957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139700</xdr:rowOff>
    </xdr:from>
    <xdr:to>
      <xdr:col>55</xdr:col>
      <xdr:colOff>0</xdr:colOff>
      <xdr:row>78</xdr:row>
      <xdr:rowOff>139700</xdr:rowOff>
    </xdr:to>
    <xdr:cxnSp macro="">
      <xdr:nvCxnSpPr>
        <xdr:cNvPr id="407" name="直線コネクタ 406"/>
        <xdr:cNvCxnSpPr/>
      </xdr:nvCxnSpPr>
      <xdr:spPr>
        <a:xfrm>
          <a:off x="9639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32219</xdr:rowOff>
    </xdr:from>
    <xdr:ext cx="534377" cy="259045"/>
    <xdr:sp macro="" textlink="">
      <xdr:nvSpPr>
        <xdr:cNvPr id="408" name="普通建設事業費 （ うち新規整備　）平均値テキスト"/>
        <xdr:cNvSpPr txBox="1"/>
      </xdr:nvSpPr>
      <xdr:spPr>
        <a:xfrm>
          <a:off x="10528300" y="1323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139700</xdr:rowOff>
    </xdr:from>
    <xdr:to>
      <xdr:col>50</xdr:col>
      <xdr:colOff>114300</xdr:colOff>
      <xdr:row>78</xdr:row>
      <xdr:rowOff>139700</xdr:rowOff>
    </xdr:to>
    <xdr:cxnSp macro="">
      <xdr:nvCxnSpPr>
        <xdr:cNvPr id="410" name="直線コネクタ 409"/>
        <xdr:cNvCxnSpPr/>
      </xdr:nvCxnSpPr>
      <xdr:spPr>
        <a:xfrm>
          <a:off x="8750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2" name="テキスト ボックス 411"/>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139700</xdr:rowOff>
    </xdr:from>
    <xdr:to>
      <xdr:col>45</xdr:col>
      <xdr:colOff>177800</xdr:colOff>
      <xdr:row>78</xdr:row>
      <xdr:rowOff>139700</xdr:rowOff>
    </xdr:to>
    <xdr:cxnSp macro="">
      <xdr:nvCxnSpPr>
        <xdr:cNvPr id="413" name="直線コネクタ 412"/>
        <xdr:cNvCxnSpPr/>
      </xdr:nvCxnSpPr>
      <xdr:spPr>
        <a:xfrm>
          <a:off x="7861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133431</xdr:rowOff>
    </xdr:from>
    <xdr:ext cx="534377" cy="259045"/>
    <xdr:sp macro="" textlink="">
      <xdr:nvSpPr>
        <xdr:cNvPr id="415" name="テキスト ボックス 414"/>
        <xdr:cNvSpPr txBox="1"/>
      </xdr:nvSpPr>
      <xdr:spPr>
        <a:xfrm>
          <a:off x="8483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139700</xdr:rowOff>
    </xdr:from>
    <xdr:to>
      <xdr:col>41</xdr:col>
      <xdr:colOff>50800</xdr:colOff>
      <xdr:row>78</xdr:row>
      <xdr:rowOff>139700</xdr:rowOff>
    </xdr:to>
    <xdr:cxnSp macro="">
      <xdr:nvCxnSpPr>
        <xdr:cNvPr id="416" name="直線コネクタ 415"/>
        <xdr:cNvCxnSpPr/>
      </xdr:nvCxnSpPr>
      <xdr:spPr>
        <a:xfrm>
          <a:off x="697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110763</xdr:rowOff>
    </xdr:from>
    <xdr:ext cx="534377" cy="259045"/>
    <xdr:sp macro="" textlink="">
      <xdr:nvSpPr>
        <xdr:cNvPr id="420" name="テキスト ボックス 419"/>
        <xdr:cNvSpPr txBox="1"/>
      </xdr:nvSpPr>
      <xdr:spPr>
        <a:xfrm>
          <a:off x="6705111" y="131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88900</xdr:rowOff>
    </xdr:from>
    <xdr:to>
      <xdr:col>55</xdr:col>
      <xdr:colOff>50800</xdr:colOff>
      <xdr:row>79</xdr:row>
      <xdr:rowOff>19050</xdr:rowOff>
    </xdr:to>
    <xdr:sp macro="" textlink="">
      <xdr:nvSpPr>
        <xdr:cNvPr id="426" name="楕円 425"/>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3827</xdr:rowOff>
    </xdr:from>
    <xdr:ext cx="249299" cy="259045"/>
    <xdr:sp macro="" textlink="">
      <xdr:nvSpPr>
        <xdr:cNvPr id="427" name="普通建設事業費 （ うち新規整備　）該当値テキスト"/>
        <xdr:cNvSpPr txBox="1"/>
      </xdr:nvSpPr>
      <xdr:spPr>
        <a:xfrm>
          <a:off x="10528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28" name="楕円 427"/>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29" name="テキスト ボックス 428"/>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30" name="楕円 429"/>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31" name="テキスト ボックス 430"/>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32" name="楕円 431"/>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33" name="テキスト ボックス 432"/>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34" name="楕円 433"/>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35" name="テキスト ボックス 434"/>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7835</xdr:rowOff>
    </xdr:from>
    <xdr:to>
      <xdr:col>55</xdr:col>
      <xdr:colOff>0</xdr:colOff>
      <xdr:row>91</xdr:row>
      <xdr:rowOff>149707</xdr:rowOff>
    </xdr:to>
    <xdr:cxnSp macro="">
      <xdr:nvCxnSpPr>
        <xdr:cNvPr id="464" name="直線コネクタ 463"/>
        <xdr:cNvCxnSpPr/>
      </xdr:nvCxnSpPr>
      <xdr:spPr>
        <a:xfrm flipV="1">
          <a:off x="9639300" y="15438335"/>
          <a:ext cx="838200" cy="31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43959</xdr:rowOff>
    </xdr:from>
    <xdr:ext cx="534377" cy="259045"/>
    <xdr:sp macro="" textlink="">
      <xdr:nvSpPr>
        <xdr:cNvPr id="465" name="普通建設事業費 （ うち更新整備　）平均値テキスト"/>
        <xdr:cNvSpPr txBox="1"/>
      </xdr:nvSpPr>
      <xdr:spPr>
        <a:xfrm>
          <a:off x="10528300" y="1650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149707</xdr:rowOff>
    </xdr:from>
    <xdr:to>
      <xdr:col>50</xdr:col>
      <xdr:colOff>114300</xdr:colOff>
      <xdr:row>93</xdr:row>
      <xdr:rowOff>79845</xdr:rowOff>
    </xdr:to>
    <xdr:cxnSp macro="">
      <xdr:nvCxnSpPr>
        <xdr:cNvPr id="467" name="直線コネクタ 466"/>
        <xdr:cNvCxnSpPr/>
      </xdr:nvCxnSpPr>
      <xdr:spPr>
        <a:xfrm flipV="1">
          <a:off x="8750300" y="15751657"/>
          <a:ext cx="889000" cy="27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45014</xdr:rowOff>
    </xdr:from>
    <xdr:ext cx="534377" cy="259045"/>
    <xdr:sp macro="" textlink="">
      <xdr:nvSpPr>
        <xdr:cNvPr id="469" name="テキスト ボックス 468"/>
        <xdr:cNvSpPr txBox="1"/>
      </xdr:nvSpPr>
      <xdr:spPr>
        <a:xfrm>
          <a:off x="9372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79845</xdr:rowOff>
    </xdr:from>
    <xdr:to>
      <xdr:col>45</xdr:col>
      <xdr:colOff>177800</xdr:colOff>
      <xdr:row>93</xdr:row>
      <xdr:rowOff>103746</xdr:rowOff>
    </xdr:to>
    <xdr:cxnSp macro="">
      <xdr:nvCxnSpPr>
        <xdr:cNvPr id="470" name="直線コネクタ 469"/>
        <xdr:cNvCxnSpPr/>
      </xdr:nvCxnSpPr>
      <xdr:spPr>
        <a:xfrm flipV="1">
          <a:off x="7861300" y="16024695"/>
          <a:ext cx="889000" cy="2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79061</xdr:rowOff>
    </xdr:from>
    <xdr:ext cx="534377" cy="259045"/>
    <xdr:sp macro="" textlink="">
      <xdr:nvSpPr>
        <xdr:cNvPr id="472" name="テキスト ボックス 471"/>
        <xdr:cNvSpPr txBox="1"/>
      </xdr:nvSpPr>
      <xdr:spPr>
        <a:xfrm>
          <a:off x="8483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103746</xdr:rowOff>
    </xdr:from>
    <xdr:to>
      <xdr:col>41</xdr:col>
      <xdr:colOff>50800</xdr:colOff>
      <xdr:row>93</xdr:row>
      <xdr:rowOff>113982</xdr:rowOff>
    </xdr:to>
    <xdr:cxnSp macro="">
      <xdr:nvCxnSpPr>
        <xdr:cNvPr id="473" name="直線コネクタ 472"/>
        <xdr:cNvCxnSpPr/>
      </xdr:nvCxnSpPr>
      <xdr:spPr>
        <a:xfrm flipV="1">
          <a:off x="6972300" y="16048596"/>
          <a:ext cx="889000" cy="1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67022</xdr:rowOff>
    </xdr:from>
    <xdr:ext cx="534377" cy="259045"/>
    <xdr:sp macro="" textlink="">
      <xdr:nvSpPr>
        <xdr:cNvPr id="475" name="テキスト ボックス 474"/>
        <xdr:cNvSpPr txBox="1"/>
      </xdr:nvSpPr>
      <xdr:spPr>
        <a:xfrm>
          <a:off x="7594111" y="166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125125</xdr:rowOff>
    </xdr:from>
    <xdr:ext cx="534377" cy="259045"/>
    <xdr:sp macro="" textlink="">
      <xdr:nvSpPr>
        <xdr:cNvPr id="477" name="テキスト ボックス 476"/>
        <xdr:cNvSpPr txBox="1"/>
      </xdr:nvSpPr>
      <xdr:spPr>
        <a:xfrm>
          <a:off x="6705111" y="167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89</xdr:row>
      <xdr:rowOff>128485</xdr:rowOff>
    </xdr:from>
    <xdr:to>
      <xdr:col>55</xdr:col>
      <xdr:colOff>50800</xdr:colOff>
      <xdr:row>90</xdr:row>
      <xdr:rowOff>58635</xdr:rowOff>
    </xdr:to>
    <xdr:sp macro="" textlink="">
      <xdr:nvSpPr>
        <xdr:cNvPr id="483" name="楕円 482"/>
        <xdr:cNvSpPr/>
      </xdr:nvSpPr>
      <xdr:spPr>
        <a:xfrm>
          <a:off x="10426700" y="1538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81512</xdr:rowOff>
    </xdr:from>
    <xdr:ext cx="599010" cy="259045"/>
    <xdr:sp macro="" textlink="">
      <xdr:nvSpPr>
        <xdr:cNvPr id="484" name="普通建設事業費 （ うち更新整備　）該当値テキスト"/>
        <xdr:cNvSpPr txBox="1"/>
      </xdr:nvSpPr>
      <xdr:spPr>
        <a:xfrm>
          <a:off x="10528300" y="1534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98907</xdr:rowOff>
    </xdr:from>
    <xdr:to>
      <xdr:col>50</xdr:col>
      <xdr:colOff>165100</xdr:colOff>
      <xdr:row>92</xdr:row>
      <xdr:rowOff>29057</xdr:rowOff>
    </xdr:to>
    <xdr:sp macro="" textlink="">
      <xdr:nvSpPr>
        <xdr:cNvPr id="485" name="楕円 484"/>
        <xdr:cNvSpPr/>
      </xdr:nvSpPr>
      <xdr:spPr>
        <a:xfrm>
          <a:off x="9588500" y="1570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45584</xdr:rowOff>
    </xdr:from>
    <xdr:ext cx="534377" cy="259045"/>
    <xdr:sp macro="" textlink="">
      <xdr:nvSpPr>
        <xdr:cNvPr id="486" name="テキスト ボックス 485"/>
        <xdr:cNvSpPr txBox="1"/>
      </xdr:nvSpPr>
      <xdr:spPr>
        <a:xfrm>
          <a:off x="9372111" y="1547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29045</xdr:rowOff>
    </xdr:from>
    <xdr:to>
      <xdr:col>46</xdr:col>
      <xdr:colOff>38100</xdr:colOff>
      <xdr:row>93</xdr:row>
      <xdr:rowOff>130645</xdr:rowOff>
    </xdr:to>
    <xdr:sp macro="" textlink="">
      <xdr:nvSpPr>
        <xdr:cNvPr id="487" name="楕円 486"/>
        <xdr:cNvSpPr/>
      </xdr:nvSpPr>
      <xdr:spPr>
        <a:xfrm>
          <a:off x="8699500" y="1597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147172</xdr:rowOff>
    </xdr:from>
    <xdr:ext cx="534377" cy="259045"/>
    <xdr:sp macro="" textlink="">
      <xdr:nvSpPr>
        <xdr:cNvPr id="488" name="テキスト ボックス 487"/>
        <xdr:cNvSpPr txBox="1"/>
      </xdr:nvSpPr>
      <xdr:spPr>
        <a:xfrm>
          <a:off x="8483111" y="1574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52946</xdr:rowOff>
    </xdr:from>
    <xdr:to>
      <xdr:col>41</xdr:col>
      <xdr:colOff>101600</xdr:colOff>
      <xdr:row>93</xdr:row>
      <xdr:rowOff>154546</xdr:rowOff>
    </xdr:to>
    <xdr:sp macro="" textlink="">
      <xdr:nvSpPr>
        <xdr:cNvPr id="489" name="楕円 488"/>
        <xdr:cNvSpPr/>
      </xdr:nvSpPr>
      <xdr:spPr>
        <a:xfrm>
          <a:off x="7810500" y="1599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171073</xdr:rowOff>
    </xdr:from>
    <xdr:ext cx="534377" cy="259045"/>
    <xdr:sp macro="" textlink="">
      <xdr:nvSpPr>
        <xdr:cNvPr id="490" name="テキスト ボックス 489"/>
        <xdr:cNvSpPr txBox="1"/>
      </xdr:nvSpPr>
      <xdr:spPr>
        <a:xfrm>
          <a:off x="7594111" y="1577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63182</xdr:rowOff>
    </xdr:from>
    <xdr:to>
      <xdr:col>36</xdr:col>
      <xdr:colOff>165100</xdr:colOff>
      <xdr:row>93</xdr:row>
      <xdr:rowOff>164782</xdr:rowOff>
    </xdr:to>
    <xdr:sp macro="" textlink="">
      <xdr:nvSpPr>
        <xdr:cNvPr id="491" name="楕円 490"/>
        <xdr:cNvSpPr/>
      </xdr:nvSpPr>
      <xdr:spPr>
        <a:xfrm>
          <a:off x="6921500" y="1600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9859</xdr:rowOff>
    </xdr:from>
    <xdr:ext cx="534377" cy="259045"/>
    <xdr:sp macro="" textlink="">
      <xdr:nvSpPr>
        <xdr:cNvPr id="492" name="テキスト ボックス 491"/>
        <xdr:cNvSpPr txBox="1"/>
      </xdr:nvSpPr>
      <xdr:spPr>
        <a:xfrm>
          <a:off x="6705111" y="1578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158724</xdr:rowOff>
    </xdr:from>
    <xdr:to>
      <xdr:col>85</xdr:col>
      <xdr:colOff>127000</xdr:colOff>
      <xdr:row>39</xdr:row>
      <xdr:rowOff>28461</xdr:rowOff>
    </xdr:to>
    <xdr:cxnSp macro="">
      <xdr:nvCxnSpPr>
        <xdr:cNvPr id="521" name="直線コネクタ 520"/>
        <xdr:cNvCxnSpPr/>
      </xdr:nvCxnSpPr>
      <xdr:spPr>
        <a:xfrm flipV="1">
          <a:off x="15481300" y="6673824"/>
          <a:ext cx="838200" cy="4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101185</xdr:rowOff>
    </xdr:from>
    <xdr:ext cx="469744" cy="259045"/>
    <xdr:sp macro="" textlink="">
      <xdr:nvSpPr>
        <xdr:cNvPr id="522" name="災害復旧事業費平均値テキスト"/>
        <xdr:cNvSpPr txBox="1"/>
      </xdr:nvSpPr>
      <xdr:spPr>
        <a:xfrm>
          <a:off x="16370300" y="6616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28461</xdr:rowOff>
    </xdr:from>
    <xdr:to>
      <xdr:col>81</xdr:col>
      <xdr:colOff>50800</xdr:colOff>
      <xdr:row>39</xdr:row>
      <xdr:rowOff>37173</xdr:rowOff>
    </xdr:to>
    <xdr:cxnSp macro="">
      <xdr:nvCxnSpPr>
        <xdr:cNvPr id="524" name="直線コネクタ 523"/>
        <xdr:cNvCxnSpPr/>
      </xdr:nvCxnSpPr>
      <xdr:spPr>
        <a:xfrm flipV="1">
          <a:off x="14592300" y="6715011"/>
          <a:ext cx="889000" cy="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37173</xdr:rowOff>
    </xdr:from>
    <xdr:to>
      <xdr:col>76</xdr:col>
      <xdr:colOff>114300</xdr:colOff>
      <xdr:row>39</xdr:row>
      <xdr:rowOff>44450</xdr:rowOff>
    </xdr:to>
    <xdr:cxnSp macro="">
      <xdr:nvCxnSpPr>
        <xdr:cNvPr id="527" name="直線コネクタ 526"/>
        <xdr:cNvCxnSpPr/>
      </xdr:nvCxnSpPr>
      <xdr:spPr>
        <a:xfrm flipV="1">
          <a:off x="13703300" y="6723723"/>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43383</xdr:rowOff>
    </xdr:from>
    <xdr:to>
      <xdr:col>71</xdr:col>
      <xdr:colOff>177800</xdr:colOff>
      <xdr:row>39</xdr:row>
      <xdr:rowOff>44450</xdr:rowOff>
    </xdr:to>
    <xdr:cxnSp macro="">
      <xdr:nvCxnSpPr>
        <xdr:cNvPr id="530" name="直線コネクタ 529"/>
        <xdr:cNvCxnSpPr/>
      </xdr:nvCxnSpPr>
      <xdr:spPr>
        <a:xfrm>
          <a:off x="12814300" y="6729933"/>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107924</xdr:rowOff>
    </xdr:from>
    <xdr:to>
      <xdr:col>85</xdr:col>
      <xdr:colOff>177800</xdr:colOff>
      <xdr:row>39</xdr:row>
      <xdr:rowOff>38074</xdr:rowOff>
    </xdr:to>
    <xdr:sp macro="" textlink="">
      <xdr:nvSpPr>
        <xdr:cNvPr id="540" name="楕円 539"/>
        <xdr:cNvSpPr/>
      </xdr:nvSpPr>
      <xdr:spPr>
        <a:xfrm>
          <a:off x="16268700" y="662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67301</xdr:rowOff>
    </xdr:from>
    <xdr:ext cx="469744" cy="259045"/>
    <xdr:sp macro="" textlink="">
      <xdr:nvSpPr>
        <xdr:cNvPr id="541" name="災害復旧事業費該当値テキスト"/>
        <xdr:cNvSpPr txBox="1"/>
      </xdr:nvSpPr>
      <xdr:spPr>
        <a:xfrm>
          <a:off x="16370300" y="641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149111</xdr:rowOff>
    </xdr:from>
    <xdr:to>
      <xdr:col>81</xdr:col>
      <xdr:colOff>101600</xdr:colOff>
      <xdr:row>39</xdr:row>
      <xdr:rowOff>79261</xdr:rowOff>
    </xdr:to>
    <xdr:sp macro="" textlink="">
      <xdr:nvSpPr>
        <xdr:cNvPr id="542" name="楕円 541"/>
        <xdr:cNvSpPr/>
      </xdr:nvSpPr>
      <xdr:spPr>
        <a:xfrm>
          <a:off x="15430500" y="666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70388</xdr:rowOff>
    </xdr:from>
    <xdr:ext cx="469744" cy="259045"/>
    <xdr:sp macro="" textlink="">
      <xdr:nvSpPr>
        <xdr:cNvPr id="543" name="テキスト ボックス 542"/>
        <xdr:cNvSpPr txBox="1"/>
      </xdr:nvSpPr>
      <xdr:spPr>
        <a:xfrm>
          <a:off x="15246428" y="675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157823</xdr:rowOff>
    </xdr:from>
    <xdr:to>
      <xdr:col>76</xdr:col>
      <xdr:colOff>165100</xdr:colOff>
      <xdr:row>39</xdr:row>
      <xdr:rowOff>87973</xdr:rowOff>
    </xdr:to>
    <xdr:sp macro="" textlink="">
      <xdr:nvSpPr>
        <xdr:cNvPr id="544" name="楕円 543"/>
        <xdr:cNvSpPr/>
      </xdr:nvSpPr>
      <xdr:spPr>
        <a:xfrm>
          <a:off x="14541500" y="667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79100</xdr:rowOff>
    </xdr:from>
    <xdr:ext cx="378565" cy="259045"/>
    <xdr:sp macro="" textlink="">
      <xdr:nvSpPr>
        <xdr:cNvPr id="545" name="テキスト ボックス 544"/>
        <xdr:cNvSpPr txBox="1"/>
      </xdr:nvSpPr>
      <xdr:spPr>
        <a:xfrm>
          <a:off x="14403017" y="6765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164033</xdr:rowOff>
    </xdr:from>
    <xdr:to>
      <xdr:col>67</xdr:col>
      <xdr:colOff>101600</xdr:colOff>
      <xdr:row>39</xdr:row>
      <xdr:rowOff>94183</xdr:rowOff>
    </xdr:to>
    <xdr:sp macro="" textlink="">
      <xdr:nvSpPr>
        <xdr:cNvPr id="548" name="楕円 547"/>
        <xdr:cNvSpPr/>
      </xdr:nvSpPr>
      <xdr:spPr>
        <a:xfrm>
          <a:off x="12763500" y="667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85310</xdr:rowOff>
    </xdr:from>
    <xdr:ext cx="313932" cy="259045"/>
    <xdr:sp macro="" textlink="">
      <xdr:nvSpPr>
        <xdr:cNvPr id="549" name="テキスト ボックス 548"/>
        <xdr:cNvSpPr txBox="1"/>
      </xdr:nvSpPr>
      <xdr:spPr>
        <a:xfrm>
          <a:off x="12657333" y="6771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170186</xdr:rowOff>
    </xdr:from>
    <xdr:to>
      <xdr:col>85</xdr:col>
      <xdr:colOff>127000</xdr:colOff>
      <xdr:row>75</xdr:row>
      <xdr:rowOff>1952</xdr:rowOff>
    </xdr:to>
    <xdr:cxnSp macro="">
      <xdr:nvCxnSpPr>
        <xdr:cNvPr id="629" name="直線コネクタ 628"/>
        <xdr:cNvCxnSpPr/>
      </xdr:nvCxnSpPr>
      <xdr:spPr>
        <a:xfrm>
          <a:off x="15481300" y="12857486"/>
          <a:ext cx="838200" cy="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53333</xdr:rowOff>
    </xdr:from>
    <xdr:ext cx="534377" cy="259045"/>
    <xdr:sp macro="" textlink="">
      <xdr:nvSpPr>
        <xdr:cNvPr id="630" name="公債費平均値テキスト"/>
        <xdr:cNvSpPr txBox="1"/>
      </xdr:nvSpPr>
      <xdr:spPr>
        <a:xfrm>
          <a:off x="16370300" y="12912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81554</xdr:rowOff>
    </xdr:from>
    <xdr:to>
      <xdr:col>81</xdr:col>
      <xdr:colOff>50800</xdr:colOff>
      <xdr:row>74</xdr:row>
      <xdr:rowOff>170186</xdr:rowOff>
    </xdr:to>
    <xdr:cxnSp macro="">
      <xdr:nvCxnSpPr>
        <xdr:cNvPr id="632" name="直線コネクタ 631"/>
        <xdr:cNvCxnSpPr/>
      </xdr:nvCxnSpPr>
      <xdr:spPr>
        <a:xfrm>
          <a:off x="14592300" y="12768854"/>
          <a:ext cx="889000" cy="8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157999</xdr:rowOff>
    </xdr:from>
    <xdr:ext cx="534377" cy="259045"/>
    <xdr:sp macro="" textlink="">
      <xdr:nvSpPr>
        <xdr:cNvPr id="634" name="テキスト ボックス 633"/>
        <xdr:cNvSpPr txBox="1"/>
      </xdr:nvSpPr>
      <xdr:spPr>
        <a:xfrm>
          <a:off x="15214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47101</xdr:rowOff>
    </xdr:from>
    <xdr:to>
      <xdr:col>76</xdr:col>
      <xdr:colOff>114300</xdr:colOff>
      <xdr:row>74</xdr:row>
      <xdr:rowOff>81554</xdr:rowOff>
    </xdr:to>
    <xdr:cxnSp macro="">
      <xdr:nvCxnSpPr>
        <xdr:cNvPr id="635" name="直線コネクタ 634"/>
        <xdr:cNvCxnSpPr/>
      </xdr:nvCxnSpPr>
      <xdr:spPr>
        <a:xfrm>
          <a:off x="13703300" y="12734401"/>
          <a:ext cx="889000" cy="3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160613</xdr:rowOff>
    </xdr:from>
    <xdr:ext cx="534377" cy="259045"/>
    <xdr:sp macro="" textlink="">
      <xdr:nvSpPr>
        <xdr:cNvPr id="637" name="テキスト ボックス 636"/>
        <xdr:cNvSpPr txBox="1"/>
      </xdr:nvSpPr>
      <xdr:spPr>
        <a:xfrm>
          <a:off x="14325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45648</xdr:rowOff>
    </xdr:from>
    <xdr:to>
      <xdr:col>71</xdr:col>
      <xdr:colOff>177800</xdr:colOff>
      <xdr:row>74</xdr:row>
      <xdr:rowOff>47101</xdr:rowOff>
    </xdr:to>
    <xdr:cxnSp macro="">
      <xdr:nvCxnSpPr>
        <xdr:cNvPr id="638" name="直線コネクタ 637"/>
        <xdr:cNvCxnSpPr/>
      </xdr:nvCxnSpPr>
      <xdr:spPr>
        <a:xfrm>
          <a:off x="12814300" y="12732948"/>
          <a:ext cx="889000" cy="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160791</xdr:rowOff>
    </xdr:from>
    <xdr:ext cx="534377" cy="259045"/>
    <xdr:sp macro="" textlink="">
      <xdr:nvSpPr>
        <xdr:cNvPr id="640" name="テキスト ボックス 639"/>
        <xdr:cNvSpPr txBox="1"/>
      </xdr:nvSpPr>
      <xdr:spPr>
        <a:xfrm>
          <a:off x="13436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154995</xdr:rowOff>
    </xdr:from>
    <xdr:ext cx="534377" cy="259045"/>
    <xdr:sp macro="" textlink="">
      <xdr:nvSpPr>
        <xdr:cNvPr id="642" name="テキスト ボックス 641"/>
        <xdr:cNvSpPr txBox="1"/>
      </xdr:nvSpPr>
      <xdr:spPr>
        <a:xfrm>
          <a:off x="12547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122602</xdr:rowOff>
    </xdr:from>
    <xdr:to>
      <xdr:col>85</xdr:col>
      <xdr:colOff>177800</xdr:colOff>
      <xdr:row>75</xdr:row>
      <xdr:rowOff>52752</xdr:rowOff>
    </xdr:to>
    <xdr:sp macro="" textlink="">
      <xdr:nvSpPr>
        <xdr:cNvPr id="648" name="楕円 647"/>
        <xdr:cNvSpPr/>
      </xdr:nvSpPr>
      <xdr:spPr>
        <a:xfrm>
          <a:off x="16268700" y="1280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145479</xdr:rowOff>
    </xdr:from>
    <xdr:ext cx="534377" cy="259045"/>
    <xdr:sp macro="" textlink="">
      <xdr:nvSpPr>
        <xdr:cNvPr id="649" name="公債費該当値テキスト"/>
        <xdr:cNvSpPr txBox="1"/>
      </xdr:nvSpPr>
      <xdr:spPr>
        <a:xfrm>
          <a:off x="16370300" y="1266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119386</xdr:rowOff>
    </xdr:from>
    <xdr:to>
      <xdr:col>81</xdr:col>
      <xdr:colOff>101600</xdr:colOff>
      <xdr:row>75</xdr:row>
      <xdr:rowOff>49536</xdr:rowOff>
    </xdr:to>
    <xdr:sp macro="" textlink="">
      <xdr:nvSpPr>
        <xdr:cNvPr id="650" name="楕円 649"/>
        <xdr:cNvSpPr/>
      </xdr:nvSpPr>
      <xdr:spPr>
        <a:xfrm>
          <a:off x="15430500" y="1280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66063</xdr:rowOff>
    </xdr:from>
    <xdr:ext cx="534377" cy="259045"/>
    <xdr:sp macro="" textlink="">
      <xdr:nvSpPr>
        <xdr:cNvPr id="651" name="テキスト ボックス 650"/>
        <xdr:cNvSpPr txBox="1"/>
      </xdr:nvSpPr>
      <xdr:spPr>
        <a:xfrm>
          <a:off x="15214111" y="1258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30754</xdr:rowOff>
    </xdr:from>
    <xdr:to>
      <xdr:col>76</xdr:col>
      <xdr:colOff>165100</xdr:colOff>
      <xdr:row>74</xdr:row>
      <xdr:rowOff>132354</xdr:rowOff>
    </xdr:to>
    <xdr:sp macro="" textlink="">
      <xdr:nvSpPr>
        <xdr:cNvPr id="652" name="楕円 651"/>
        <xdr:cNvSpPr/>
      </xdr:nvSpPr>
      <xdr:spPr>
        <a:xfrm>
          <a:off x="14541500" y="1271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148881</xdr:rowOff>
    </xdr:from>
    <xdr:ext cx="534377" cy="259045"/>
    <xdr:sp macro="" textlink="">
      <xdr:nvSpPr>
        <xdr:cNvPr id="653" name="テキスト ボックス 652"/>
        <xdr:cNvSpPr txBox="1"/>
      </xdr:nvSpPr>
      <xdr:spPr>
        <a:xfrm>
          <a:off x="14325111" y="1249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167751</xdr:rowOff>
    </xdr:from>
    <xdr:to>
      <xdr:col>72</xdr:col>
      <xdr:colOff>38100</xdr:colOff>
      <xdr:row>74</xdr:row>
      <xdr:rowOff>97901</xdr:rowOff>
    </xdr:to>
    <xdr:sp macro="" textlink="">
      <xdr:nvSpPr>
        <xdr:cNvPr id="654" name="楕円 653"/>
        <xdr:cNvSpPr/>
      </xdr:nvSpPr>
      <xdr:spPr>
        <a:xfrm>
          <a:off x="13652500" y="1268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114428</xdr:rowOff>
    </xdr:from>
    <xdr:ext cx="534377" cy="259045"/>
    <xdr:sp macro="" textlink="">
      <xdr:nvSpPr>
        <xdr:cNvPr id="655" name="テキスト ボックス 654"/>
        <xdr:cNvSpPr txBox="1"/>
      </xdr:nvSpPr>
      <xdr:spPr>
        <a:xfrm>
          <a:off x="13436111" y="1245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166298</xdr:rowOff>
    </xdr:from>
    <xdr:to>
      <xdr:col>67</xdr:col>
      <xdr:colOff>101600</xdr:colOff>
      <xdr:row>74</xdr:row>
      <xdr:rowOff>96448</xdr:rowOff>
    </xdr:to>
    <xdr:sp macro="" textlink="">
      <xdr:nvSpPr>
        <xdr:cNvPr id="656" name="楕円 655"/>
        <xdr:cNvSpPr/>
      </xdr:nvSpPr>
      <xdr:spPr>
        <a:xfrm>
          <a:off x="12763500" y="1268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112975</xdr:rowOff>
    </xdr:from>
    <xdr:ext cx="534377" cy="259045"/>
    <xdr:sp macro="" textlink="">
      <xdr:nvSpPr>
        <xdr:cNvPr id="657" name="テキスト ボックス 656"/>
        <xdr:cNvSpPr txBox="1"/>
      </xdr:nvSpPr>
      <xdr:spPr>
        <a:xfrm>
          <a:off x="12547111" y="1245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7038</xdr:rowOff>
    </xdr:from>
    <xdr:to>
      <xdr:col>85</xdr:col>
      <xdr:colOff>127000</xdr:colOff>
      <xdr:row>98</xdr:row>
      <xdr:rowOff>116025</xdr:rowOff>
    </xdr:to>
    <xdr:cxnSp macro="">
      <xdr:nvCxnSpPr>
        <xdr:cNvPr id="684" name="直線コネクタ 683"/>
        <xdr:cNvCxnSpPr/>
      </xdr:nvCxnSpPr>
      <xdr:spPr>
        <a:xfrm>
          <a:off x="15481300" y="16809138"/>
          <a:ext cx="838200" cy="10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7038</xdr:rowOff>
    </xdr:from>
    <xdr:to>
      <xdr:col>81</xdr:col>
      <xdr:colOff>50800</xdr:colOff>
      <xdr:row>98</xdr:row>
      <xdr:rowOff>24002</xdr:rowOff>
    </xdr:to>
    <xdr:cxnSp macro="">
      <xdr:nvCxnSpPr>
        <xdr:cNvPr id="687" name="直線コネクタ 686"/>
        <xdr:cNvCxnSpPr/>
      </xdr:nvCxnSpPr>
      <xdr:spPr>
        <a:xfrm flipV="1">
          <a:off x="14592300" y="16809138"/>
          <a:ext cx="889000" cy="1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24002</xdr:rowOff>
    </xdr:from>
    <xdr:to>
      <xdr:col>76</xdr:col>
      <xdr:colOff>114300</xdr:colOff>
      <xdr:row>98</xdr:row>
      <xdr:rowOff>103344</xdr:rowOff>
    </xdr:to>
    <xdr:cxnSp macro="">
      <xdr:nvCxnSpPr>
        <xdr:cNvPr id="690" name="直線コネクタ 689"/>
        <xdr:cNvCxnSpPr/>
      </xdr:nvCxnSpPr>
      <xdr:spPr>
        <a:xfrm flipV="1">
          <a:off x="13703300" y="16826102"/>
          <a:ext cx="889000" cy="7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71259</xdr:rowOff>
    </xdr:from>
    <xdr:ext cx="534377" cy="259045"/>
    <xdr:sp macro="" textlink="">
      <xdr:nvSpPr>
        <xdr:cNvPr id="692" name="テキスト ボックス 691"/>
        <xdr:cNvSpPr txBox="1"/>
      </xdr:nvSpPr>
      <xdr:spPr>
        <a:xfrm>
          <a:off x="14325111" y="1687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61209</xdr:rowOff>
    </xdr:from>
    <xdr:to>
      <xdr:col>71</xdr:col>
      <xdr:colOff>177800</xdr:colOff>
      <xdr:row>98</xdr:row>
      <xdr:rowOff>103344</xdr:rowOff>
    </xdr:to>
    <xdr:cxnSp macro="">
      <xdr:nvCxnSpPr>
        <xdr:cNvPr id="693" name="直線コネクタ 692"/>
        <xdr:cNvCxnSpPr/>
      </xdr:nvCxnSpPr>
      <xdr:spPr>
        <a:xfrm>
          <a:off x="12814300" y="16863309"/>
          <a:ext cx="889000" cy="4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87203</xdr:rowOff>
    </xdr:from>
    <xdr:ext cx="534377" cy="259045"/>
    <xdr:sp macro="" textlink="">
      <xdr:nvSpPr>
        <xdr:cNvPr id="697" name="テキスト ボックス 696"/>
        <xdr:cNvSpPr txBox="1"/>
      </xdr:nvSpPr>
      <xdr:spPr>
        <a:xfrm>
          <a:off x="12547111" y="165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65225</xdr:rowOff>
    </xdr:from>
    <xdr:to>
      <xdr:col>85</xdr:col>
      <xdr:colOff>177800</xdr:colOff>
      <xdr:row>98</xdr:row>
      <xdr:rowOff>166825</xdr:rowOff>
    </xdr:to>
    <xdr:sp macro="" textlink="">
      <xdr:nvSpPr>
        <xdr:cNvPr id="703" name="楕円 702"/>
        <xdr:cNvSpPr/>
      </xdr:nvSpPr>
      <xdr:spPr>
        <a:xfrm>
          <a:off x="16268700" y="1686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151602</xdr:rowOff>
    </xdr:from>
    <xdr:ext cx="469744" cy="259045"/>
    <xdr:sp macro="" textlink="">
      <xdr:nvSpPr>
        <xdr:cNvPr id="704" name="積立金該当値テキスト"/>
        <xdr:cNvSpPr txBox="1"/>
      </xdr:nvSpPr>
      <xdr:spPr>
        <a:xfrm>
          <a:off x="16370300" y="16782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127688</xdr:rowOff>
    </xdr:from>
    <xdr:to>
      <xdr:col>81</xdr:col>
      <xdr:colOff>101600</xdr:colOff>
      <xdr:row>98</xdr:row>
      <xdr:rowOff>57838</xdr:rowOff>
    </xdr:to>
    <xdr:sp macro="" textlink="">
      <xdr:nvSpPr>
        <xdr:cNvPr id="705" name="楕円 704"/>
        <xdr:cNvSpPr/>
      </xdr:nvSpPr>
      <xdr:spPr>
        <a:xfrm>
          <a:off x="15430500" y="1675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48965</xdr:rowOff>
    </xdr:from>
    <xdr:ext cx="534377" cy="259045"/>
    <xdr:sp macro="" textlink="">
      <xdr:nvSpPr>
        <xdr:cNvPr id="706" name="テキスト ボックス 705"/>
        <xdr:cNvSpPr txBox="1"/>
      </xdr:nvSpPr>
      <xdr:spPr>
        <a:xfrm>
          <a:off x="15214111" y="1685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144652</xdr:rowOff>
    </xdr:from>
    <xdr:to>
      <xdr:col>76</xdr:col>
      <xdr:colOff>165100</xdr:colOff>
      <xdr:row>98</xdr:row>
      <xdr:rowOff>74802</xdr:rowOff>
    </xdr:to>
    <xdr:sp macro="" textlink="">
      <xdr:nvSpPr>
        <xdr:cNvPr id="707" name="楕円 706"/>
        <xdr:cNvSpPr/>
      </xdr:nvSpPr>
      <xdr:spPr>
        <a:xfrm>
          <a:off x="14541500" y="1677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91329</xdr:rowOff>
    </xdr:from>
    <xdr:ext cx="534377" cy="259045"/>
    <xdr:sp macro="" textlink="">
      <xdr:nvSpPr>
        <xdr:cNvPr id="708" name="テキスト ボックス 707"/>
        <xdr:cNvSpPr txBox="1"/>
      </xdr:nvSpPr>
      <xdr:spPr>
        <a:xfrm>
          <a:off x="14325111" y="1655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52544</xdr:rowOff>
    </xdr:from>
    <xdr:to>
      <xdr:col>72</xdr:col>
      <xdr:colOff>38100</xdr:colOff>
      <xdr:row>98</xdr:row>
      <xdr:rowOff>154144</xdr:rowOff>
    </xdr:to>
    <xdr:sp macro="" textlink="">
      <xdr:nvSpPr>
        <xdr:cNvPr id="709" name="楕円 708"/>
        <xdr:cNvSpPr/>
      </xdr:nvSpPr>
      <xdr:spPr>
        <a:xfrm>
          <a:off x="13652500" y="1685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145271</xdr:rowOff>
    </xdr:from>
    <xdr:ext cx="469744" cy="259045"/>
    <xdr:sp macro="" textlink="">
      <xdr:nvSpPr>
        <xdr:cNvPr id="710" name="テキスト ボックス 709"/>
        <xdr:cNvSpPr txBox="1"/>
      </xdr:nvSpPr>
      <xdr:spPr>
        <a:xfrm>
          <a:off x="13468428" y="1694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10409</xdr:rowOff>
    </xdr:from>
    <xdr:to>
      <xdr:col>67</xdr:col>
      <xdr:colOff>101600</xdr:colOff>
      <xdr:row>98</xdr:row>
      <xdr:rowOff>112009</xdr:rowOff>
    </xdr:to>
    <xdr:sp macro="" textlink="">
      <xdr:nvSpPr>
        <xdr:cNvPr id="711" name="楕円 710"/>
        <xdr:cNvSpPr/>
      </xdr:nvSpPr>
      <xdr:spPr>
        <a:xfrm>
          <a:off x="12763500" y="1681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103136</xdr:rowOff>
    </xdr:from>
    <xdr:ext cx="469744" cy="259045"/>
    <xdr:sp macro="" textlink="">
      <xdr:nvSpPr>
        <xdr:cNvPr id="712" name="テキスト ボックス 711"/>
        <xdr:cNvSpPr txBox="1"/>
      </xdr:nvSpPr>
      <xdr:spPr>
        <a:xfrm>
          <a:off x="12579428" y="1690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38278</xdr:rowOff>
    </xdr:from>
    <xdr:to>
      <xdr:col>107</xdr:col>
      <xdr:colOff>50800</xdr:colOff>
      <xdr:row>39</xdr:row>
      <xdr:rowOff>44450</xdr:rowOff>
    </xdr:to>
    <xdr:cxnSp macro="">
      <xdr:nvCxnSpPr>
        <xdr:cNvPr id="747" name="直線コネクタ 746"/>
        <xdr:cNvCxnSpPr/>
      </xdr:nvCxnSpPr>
      <xdr:spPr>
        <a:xfrm>
          <a:off x="19545300" y="6724828"/>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38278</xdr:rowOff>
    </xdr:from>
    <xdr:to>
      <xdr:col>102</xdr:col>
      <xdr:colOff>114300</xdr:colOff>
      <xdr:row>39</xdr:row>
      <xdr:rowOff>44450</xdr:rowOff>
    </xdr:to>
    <xdr:cxnSp macro="">
      <xdr:nvCxnSpPr>
        <xdr:cNvPr id="750" name="直線コネクタ 749"/>
        <xdr:cNvCxnSpPr/>
      </xdr:nvCxnSpPr>
      <xdr:spPr>
        <a:xfrm flipV="1">
          <a:off x="18656300" y="6724828"/>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4" name="テキスト ボックス 753"/>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158928</xdr:rowOff>
    </xdr:from>
    <xdr:to>
      <xdr:col>102</xdr:col>
      <xdr:colOff>165100</xdr:colOff>
      <xdr:row>39</xdr:row>
      <xdr:rowOff>89078</xdr:rowOff>
    </xdr:to>
    <xdr:sp macro="" textlink="">
      <xdr:nvSpPr>
        <xdr:cNvPr id="766" name="楕円 765"/>
        <xdr:cNvSpPr/>
      </xdr:nvSpPr>
      <xdr:spPr>
        <a:xfrm>
          <a:off x="19494500" y="667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80205</xdr:rowOff>
    </xdr:from>
    <xdr:ext cx="313932" cy="259045"/>
    <xdr:sp macro="" textlink="">
      <xdr:nvSpPr>
        <xdr:cNvPr id="767" name="テキスト ボックス 766"/>
        <xdr:cNvSpPr txBox="1"/>
      </xdr:nvSpPr>
      <xdr:spPr>
        <a:xfrm>
          <a:off x="19388333" y="6766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78846</xdr:rowOff>
    </xdr:from>
    <xdr:to>
      <xdr:col>116</xdr:col>
      <xdr:colOff>63500</xdr:colOff>
      <xdr:row>55</xdr:row>
      <xdr:rowOff>84790</xdr:rowOff>
    </xdr:to>
    <xdr:cxnSp macro="">
      <xdr:nvCxnSpPr>
        <xdr:cNvPr id="796" name="直線コネクタ 795"/>
        <xdr:cNvCxnSpPr/>
      </xdr:nvCxnSpPr>
      <xdr:spPr>
        <a:xfrm flipV="1">
          <a:off x="21323300" y="9508596"/>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10268</xdr:rowOff>
    </xdr:from>
    <xdr:ext cx="469744" cy="259045"/>
    <xdr:sp macro="" textlink="">
      <xdr:nvSpPr>
        <xdr:cNvPr id="797" name="貸付金平均値テキスト"/>
        <xdr:cNvSpPr txBox="1"/>
      </xdr:nvSpPr>
      <xdr:spPr>
        <a:xfrm>
          <a:off x="22212300" y="9782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84790</xdr:rowOff>
    </xdr:from>
    <xdr:to>
      <xdr:col>111</xdr:col>
      <xdr:colOff>177800</xdr:colOff>
      <xdr:row>55</xdr:row>
      <xdr:rowOff>88128</xdr:rowOff>
    </xdr:to>
    <xdr:cxnSp macro="">
      <xdr:nvCxnSpPr>
        <xdr:cNvPr id="799" name="直線コネクタ 798"/>
        <xdr:cNvCxnSpPr/>
      </xdr:nvCxnSpPr>
      <xdr:spPr>
        <a:xfrm flipV="1">
          <a:off x="20434300" y="9514540"/>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105960</xdr:rowOff>
    </xdr:from>
    <xdr:ext cx="469744" cy="259045"/>
    <xdr:sp macro="" textlink="">
      <xdr:nvSpPr>
        <xdr:cNvPr id="801" name="テキスト ボックス 800"/>
        <xdr:cNvSpPr txBox="1"/>
      </xdr:nvSpPr>
      <xdr:spPr>
        <a:xfrm>
          <a:off x="21088428" y="987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85385</xdr:rowOff>
    </xdr:from>
    <xdr:to>
      <xdr:col>107</xdr:col>
      <xdr:colOff>50800</xdr:colOff>
      <xdr:row>55</xdr:row>
      <xdr:rowOff>88128</xdr:rowOff>
    </xdr:to>
    <xdr:cxnSp macro="">
      <xdr:nvCxnSpPr>
        <xdr:cNvPr id="802" name="直線コネクタ 801"/>
        <xdr:cNvCxnSpPr/>
      </xdr:nvCxnSpPr>
      <xdr:spPr>
        <a:xfrm>
          <a:off x="19545300" y="9515135"/>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97228</xdr:rowOff>
    </xdr:from>
    <xdr:ext cx="469744" cy="259045"/>
    <xdr:sp macro="" textlink="">
      <xdr:nvSpPr>
        <xdr:cNvPr id="804" name="テキスト ボックス 803"/>
        <xdr:cNvSpPr txBox="1"/>
      </xdr:nvSpPr>
      <xdr:spPr>
        <a:xfrm>
          <a:off x="20199428" y="986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85385</xdr:rowOff>
    </xdr:from>
    <xdr:to>
      <xdr:col>102</xdr:col>
      <xdr:colOff>114300</xdr:colOff>
      <xdr:row>55</xdr:row>
      <xdr:rowOff>87122</xdr:rowOff>
    </xdr:to>
    <xdr:cxnSp macro="">
      <xdr:nvCxnSpPr>
        <xdr:cNvPr id="805" name="直線コネクタ 804"/>
        <xdr:cNvCxnSpPr/>
      </xdr:nvCxnSpPr>
      <xdr:spPr>
        <a:xfrm flipV="1">
          <a:off x="18656300" y="9515135"/>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64538</xdr:rowOff>
    </xdr:from>
    <xdr:ext cx="469744" cy="259045"/>
    <xdr:sp macro="" textlink="">
      <xdr:nvSpPr>
        <xdr:cNvPr id="807" name="テキスト ボックス 806"/>
        <xdr:cNvSpPr txBox="1"/>
      </xdr:nvSpPr>
      <xdr:spPr>
        <a:xfrm>
          <a:off x="19310428" y="98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52194</xdr:rowOff>
    </xdr:from>
    <xdr:ext cx="469744" cy="259045"/>
    <xdr:sp macro="" textlink="">
      <xdr:nvSpPr>
        <xdr:cNvPr id="809" name="テキスト ボックス 808"/>
        <xdr:cNvSpPr txBox="1"/>
      </xdr:nvSpPr>
      <xdr:spPr>
        <a:xfrm>
          <a:off x="18421428" y="982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28046</xdr:rowOff>
    </xdr:from>
    <xdr:to>
      <xdr:col>116</xdr:col>
      <xdr:colOff>114300</xdr:colOff>
      <xdr:row>55</xdr:row>
      <xdr:rowOff>129646</xdr:rowOff>
    </xdr:to>
    <xdr:sp macro="" textlink="">
      <xdr:nvSpPr>
        <xdr:cNvPr id="815" name="楕円 814"/>
        <xdr:cNvSpPr/>
      </xdr:nvSpPr>
      <xdr:spPr>
        <a:xfrm>
          <a:off x="22110700" y="945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50923</xdr:rowOff>
    </xdr:from>
    <xdr:ext cx="534377" cy="259045"/>
    <xdr:sp macro="" textlink="">
      <xdr:nvSpPr>
        <xdr:cNvPr id="816" name="貸付金該当値テキスト"/>
        <xdr:cNvSpPr txBox="1"/>
      </xdr:nvSpPr>
      <xdr:spPr>
        <a:xfrm>
          <a:off x="22212300" y="930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33990</xdr:rowOff>
    </xdr:from>
    <xdr:to>
      <xdr:col>112</xdr:col>
      <xdr:colOff>38100</xdr:colOff>
      <xdr:row>55</xdr:row>
      <xdr:rowOff>135590</xdr:rowOff>
    </xdr:to>
    <xdr:sp macro="" textlink="">
      <xdr:nvSpPr>
        <xdr:cNvPr id="817" name="楕円 816"/>
        <xdr:cNvSpPr/>
      </xdr:nvSpPr>
      <xdr:spPr>
        <a:xfrm>
          <a:off x="21272500" y="946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152117</xdr:rowOff>
    </xdr:from>
    <xdr:ext cx="534377" cy="259045"/>
    <xdr:sp macro="" textlink="">
      <xdr:nvSpPr>
        <xdr:cNvPr id="818" name="テキスト ボックス 817"/>
        <xdr:cNvSpPr txBox="1"/>
      </xdr:nvSpPr>
      <xdr:spPr>
        <a:xfrm>
          <a:off x="21056111" y="923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37328</xdr:rowOff>
    </xdr:from>
    <xdr:to>
      <xdr:col>107</xdr:col>
      <xdr:colOff>101600</xdr:colOff>
      <xdr:row>55</xdr:row>
      <xdr:rowOff>138928</xdr:rowOff>
    </xdr:to>
    <xdr:sp macro="" textlink="">
      <xdr:nvSpPr>
        <xdr:cNvPr id="819" name="楕円 818"/>
        <xdr:cNvSpPr/>
      </xdr:nvSpPr>
      <xdr:spPr>
        <a:xfrm>
          <a:off x="20383500" y="946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155455</xdr:rowOff>
    </xdr:from>
    <xdr:ext cx="534377" cy="259045"/>
    <xdr:sp macro="" textlink="">
      <xdr:nvSpPr>
        <xdr:cNvPr id="820" name="テキスト ボックス 819"/>
        <xdr:cNvSpPr txBox="1"/>
      </xdr:nvSpPr>
      <xdr:spPr>
        <a:xfrm>
          <a:off x="20167111" y="924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34585</xdr:rowOff>
    </xdr:from>
    <xdr:to>
      <xdr:col>102</xdr:col>
      <xdr:colOff>165100</xdr:colOff>
      <xdr:row>55</xdr:row>
      <xdr:rowOff>136185</xdr:rowOff>
    </xdr:to>
    <xdr:sp macro="" textlink="">
      <xdr:nvSpPr>
        <xdr:cNvPr id="821" name="楕円 820"/>
        <xdr:cNvSpPr/>
      </xdr:nvSpPr>
      <xdr:spPr>
        <a:xfrm>
          <a:off x="19494500" y="946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152712</xdr:rowOff>
    </xdr:from>
    <xdr:ext cx="534377" cy="259045"/>
    <xdr:sp macro="" textlink="">
      <xdr:nvSpPr>
        <xdr:cNvPr id="822" name="テキスト ボックス 821"/>
        <xdr:cNvSpPr txBox="1"/>
      </xdr:nvSpPr>
      <xdr:spPr>
        <a:xfrm>
          <a:off x="19278111" y="923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36322</xdr:rowOff>
    </xdr:from>
    <xdr:to>
      <xdr:col>98</xdr:col>
      <xdr:colOff>38100</xdr:colOff>
      <xdr:row>55</xdr:row>
      <xdr:rowOff>137922</xdr:rowOff>
    </xdr:to>
    <xdr:sp macro="" textlink="">
      <xdr:nvSpPr>
        <xdr:cNvPr id="823" name="楕円 822"/>
        <xdr:cNvSpPr/>
      </xdr:nvSpPr>
      <xdr:spPr>
        <a:xfrm>
          <a:off x="18605500" y="946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154449</xdr:rowOff>
    </xdr:from>
    <xdr:ext cx="534377" cy="259045"/>
    <xdr:sp macro="" textlink="">
      <xdr:nvSpPr>
        <xdr:cNvPr id="824" name="テキスト ボックス 823"/>
        <xdr:cNvSpPr txBox="1"/>
      </xdr:nvSpPr>
      <xdr:spPr>
        <a:xfrm>
          <a:off x="18389111" y="924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61291</xdr:rowOff>
    </xdr:from>
    <xdr:to>
      <xdr:col>116</xdr:col>
      <xdr:colOff>63500</xdr:colOff>
      <xdr:row>76</xdr:row>
      <xdr:rowOff>63233</xdr:rowOff>
    </xdr:to>
    <xdr:cxnSp macro="">
      <xdr:nvCxnSpPr>
        <xdr:cNvPr id="855" name="直線コネクタ 854"/>
        <xdr:cNvCxnSpPr/>
      </xdr:nvCxnSpPr>
      <xdr:spPr>
        <a:xfrm>
          <a:off x="21323300" y="13091491"/>
          <a:ext cx="8382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94795</xdr:rowOff>
    </xdr:from>
    <xdr:ext cx="534377" cy="259045"/>
    <xdr:sp macro="" textlink="">
      <xdr:nvSpPr>
        <xdr:cNvPr id="856" name="繰出金平均値テキスト"/>
        <xdr:cNvSpPr txBox="1"/>
      </xdr:nvSpPr>
      <xdr:spPr>
        <a:xfrm>
          <a:off x="22212300" y="12782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61291</xdr:rowOff>
    </xdr:from>
    <xdr:to>
      <xdr:col>111</xdr:col>
      <xdr:colOff>177800</xdr:colOff>
      <xdr:row>76</xdr:row>
      <xdr:rowOff>89571</xdr:rowOff>
    </xdr:to>
    <xdr:cxnSp macro="">
      <xdr:nvCxnSpPr>
        <xdr:cNvPr id="858" name="直線コネクタ 857"/>
        <xdr:cNvCxnSpPr/>
      </xdr:nvCxnSpPr>
      <xdr:spPr>
        <a:xfrm flipV="1">
          <a:off x="20434300" y="13091491"/>
          <a:ext cx="889000" cy="2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168540</xdr:rowOff>
    </xdr:from>
    <xdr:ext cx="534377" cy="259045"/>
    <xdr:sp macro="" textlink="">
      <xdr:nvSpPr>
        <xdr:cNvPr id="860" name="テキスト ボックス 859"/>
        <xdr:cNvSpPr txBox="1"/>
      </xdr:nvSpPr>
      <xdr:spPr>
        <a:xfrm>
          <a:off x="21056111" y="126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89571</xdr:rowOff>
    </xdr:from>
    <xdr:to>
      <xdr:col>107</xdr:col>
      <xdr:colOff>50800</xdr:colOff>
      <xdr:row>76</xdr:row>
      <xdr:rowOff>98177</xdr:rowOff>
    </xdr:to>
    <xdr:cxnSp macro="">
      <xdr:nvCxnSpPr>
        <xdr:cNvPr id="861" name="直線コネクタ 860"/>
        <xdr:cNvCxnSpPr/>
      </xdr:nvCxnSpPr>
      <xdr:spPr>
        <a:xfrm flipV="1">
          <a:off x="19545300" y="13119771"/>
          <a:ext cx="889000" cy="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163185</xdr:rowOff>
    </xdr:from>
    <xdr:ext cx="534377" cy="259045"/>
    <xdr:sp macro="" textlink="">
      <xdr:nvSpPr>
        <xdr:cNvPr id="863" name="テキスト ボックス 862"/>
        <xdr:cNvSpPr txBox="1"/>
      </xdr:nvSpPr>
      <xdr:spPr>
        <a:xfrm>
          <a:off x="20167111" y="126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98177</xdr:rowOff>
    </xdr:from>
    <xdr:to>
      <xdr:col>102</xdr:col>
      <xdr:colOff>114300</xdr:colOff>
      <xdr:row>76</xdr:row>
      <xdr:rowOff>109427</xdr:rowOff>
    </xdr:to>
    <xdr:cxnSp macro="">
      <xdr:nvCxnSpPr>
        <xdr:cNvPr id="864" name="直線コネクタ 863"/>
        <xdr:cNvCxnSpPr/>
      </xdr:nvCxnSpPr>
      <xdr:spPr>
        <a:xfrm flipV="1">
          <a:off x="18656300" y="13128377"/>
          <a:ext cx="889000" cy="1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151134</xdr:rowOff>
    </xdr:from>
    <xdr:ext cx="534377" cy="259045"/>
    <xdr:sp macro="" textlink="">
      <xdr:nvSpPr>
        <xdr:cNvPr id="866" name="テキスト ボックス 865"/>
        <xdr:cNvSpPr txBox="1"/>
      </xdr:nvSpPr>
      <xdr:spPr>
        <a:xfrm>
          <a:off x="19278111" y="126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170957</xdr:rowOff>
    </xdr:from>
    <xdr:ext cx="534377" cy="259045"/>
    <xdr:sp macro="" textlink="">
      <xdr:nvSpPr>
        <xdr:cNvPr id="868" name="テキスト ボックス 867"/>
        <xdr:cNvSpPr txBox="1"/>
      </xdr:nvSpPr>
      <xdr:spPr>
        <a:xfrm>
          <a:off x="18389111" y="1268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12433</xdr:rowOff>
    </xdr:from>
    <xdr:to>
      <xdr:col>116</xdr:col>
      <xdr:colOff>114300</xdr:colOff>
      <xdr:row>76</xdr:row>
      <xdr:rowOff>114033</xdr:rowOff>
    </xdr:to>
    <xdr:sp macro="" textlink="">
      <xdr:nvSpPr>
        <xdr:cNvPr id="874" name="楕円 873"/>
        <xdr:cNvSpPr/>
      </xdr:nvSpPr>
      <xdr:spPr>
        <a:xfrm>
          <a:off x="22110700" y="1304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162310</xdr:rowOff>
    </xdr:from>
    <xdr:ext cx="534377" cy="259045"/>
    <xdr:sp macro="" textlink="">
      <xdr:nvSpPr>
        <xdr:cNvPr id="875" name="繰出金該当値テキスト"/>
        <xdr:cNvSpPr txBox="1"/>
      </xdr:nvSpPr>
      <xdr:spPr>
        <a:xfrm>
          <a:off x="22212300" y="1302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10491</xdr:rowOff>
    </xdr:from>
    <xdr:to>
      <xdr:col>112</xdr:col>
      <xdr:colOff>38100</xdr:colOff>
      <xdr:row>76</xdr:row>
      <xdr:rowOff>112091</xdr:rowOff>
    </xdr:to>
    <xdr:sp macro="" textlink="">
      <xdr:nvSpPr>
        <xdr:cNvPr id="876" name="楕円 875"/>
        <xdr:cNvSpPr/>
      </xdr:nvSpPr>
      <xdr:spPr>
        <a:xfrm>
          <a:off x="21272500" y="1304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103218</xdr:rowOff>
    </xdr:from>
    <xdr:ext cx="534377" cy="259045"/>
    <xdr:sp macro="" textlink="">
      <xdr:nvSpPr>
        <xdr:cNvPr id="877" name="テキスト ボックス 876"/>
        <xdr:cNvSpPr txBox="1"/>
      </xdr:nvSpPr>
      <xdr:spPr>
        <a:xfrm>
          <a:off x="21056111" y="1313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38771</xdr:rowOff>
    </xdr:from>
    <xdr:to>
      <xdr:col>107</xdr:col>
      <xdr:colOff>101600</xdr:colOff>
      <xdr:row>76</xdr:row>
      <xdr:rowOff>140371</xdr:rowOff>
    </xdr:to>
    <xdr:sp macro="" textlink="">
      <xdr:nvSpPr>
        <xdr:cNvPr id="878" name="楕円 877"/>
        <xdr:cNvSpPr/>
      </xdr:nvSpPr>
      <xdr:spPr>
        <a:xfrm>
          <a:off x="20383500" y="1306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131498</xdr:rowOff>
    </xdr:from>
    <xdr:ext cx="534377" cy="259045"/>
    <xdr:sp macro="" textlink="">
      <xdr:nvSpPr>
        <xdr:cNvPr id="879" name="テキスト ボックス 878"/>
        <xdr:cNvSpPr txBox="1"/>
      </xdr:nvSpPr>
      <xdr:spPr>
        <a:xfrm>
          <a:off x="20167111" y="1316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47377</xdr:rowOff>
    </xdr:from>
    <xdr:to>
      <xdr:col>102</xdr:col>
      <xdr:colOff>165100</xdr:colOff>
      <xdr:row>76</xdr:row>
      <xdr:rowOff>148977</xdr:rowOff>
    </xdr:to>
    <xdr:sp macro="" textlink="">
      <xdr:nvSpPr>
        <xdr:cNvPr id="880" name="楕円 879"/>
        <xdr:cNvSpPr/>
      </xdr:nvSpPr>
      <xdr:spPr>
        <a:xfrm>
          <a:off x="19494500" y="1307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140104</xdr:rowOff>
    </xdr:from>
    <xdr:ext cx="534377" cy="259045"/>
    <xdr:sp macro="" textlink="">
      <xdr:nvSpPr>
        <xdr:cNvPr id="881" name="テキスト ボックス 880"/>
        <xdr:cNvSpPr txBox="1"/>
      </xdr:nvSpPr>
      <xdr:spPr>
        <a:xfrm>
          <a:off x="19278111" y="1317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58627</xdr:rowOff>
    </xdr:from>
    <xdr:to>
      <xdr:col>98</xdr:col>
      <xdr:colOff>38100</xdr:colOff>
      <xdr:row>76</xdr:row>
      <xdr:rowOff>160227</xdr:rowOff>
    </xdr:to>
    <xdr:sp macro="" textlink="">
      <xdr:nvSpPr>
        <xdr:cNvPr id="882" name="楕円 881"/>
        <xdr:cNvSpPr/>
      </xdr:nvSpPr>
      <xdr:spPr>
        <a:xfrm>
          <a:off x="18605500" y="1308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151354</xdr:rowOff>
    </xdr:from>
    <xdr:ext cx="534377" cy="259045"/>
    <xdr:sp macro="" textlink="">
      <xdr:nvSpPr>
        <xdr:cNvPr id="883" name="テキスト ボックス 882"/>
        <xdr:cNvSpPr txBox="1"/>
      </xdr:nvSpPr>
      <xdr:spPr>
        <a:xfrm>
          <a:off x="18389111" y="1318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普通建設事業費が住民一人あたり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124,383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円となっており、類似団体と比較して最もコストが高い状況となっている。</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これは令和元年度で完了した新庁舎建設事業による大型更新整備事業の建設費用が増大しているためであり、前年度決算比</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24.7</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％増となっている。</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今後は、公共施設等総合管理計画及び公共施設再編計画、令和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年度に策定予定の公共施設個別施設計画に基づき、公共施設の更新、統廃合、長寿命化等を計画的に行い、事業費の抑制に努める。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長野県千曲市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60,421
59,587
119.79
31,213,652
29,771,101
485,155
15,948,056
31,752,281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34925</xdr:rowOff>
    </xdr:from>
    <xdr:to>
      <xdr:col>24</xdr:col>
      <xdr:colOff>63500</xdr:colOff>
      <xdr:row>35</xdr:row>
      <xdr:rowOff>57785</xdr:rowOff>
    </xdr:to>
    <xdr:cxnSp macro="">
      <xdr:nvCxnSpPr>
        <xdr:cNvPr id="61" name="直線コネクタ 60"/>
        <xdr:cNvCxnSpPr/>
      </xdr:nvCxnSpPr>
      <xdr:spPr>
        <a:xfrm flipV="1">
          <a:off x="3797300" y="603567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153433</xdr:rowOff>
    </xdr:from>
    <xdr:ext cx="469744" cy="259045"/>
    <xdr:sp macro="" textlink="">
      <xdr:nvSpPr>
        <xdr:cNvPr id="62" name="議会費平均値テキスト"/>
        <xdr:cNvSpPr txBox="1"/>
      </xdr:nvSpPr>
      <xdr:spPr>
        <a:xfrm>
          <a:off x="4686300" y="615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52070</xdr:rowOff>
    </xdr:from>
    <xdr:to>
      <xdr:col>19</xdr:col>
      <xdr:colOff>177800</xdr:colOff>
      <xdr:row>35</xdr:row>
      <xdr:rowOff>57785</xdr:rowOff>
    </xdr:to>
    <xdr:cxnSp macro="">
      <xdr:nvCxnSpPr>
        <xdr:cNvPr id="64" name="直線コネクタ 63"/>
        <xdr:cNvCxnSpPr/>
      </xdr:nvCxnSpPr>
      <xdr:spPr>
        <a:xfrm>
          <a:off x="2908300" y="60528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95140</xdr:rowOff>
    </xdr:from>
    <xdr:ext cx="469744" cy="259045"/>
    <xdr:sp macro="" textlink="">
      <xdr:nvSpPr>
        <xdr:cNvPr id="66" name="テキスト ボックス 65"/>
        <xdr:cNvSpPr txBox="1"/>
      </xdr:nvSpPr>
      <xdr:spPr>
        <a:xfrm>
          <a:off x="3562428"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52070</xdr:rowOff>
    </xdr:from>
    <xdr:to>
      <xdr:col>15</xdr:col>
      <xdr:colOff>50800</xdr:colOff>
      <xdr:row>35</xdr:row>
      <xdr:rowOff>122936</xdr:rowOff>
    </xdr:to>
    <xdr:cxnSp macro="">
      <xdr:nvCxnSpPr>
        <xdr:cNvPr id="67" name="直線コネクタ 66"/>
        <xdr:cNvCxnSpPr/>
      </xdr:nvCxnSpPr>
      <xdr:spPr>
        <a:xfrm flipV="1">
          <a:off x="2019300" y="6052820"/>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100474</xdr:rowOff>
    </xdr:from>
    <xdr:ext cx="469744" cy="259045"/>
    <xdr:sp macro="" textlink="">
      <xdr:nvSpPr>
        <xdr:cNvPr id="69" name="テキスト ボックス 68"/>
        <xdr:cNvSpPr txBox="1"/>
      </xdr:nvSpPr>
      <xdr:spPr>
        <a:xfrm>
          <a:off x="2673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55499</xdr:rowOff>
    </xdr:from>
    <xdr:to>
      <xdr:col>10</xdr:col>
      <xdr:colOff>114300</xdr:colOff>
      <xdr:row>35</xdr:row>
      <xdr:rowOff>122936</xdr:rowOff>
    </xdr:to>
    <xdr:cxnSp macro="">
      <xdr:nvCxnSpPr>
        <xdr:cNvPr id="70" name="直線コネクタ 69"/>
        <xdr:cNvCxnSpPr/>
      </xdr:nvCxnSpPr>
      <xdr:spPr>
        <a:xfrm>
          <a:off x="1130300" y="6056249"/>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49801</xdr:rowOff>
    </xdr:from>
    <xdr:ext cx="469744" cy="259045"/>
    <xdr:sp macro="" textlink="">
      <xdr:nvSpPr>
        <xdr:cNvPr id="72" name="テキスト ボックス 71"/>
        <xdr:cNvSpPr txBox="1"/>
      </xdr:nvSpPr>
      <xdr:spPr>
        <a:xfrm>
          <a:off x="1784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155575</xdr:rowOff>
    </xdr:from>
    <xdr:to>
      <xdr:col>24</xdr:col>
      <xdr:colOff>114300</xdr:colOff>
      <xdr:row>35</xdr:row>
      <xdr:rowOff>85725</xdr:rowOff>
    </xdr:to>
    <xdr:sp macro="" textlink="">
      <xdr:nvSpPr>
        <xdr:cNvPr id="80" name="楕円 79"/>
        <xdr:cNvSpPr/>
      </xdr:nvSpPr>
      <xdr:spPr>
        <a:xfrm>
          <a:off x="4584700" y="598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7002</xdr:rowOff>
    </xdr:from>
    <xdr:ext cx="469744" cy="259045"/>
    <xdr:sp macro="" textlink="">
      <xdr:nvSpPr>
        <xdr:cNvPr id="81" name="議会費該当値テキスト"/>
        <xdr:cNvSpPr txBox="1"/>
      </xdr:nvSpPr>
      <xdr:spPr>
        <a:xfrm>
          <a:off x="4686300" y="583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6985</xdr:rowOff>
    </xdr:from>
    <xdr:to>
      <xdr:col>20</xdr:col>
      <xdr:colOff>38100</xdr:colOff>
      <xdr:row>35</xdr:row>
      <xdr:rowOff>108585</xdr:rowOff>
    </xdr:to>
    <xdr:sp macro="" textlink="">
      <xdr:nvSpPr>
        <xdr:cNvPr id="82" name="楕円 81"/>
        <xdr:cNvSpPr/>
      </xdr:nvSpPr>
      <xdr:spPr>
        <a:xfrm>
          <a:off x="3746500" y="600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125112</xdr:rowOff>
    </xdr:from>
    <xdr:ext cx="469744" cy="259045"/>
    <xdr:sp macro="" textlink="">
      <xdr:nvSpPr>
        <xdr:cNvPr id="83" name="テキスト ボックス 82"/>
        <xdr:cNvSpPr txBox="1"/>
      </xdr:nvSpPr>
      <xdr:spPr>
        <a:xfrm>
          <a:off x="3562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1270</xdr:rowOff>
    </xdr:from>
    <xdr:to>
      <xdr:col>15</xdr:col>
      <xdr:colOff>101600</xdr:colOff>
      <xdr:row>35</xdr:row>
      <xdr:rowOff>102870</xdr:rowOff>
    </xdr:to>
    <xdr:sp macro="" textlink="">
      <xdr:nvSpPr>
        <xdr:cNvPr id="84" name="楕円 83"/>
        <xdr:cNvSpPr/>
      </xdr:nvSpPr>
      <xdr:spPr>
        <a:xfrm>
          <a:off x="2857500" y="600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119397</xdr:rowOff>
    </xdr:from>
    <xdr:ext cx="469744" cy="259045"/>
    <xdr:sp macro="" textlink="">
      <xdr:nvSpPr>
        <xdr:cNvPr id="85" name="テキスト ボックス 84"/>
        <xdr:cNvSpPr txBox="1"/>
      </xdr:nvSpPr>
      <xdr:spPr>
        <a:xfrm>
          <a:off x="2673428" y="577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72136</xdr:rowOff>
    </xdr:from>
    <xdr:to>
      <xdr:col>10</xdr:col>
      <xdr:colOff>165100</xdr:colOff>
      <xdr:row>36</xdr:row>
      <xdr:rowOff>2286</xdr:rowOff>
    </xdr:to>
    <xdr:sp macro="" textlink="">
      <xdr:nvSpPr>
        <xdr:cNvPr id="86" name="楕円 85"/>
        <xdr:cNvSpPr/>
      </xdr:nvSpPr>
      <xdr:spPr>
        <a:xfrm>
          <a:off x="1968500" y="607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18813</xdr:rowOff>
    </xdr:from>
    <xdr:ext cx="469744" cy="259045"/>
    <xdr:sp macro="" textlink="">
      <xdr:nvSpPr>
        <xdr:cNvPr id="87" name="テキスト ボックス 86"/>
        <xdr:cNvSpPr txBox="1"/>
      </xdr:nvSpPr>
      <xdr:spPr>
        <a:xfrm>
          <a:off x="1784428" y="584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4699</xdr:rowOff>
    </xdr:from>
    <xdr:to>
      <xdr:col>6</xdr:col>
      <xdr:colOff>38100</xdr:colOff>
      <xdr:row>35</xdr:row>
      <xdr:rowOff>106299</xdr:rowOff>
    </xdr:to>
    <xdr:sp macro="" textlink="">
      <xdr:nvSpPr>
        <xdr:cNvPr id="88" name="楕円 87"/>
        <xdr:cNvSpPr/>
      </xdr:nvSpPr>
      <xdr:spPr>
        <a:xfrm>
          <a:off x="1079500" y="600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122826</xdr:rowOff>
    </xdr:from>
    <xdr:ext cx="469744" cy="259045"/>
    <xdr:sp macro="" textlink="">
      <xdr:nvSpPr>
        <xdr:cNvPr id="89" name="テキスト ボックス 88"/>
        <xdr:cNvSpPr txBox="1"/>
      </xdr:nvSpPr>
      <xdr:spPr>
        <a:xfrm>
          <a:off x="895428" y="578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99951</xdr:rowOff>
    </xdr:from>
    <xdr:to>
      <xdr:col>24</xdr:col>
      <xdr:colOff>63500</xdr:colOff>
      <xdr:row>56</xdr:row>
      <xdr:rowOff>17866</xdr:rowOff>
    </xdr:to>
    <xdr:cxnSp macro="">
      <xdr:nvCxnSpPr>
        <xdr:cNvPr id="116" name="直線コネクタ 115"/>
        <xdr:cNvCxnSpPr/>
      </xdr:nvCxnSpPr>
      <xdr:spPr>
        <a:xfrm flipV="1">
          <a:off x="3797300" y="9529701"/>
          <a:ext cx="838200" cy="8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129579</xdr:rowOff>
    </xdr:from>
    <xdr:ext cx="534377" cy="259045"/>
    <xdr:sp macro="" textlink="">
      <xdr:nvSpPr>
        <xdr:cNvPr id="117" name="総務費平均値テキスト"/>
        <xdr:cNvSpPr txBox="1"/>
      </xdr:nvSpPr>
      <xdr:spPr>
        <a:xfrm>
          <a:off x="4686300" y="9730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17866</xdr:rowOff>
    </xdr:from>
    <xdr:to>
      <xdr:col>19</xdr:col>
      <xdr:colOff>177800</xdr:colOff>
      <xdr:row>56</xdr:row>
      <xdr:rowOff>61405</xdr:rowOff>
    </xdr:to>
    <xdr:cxnSp macro="">
      <xdr:nvCxnSpPr>
        <xdr:cNvPr id="119" name="直線コネクタ 118"/>
        <xdr:cNvCxnSpPr/>
      </xdr:nvCxnSpPr>
      <xdr:spPr>
        <a:xfrm flipV="1">
          <a:off x="2908300" y="9619066"/>
          <a:ext cx="889000" cy="4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78821</xdr:rowOff>
    </xdr:from>
    <xdr:ext cx="534377" cy="259045"/>
    <xdr:sp macro="" textlink="">
      <xdr:nvSpPr>
        <xdr:cNvPr id="121" name="テキスト ボックス 120"/>
        <xdr:cNvSpPr txBox="1"/>
      </xdr:nvSpPr>
      <xdr:spPr>
        <a:xfrm>
          <a:off x="3530111" y="985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61405</xdr:rowOff>
    </xdr:from>
    <xdr:to>
      <xdr:col>15</xdr:col>
      <xdr:colOff>50800</xdr:colOff>
      <xdr:row>57</xdr:row>
      <xdr:rowOff>44557</xdr:rowOff>
    </xdr:to>
    <xdr:cxnSp macro="">
      <xdr:nvCxnSpPr>
        <xdr:cNvPr id="122" name="直線コネクタ 121"/>
        <xdr:cNvCxnSpPr/>
      </xdr:nvCxnSpPr>
      <xdr:spPr>
        <a:xfrm flipV="1">
          <a:off x="2019300" y="9662605"/>
          <a:ext cx="889000" cy="15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103922</xdr:rowOff>
    </xdr:from>
    <xdr:ext cx="534377" cy="259045"/>
    <xdr:sp macro="" textlink="">
      <xdr:nvSpPr>
        <xdr:cNvPr id="124" name="テキスト ボックス 123"/>
        <xdr:cNvSpPr txBox="1"/>
      </xdr:nvSpPr>
      <xdr:spPr>
        <a:xfrm>
          <a:off x="2641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44557</xdr:rowOff>
    </xdr:from>
    <xdr:to>
      <xdr:col>10</xdr:col>
      <xdr:colOff>114300</xdr:colOff>
      <xdr:row>57</xdr:row>
      <xdr:rowOff>110119</xdr:rowOff>
    </xdr:to>
    <xdr:cxnSp macro="">
      <xdr:nvCxnSpPr>
        <xdr:cNvPr id="125" name="直線コネクタ 124"/>
        <xdr:cNvCxnSpPr/>
      </xdr:nvCxnSpPr>
      <xdr:spPr>
        <a:xfrm flipV="1">
          <a:off x="1130300" y="9817207"/>
          <a:ext cx="889000" cy="6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130652</xdr:rowOff>
    </xdr:from>
    <xdr:ext cx="534377" cy="259045"/>
    <xdr:sp macro="" textlink="">
      <xdr:nvSpPr>
        <xdr:cNvPr id="129" name="テキスト ボックス 128"/>
        <xdr:cNvSpPr txBox="1"/>
      </xdr:nvSpPr>
      <xdr:spPr>
        <a:xfrm>
          <a:off x="863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49151</xdr:rowOff>
    </xdr:from>
    <xdr:to>
      <xdr:col>24</xdr:col>
      <xdr:colOff>114300</xdr:colOff>
      <xdr:row>55</xdr:row>
      <xdr:rowOff>150751</xdr:rowOff>
    </xdr:to>
    <xdr:sp macro="" textlink="">
      <xdr:nvSpPr>
        <xdr:cNvPr id="135" name="楕円 134"/>
        <xdr:cNvSpPr/>
      </xdr:nvSpPr>
      <xdr:spPr>
        <a:xfrm>
          <a:off x="4584700" y="947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72028</xdr:rowOff>
    </xdr:from>
    <xdr:ext cx="599010" cy="259045"/>
    <xdr:sp macro="" textlink="">
      <xdr:nvSpPr>
        <xdr:cNvPr id="136" name="総務費該当値テキスト"/>
        <xdr:cNvSpPr txBox="1"/>
      </xdr:nvSpPr>
      <xdr:spPr>
        <a:xfrm>
          <a:off x="4686300" y="933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138516</xdr:rowOff>
    </xdr:from>
    <xdr:to>
      <xdr:col>20</xdr:col>
      <xdr:colOff>38100</xdr:colOff>
      <xdr:row>56</xdr:row>
      <xdr:rowOff>68666</xdr:rowOff>
    </xdr:to>
    <xdr:sp macro="" textlink="">
      <xdr:nvSpPr>
        <xdr:cNvPr id="137" name="楕円 136"/>
        <xdr:cNvSpPr/>
      </xdr:nvSpPr>
      <xdr:spPr>
        <a:xfrm>
          <a:off x="3746500" y="956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85193</xdr:rowOff>
    </xdr:from>
    <xdr:ext cx="599010" cy="259045"/>
    <xdr:sp macro="" textlink="">
      <xdr:nvSpPr>
        <xdr:cNvPr id="138" name="テキスト ボックス 137"/>
        <xdr:cNvSpPr txBox="1"/>
      </xdr:nvSpPr>
      <xdr:spPr>
        <a:xfrm>
          <a:off x="3497795" y="934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10605</xdr:rowOff>
    </xdr:from>
    <xdr:to>
      <xdr:col>15</xdr:col>
      <xdr:colOff>101600</xdr:colOff>
      <xdr:row>56</xdr:row>
      <xdr:rowOff>112205</xdr:rowOff>
    </xdr:to>
    <xdr:sp macro="" textlink="">
      <xdr:nvSpPr>
        <xdr:cNvPr id="139" name="楕円 138"/>
        <xdr:cNvSpPr/>
      </xdr:nvSpPr>
      <xdr:spPr>
        <a:xfrm>
          <a:off x="2857500" y="961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128732</xdr:rowOff>
    </xdr:from>
    <xdr:ext cx="534377" cy="259045"/>
    <xdr:sp macro="" textlink="">
      <xdr:nvSpPr>
        <xdr:cNvPr id="140" name="テキスト ボックス 139"/>
        <xdr:cNvSpPr txBox="1"/>
      </xdr:nvSpPr>
      <xdr:spPr>
        <a:xfrm>
          <a:off x="2641111" y="938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165207</xdr:rowOff>
    </xdr:from>
    <xdr:to>
      <xdr:col>10</xdr:col>
      <xdr:colOff>165100</xdr:colOff>
      <xdr:row>57</xdr:row>
      <xdr:rowOff>95357</xdr:rowOff>
    </xdr:to>
    <xdr:sp macro="" textlink="">
      <xdr:nvSpPr>
        <xdr:cNvPr id="141" name="楕円 140"/>
        <xdr:cNvSpPr/>
      </xdr:nvSpPr>
      <xdr:spPr>
        <a:xfrm>
          <a:off x="1968500" y="976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86484</xdr:rowOff>
    </xdr:from>
    <xdr:ext cx="534377" cy="259045"/>
    <xdr:sp macro="" textlink="">
      <xdr:nvSpPr>
        <xdr:cNvPr id="142" name="テキスト ボックス 141"/>
        <xdr:cNvSpPr txBox="1"/>
      </xdr:nvSpPr>
      <xdr:spPr>
        <a:xfrm>
          <a:off x="1752111" y="985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59319</xdr:rowOff>
    </xdr:from>
    <xdr:to>
      <xdr:col>6</xdr:col>
      <xdr:colOff>38100</xdr:colOff>
      <xdr:row>57</xdr:row>
      <xdr:rowOff>160919</xdr:rowOff>
    </xdr:to>
    <xdr:sp macro="" textlink="">
      <xdr:nvSpPr>
        <xdr:cNvPr id="143" name="楕円 142"/>
        <xdr:cNvSpPr/>
      </xdr:nvSpPr>
      <xdr:spPr>
        <a:xfrm>
          <a:off x="1079500" y="983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152046</xdr:rowOff>
    </xdr:from>
    <xdr:ext cx="534377" cy="259045"/>
    <xdr:sp macro="" textlink="">
      <xdr:nvSpPr>
        <xdr:cNvPr id="144" name="テキスト ボックス 143"/>
        <xdr:cNvSpPr txBox="1"/>
      </xdr:nvSpPr>
      <xdr:spPr>
        <a:xfrm>
          <a:off x="863111" y="992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150630</xdr:rowOff>
    </xdr:from>
    <xdr:to>
      <xdr:col>24</xdr:col>
      <xdr:colOff>63500</xdr:colOff>
      <xdr:row>77</xdr:row>
      <xdr:rowOff>22755</xdr:rowOff>
    </xdr:to>
    <xdr:cxnSp macro="">
      <xdr:nvCxnSpPr>
        <xdr:cNvPr id="176" name="直線コネクタ 175"/>
        <xdr:cNvCxnSpPr/>
      </xdr:nvCxnSpPr>
      <xdr:spPr>
        <a:xfrm flipV="1">
          <a:off x="3797300" y="13180830"/>
          <a:ext cx="838200" cy="4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158215</xdr:rowOff>
    </xdr:from>
    <xdr:ext cx="599010" cy="259045"/>
    <xdr:sp macro="" textlink="">
      <xdr:nvSpPr>
        <xdr:cNvPr id="177" name="民生費平均値テキスト"/>
        <xdr:cNvSpPr txBox="1"/>
      </xdr:nvSpPr>
      <xdr:spPr>
        <a:xfrm>
          <a:off x="4686300" y="12845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22755</xdr:rowOff>
    </xdr:from>
    <xdr:to>
      <xdr:col>19</xdr:col>
      <xdr:colOff>177800</xdr:colOff>
      <xdr:row>77</xdr:row>
      <xdr:rowOff>40999</xdr:rowOff>
    </xdr:to>
    <xdr:cxnSp macro="">
      <xdr:nvCxnSpPr>
        <xdr:cNvPr id="179" name="直線コネクタ 178"/>
        <xdr:cNvCxnSpPr/>
      </xdr:nvCxnSpPr>
      <xdr:spPr>
        <a:xfrm flipV="1">
          <a:off x="2908300" y="13224405"/>
          <a:ext cx="889000" cy="1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142823</xdr:rowOff>
    </xdr:from>
    <xdr:ext cx="599010" cy="259045"/>
    <xdr:sp macro="" textlink="">
      <xdr:nvSpPr>
        <xdr:cNvPr id="181" name="テキスト ボックス 180"/>
        <xdr:cNvSpPr txBox="1"/>
      </xdr:nvSpPr>
      <xdr:spPr>
        <a:xfrm>
          <a:off x="3497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24550</xdr:rowOff>
    </xdr:from>
    <xdr:to>
      <xdr:col>15</xdr:col>
      <xdr:colOff>50800</xdr:colOff>
      <xdr:row>77</xdr:row>
      <xdr:rowOff>40999</xdr:rowOff>
    </xdr:to>
    <xdr:cxnSp macro="">
      <xdr:nvCxnSpPr>
        <xdr:cNvPr id="182" name="直線コネクタ 181"/>
        <xdr:cNvCxnSpPr/>
      </xdr:nvCxnSpPr>
      <xdr:spPr>
        <a:xfrm>
          <a:off x="2019300" y="13226200"/>
          <a:ext cx="889000" cy="1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120573</xdr:rowOff>
    </xdr:from>
    <xdr:ext cx="599010" cy="259045"/>
    <xdr:sp macro="" textlink="">
      <xdr:nvSpPr>
        <xdr:cNvPr id="184" name="テキスト ボックス 183"/>
        <xdr:cNvSpPr txBox="1"/>
      </xdr:nvSpPr>
      <xdr:spPr>
        <a:xfrm>
          <a:off x="2608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129815</xdr:rowOff>
    </xdr:from>
    <xdr:to>
      <xdr:col>10</xdr:col>
      <xdr:colOff>114300</xdr:colOff>
      <xdr:row>77</xdr:row>
      <xdr:rowOff>24550</xdr:rowOff>
    </xdr:to>
    <xdr:cxnSp macro="">
      <xdr:nvCxnSpPr>
        <xdr:cNvPr id="185" name="直線コネクタ 184"/>
        <xdr:cNvCxnSpPr/>
      </xdr:nvCxnSpPr>
      <xdr:spPr>
        <a:xfrm>
          <a:off x="1130300" y="13160015"/>
          <a:ext cx="889000" cy="6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43683</xdr:rowOff>
    </xdr:from>
    <xdr:ext cx="599010" cy="259045"/>
    <xdr:sp macro="" textlink="">
      <xdr:nvSpPr>
        <xdr:cNvPr id="189" name="テキスト ボックス 188"/>
        <xdr:cNvSpPr txBox="1"/>
      </xdr:nvSpPr>
      <xdr:spPr>
        <a:xfrm>
          <a:off x="830795" y="1324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99830</xdr:rowOff>
    </xdr:from>
    <xdr:to>
      <xdr:col>24</xdr:col>
      <xdr:colOff>114300</xdr:colOff>
      <xdr:row>77</xdr:row>
      <xdr:rowOff>29980</xdr:rowOff>
    </xdr:to>
    <xdr:sp macro="" textlink="">
      <xdr:nvSpPr>
        <xdr:cNvPr id="195" name="楕円 194"/>
        <xdr:cNvSpPr/>
      </xdr:nvSpPr>
      <xdr:spPr>
        <a:xfrm>
          <a:off x="4584700" y="1313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78257</xdr:rowOff>
    </xdr:from>
    <xdr:ext cx="599010" cy="259045"/>
    <xdr:sp macro="" textlink="">
      <xdr:nvSpPr>
        <xdr:cNvPr id="196" name="民生費該当値テキスト"/>
        <xdr:cNvSpPr txBox="1"/>
      </xdr:nvSpPr>
      <xdr:spPr>
        <a:xfrm>
          <a:off x="4686300" y="1310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143405</xdr:rowOff>
    </xdr:from>
    <xdr:to>
      <xdr:col>20</xdr:col>
      <xdr:colOff>38100</xdr:colOff>
      <xdr:row>77</xdr:row>
      <xdr:rowOff>73555</xdr:rowOff>
    </xdr:to>
    <xdr:sp macro="" textlink="">
      <xdr:nvSpPr>
        <xdr:cNvPr id="197" name="楕円 196"/>
        <xdr:cNvSpPr/>
      </xdr:nvSpPr>
      <xdr:spPr>
        <a:xfrm>
          <a:off x="3746500" y="1317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64682</xdr:rowOff>
    </xdr:from>
    <xdr:ext cx="599010" cy="259045"/>
    <xdr:sp macro="" textlink="">
      <xdr:nvSpPr>
        <xdr:cNvPr id="198" name="テキスト ボックス 197"/>
        <xdr:cNvSpPr txBox="1"/>
      </xdr:nvSpPr>
      <xdr:spPr>
        <a:xfrm>
          <a:off x="3497795" y="13266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161649</xdr:rowOff>
    </xdr:from>
    <xdr:to>
      <xdr:col>15</xdr:col>
      <xdr:colOff>101600</xdr:colOff>
      <xdr:row>77</xdr:row>
      <xdr:rowOff>91799</xdr:rowOff>
    </xdr:to>
    <xdr:sp macro="" textlink="">
      <xdr:nvSpPr>
        <xdr:cNvPr id="199" name="楕円 198"/>
        <xdr:cNvSpPr/>
      </xdr:nvSpPr>
      <xdr:spPr>
        <a:xfrm>
          <a:off x="2857500" y="1319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82926</xdr:rowOff>
    </xdr:from>
    <xdr:ext cx="599010" cy="259045"/>
    <xdr:sp macro="" textlink="">
      <xdr:nvSpPr>
        <xdr:cNvPr id="200" name="テキスト ボックス 199"/>
        <xdr:cNvSpPr txBox="1"/>
      </xdr:nvSpPr>
      <xdr:spPr>
        <a:xfrm>
          <a:off x="2608795" y="13284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145200</xdr:rowOff>
    </xdr:from>
    <xdr:to>
      <xdr:col>10</xdr:col>
      <xdr:colOff>165100</xdr:colOff>
      <xdr:row>77</xdr:row>
      <xdr:rowOff>75350</xdr:rowOff>
    </xdr:to>
    <xdr:sp macro="" textlink="">
      <xdr:nvSpPr>
        <xdr:cNvPr id="201" name="楕円 200"/>
        <xdr:cNvSpPr/>
      </xdr:nvSpPr>
      <xdr:spPr>
        <a:xfrm>
          <a:off x="1968500" y="131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66477</xdr:rowOff>
    </xdr:from>
    <xdr:ext cx="599010" cy="259045"/>
    <xdr:sp macro="" textlink="">
      <xdr:nvSpPr>
        <xdr:cNvPr id="202" name="テキスト ボックス 201"/>
        <xdr:cNvSpPr txBox="1"/>
      </xdr:nvSpPr>
      <xdr:spPr>
        <a:xfrm>
          <a:off x="1719795" y="13268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79015</xdr:rowOff>
    </xdr:from>
    <xdr:to>
      <xdr:col>6</xdr:col>
      <xdr:colOff>38100</xdr:colOff>
      <xdr:row>77</xdr:row>
      <xdr:rowOff>9165</xdr:rowOff>
    </xdr:to>
    <xdr:sp macro="" textlink="">
      <xdr:nvSpPr>
        <xdr:cNvPr id="203" name="楕円 202"/>
        <xdr:cNvSpPr/>
      </xdr:nvSpPr>
      <xdr:spPr>
        <a:xfrm>
          <a:off x="1079500" y="1310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25693</xdr:rowOff>
    </xdr:from>
    <xdr:ext cx="599010" cy="259045"/>
    <xdr:sp macro="" textlink="">
      <xdr:nvSpPr>
        <xdr:cNvPr id="204" name="テキスト ボックス 203"/>
        <xdr:cNvSpPr txBox="1"/>
      </xdr:nvSpPr>
      <xdr:spPr>
        <a:xfrm>
          <a:off x="830795" y="12884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102805</xdr:rowOff>
    </xdr:from>
    <xdr:to>
      <xdr:col>24</xdr:col>
      <xdr:colOff>63500</xdr:colOff>
      <xdr:row>97</xdr:row>
      <xdr:rowOff>164571</xdr:rowOff>
    </xdr:to>
    <xdr:cxnSp macro="">
      <xdr:nvCxnSpPr>
        <xdr:cNvPr id="232" name="直線コネクタ 231"/>
        <xdr:cNvCxnSpPr/>
      </xdr:nvCxnSpPr>
      <xdr:spPr>
        <a:xfrm flipV="1">
          <a:off x="3797300" y="16733455"/>
          <a:ext cx="838200" cy="6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36751</xdr:rowOff>
    </xdr:from>
    <xdr:ext cx="534377" cy="259045"/>
    <xdr:sp macro="" textlink="">
      <xdr:nvSpPr>
        <xdr:cNvPr id="233" name="衛生費平均値テキスト"/>
        <xdr:cNvSpPr txBox="1"/>
      </xdr:nvSpPr>
      <xdr:spPr>
        <a:xfrm>
          <a:off x="4686300" y="1632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164571</xdr:rowOff>
    </xdr:from>
    <xdr:to>
      <xdr:col>19</xdr:col>
      <xdr:colOff>177800</xdr:colOff>
      <xdr:row>98</xdr:row>
      <xdr:rowOff>18976</xdr:rowOff>
    </xdr:to>
    <xdr:cxnSp macro="">
      <xdr:nvCxnSpPr>
        <xdr:cNvPr id="235" name="直線コネクタ 234"/>
        <xdr:cNvCxnSpPr/>
      </xdr:nvCxnSpPr>
      <xdr:spPr>
        <a:xfrm flipV="1">
          <a:off x="2908300" y="16795221"/>
          <a:ext cx="889000" cy="2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140847</xdr:rowOff>
    </xdr:from>
    <xdr:ext cx="534377" cy="259045"/>
    <xdr:sp macro="" textlink="">
      <xdr:nvSpPr>
        <xdr:cNvPr id="237" name="テキスト ボックス 236"/>
        <xdr:cNvSpPr txBox="1"/>
      </xdr:nvSpPr>
      <xdr:spPr>
        <a:xfrm>
          <a:off x="3530111" y="162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18976</xdr:rowOff>
    </xdr:from>
    <xdr:to>
      <xdr:col>15</xdr:col>
      <xdr:colOff>50800</xdr:colOff>
      <xdr:row>98</xdr:row>
      <xdr:rowOff>98140</xdr:rowOff>
    </xdr:to>
    <xdr:cxnSp macro="">
      <xdr:nvCxnSpPr>
        <xdr:cNvPr id="238" name="直線コネクタ 237"/>
        <xdr:cNvCxnSpPr/>
      </xdr:nvCxnSpPr>
      <xdr:spPr>
        <a:xfrm flipV="1">
          <a:off x="2019300" y="16821076"/>
          <a:ext cx="889000" cy="7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21747</xdr:rowOff>
    </xdr:from>
    <xdr:ext cx="534377" cy="259045"/>
    <xdr:sp macro="" textlink="">
      <xdr:nvSpPr>
        <xdr:cNvPr id="240" name="テキスト ボックス 239"/>
        <xdr:cNvSpPr txBox="1"/>
      </xdr:nvSpPr>
      <xdr:spPr>
        <a:xfrm>
          <a:off x="2641111" y="163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75121</xdr:rowOff>
    </xdr:from>
    <xdr:to>
      <xdr:col>10</xdr:col>
      <xdr:colOff>114300</xdr:colOff>
      <xdr:row>98</xdr:row>
      <xdr:rowOff>98140</xdr:rowOff>
    </xdr:to>
    <xdr:cxnSp macro="">
      <xdr:nvCxnSpPr>
        <xdr:cNvPr id="241" name="直線コネクタ 240"/>
        <xdr:cNvCxnSpPr/>
      </xdr:nvCxnSpPr>
      <xdr:spPr>
        <a:xfrm>
          <a:off x="1130300" y="16877221"/>
          <a:ext cx="889000" cy="2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14797</xdr:rowOff>
    </xdr:from>
    <xdr:ext cx="534377" cy="259045"/>
    <xdr:sp macro="" textlink="">
      <xdr:nvSpPr>
        <xdr:cNvPr id="243" name="テキスト ボックス 242"/>
        <xdr:cNvSpPr txBox="1"/>
      </xdr:nvSpPr>
      <xdr:spPr>
        <a:xfrm>
          <a:off x="1752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147454</xdr:rowOff>
    </xdr:from>
    <xdr:ext cx="534377" cy="259045"/>
    <xdr:sp macro="" textlink="">
      <xdr:nvSpPr>
        <xdr:cNvPr id="245" name="テキスト ボックス 244"/>
        <xdr:cNvSpPr txBox="1"/>
      </xdr:nvSpPr>
      <xdr:spPr>
        <a:xfrm>
          <a:off x="863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52005</xdr:rowOff>
    </xdr:from>
    <xdr:to>
      <xdr:col>24</xdr:col>
      <xdr:colOff>114300</xdr:colOff>
      <xdr:row>97</xdr:row>
      <xdr:rowOff>153605</xdr:rowOff>
    </xdr:to>
    <xdr:sp macro="" textlink="">
      <xdr:nvSpPr>
        <xdr:cNvPr id="251" name="楕円 250"/>
        <xdr:cNvSpPr/>
      </xdr:nvSpPr>
      <xdr:spPr>
        <a:xfrm>
          <a:off x="4584700" y="1668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30432</xdr:rowOff>
    </xdr:from>
    <xdr:ext cx="534377" cy="259045"/>
    <xdr:sp macro="" textlink="">
      <xdr:nvSpPr>
        <xdr:cNvPr id="252" name="衛生費該当値テキスト"/>
        <xdr:cNvSpPr txBox="1"/>
      </xdr:nvSpPr>
      <xdr:spPr>
        <a:xfrm>
          <a:off x="4686300" y="1666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113771</xdr:rowOff>
    </xdr:from>
    <xdr:to>
      <xdr:col>20</xdr:col>
      <xdr:colOff>38100</xdr:colOff>
      <xdr:row>98</xdr:row>
      <xdr:rowOff>43921</xdr:rowOff>
    </xdr:to>
    <xdr:sp macro="" textlink="">
      <xdr:nvSpPr>
        <xdr:cNvPr id="253" name="楕円 252"/>
        <xdr:cNvSpPr/>
      </xdr:nvSpPr>
      <xdr:spPr>
        <a:xfrm>
          <a:off x="3746500" y="1674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35048</xdr:rowOff>
    </xdr:from>
    <xdr:ext cx="534377" cy="259045"/>
    <xdr:sp macro="" textlink="">
      <xdr:nvSpPr>
        <xdr:cNvPr id="254" name="テキスト ボックス 253"/>
        <xdr:cNvSpPr txBox="1"/>
      </xdr:nvSpPr>
      <xdr:spPr>
        <a:xfrm>
          <a:off x="3530111" y="1683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139626</xdr:rowOff>
    </xdr:from>
    <xdr:to>
      <xdr:col>15</xdr:col>
      <xdr:colOff>101600</xdr:colOff>
      <xdr:row>98</xdr:row>
      <xdr:rowOff>69776</xdr:rowOff>
    </xdr:to>
    <xdr:sp macro="" textlink="">
      <xdr:nvSpPr>
        <xdr:cNvPr id="255" name="楕円 254"/>
        <xdr:cNvSpPr/>
      </xdr:nvSpPr>
      <xdr:spPr>
        <a:xfrm>
          <a:off x="2857500" y="167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60903</xdr:rowOff>
    </xdr:from>
    <xdr:ext cx="534377" cy="259045"/>
    <xdr:sp macro="" textlink="">
      <xdr:nvSpPr>
        <xdr:cNvPr id="256" name="テキスト ボックス 255"/>
        <xdr:cNvSpPr txBox="1"/>
      </xdr:nvSpPr>
      <xdr:spPr>
        <a:xfrm>
          <a:off x="2641111" y="1686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47340</xdr:rowOff>
    </xdr:from>
    <xdr:to>
      <xdr:col>10</xdr:col>
      <xdr:colOff>165100</xdr:colOff>
      <xdr:row>98</xdr:row>
      <xdr:rowOff>148940</xdr:rowOff>
    </xdr:to>
    <xdr:sp macro="" textlink="">
      <xdr:nvSpPr>
        <xdr:cNvPr id="257" name="楕円 256"/>
        <xdr:cNvSpPr/>
      </xdr:nvSpPr>
      <xdr:spPr>
        <a:xfrm>
          <a:off x="1968500" y="168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140067</xdr:rowOff>
    </xdr:from>
    <xdr:ext cx="534377" cy="259045"/>
    <xdr:sp macro="" textlink="">
      <xdr:nvSpPr>
        <xdr:cNvPr id="258" name="テキスト ボックス 257"/>
        <xdr:cNvSpPr txBox="1"/>
      </xdr:nvSpPr>
      <xdr:spPr>
        <a:xfrm>
          <a:off x="1752111" y="1694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24321</xdr:rowOff>
    </xdr:from>
    <xdr:to>
      <xdr:col>6</xdr:col>
      <xdr:colOff>38100</xdr:colOff>
      <xdr:row>98</xdr:row>
      <xdr:rowOff>125921</xdr:rowOff>
    </xdr:to>
    <xdr:sp macro="" textlink="">
      <xdr:nvSpPr>
        <xdr:cNvPr id="259" name="楕円 258"/>
        <xdr:cNvSpPr/>
      </xdr:nvSpPr>
      <xdr:spPr>
        <a:xfrm>
          <a:off x="1079500" y="1682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117048</xdr:rowOff>
    </xdr:from>
    <xdr:ext cx="534377" cy="259045"/>
    <xdr:sp macro="" textlink="">
      <xdr:nvSpPr>
        <xdr:cNvPr id="260" name="テキスト ボックス 259"/>
        <xdr:cNvSpPr txBox="1"/>
      </xdr:nvSpPr>
      <xdr:spPr>
        <a:xfrm>
          <a:off x="863111" y="1691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82</xdr:rowOff>
    </xdr:from>
    <xdr:to>
      <xdr:col>55</xdr:col>
      <xdr:colOff>0</xdr:colOff>
      <xdr:row>38</xdr:row>
      <xdr:rowOff>1854</xdr:rowOff>
    </xdr:to>
    <xdr:cxnSp macro="">
      <xdr:nvCxnSpPr>
        <xdr:cNvPr id="285" name="直線コネクタ 284"/>
        <xdr:cNvCxnSpPr/>
      </xdr:nvCxnSpPr>
      <xdr:spPr>
        <a:xfrm>
          <a:off x="9639300" y="6515182"/>
          <a:ext cx="8382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82</xdr:rowOff>
    </xdr:from>
    <xdr:to>
      <xdr:col>50</xdr:col>
      <xdr:colOff>114300</xdr:colOff>
      <xdr:row>38</xdr:row>
      <xdr:rowOff>939</xdr:rowOff>
    </xdr:to>
    <xdr:cxnSp macro="">
      <xdr:nvCxnSpPr>
        <xdr:cNvPr id="288" name="直線コネクタ 287"/>
        <xdr:cNvCxnSpPr/>
      </xdr:nvCxnSpPr>
      <xdr:spPr>
        <a:xfrm flipV="1">
          <a:off x="8750300" y="6515182"/>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171304</xdr:rowOff>
    </xdr:from>
    <xdr:to>
      <xdr:col>45</xdr:col>
      <xdr:colOff>177800</xdr:colOff>
      <xdr:row>38</xdr:row>
      <xdr:rowOff>939</xdr:rowOff>
    </xdr:to>
    <xdr:cxnSp macro="">
      <xdr:nvCxnSpPr>
        <xdr:cNvPr id="291" name="直線コネクタ 290"/>
        <xdr:cNvCxnSpPr/>
      </xdr:nvCxnSpPr>
      <xdr:spPr>
        <a:xfrm>
          <a:off x="7861300" y="6514954"/>
          <a:ext cx="8890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169132</xdr:rowOff>
    </xdr:from>
    <xdr:to>
      <xdr:col>41</xdr:col>
      <xdr:colOff>50800</xdr:colOff>
      <xdr:row>37</xdr:row>
      <xdr:rowOff>171304</xdr:rowOff>
    </xdr:to>
    <xdr:cxnSp macro="">
      <xdr:nvCxnSpPr>
        <xdr:cNvPr id="294" name="直線コネクタ 293"/>
        <xdr:cNvCxnSpPr/>
      </xdr:nvCxnSpPr>
      <xdr:spPr>
        <a:xfrm>
          <a:off x="6972300" y="6512782"/>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944</xdr:rowOff>
    </xdr:from>
    <xdr:ext cx="469744" cy="259045"/>
    <xdr:sp macro="" textlink="">
      <xdr:nvSpPr>
        <xdr:cNvPr id="298" name="テキスト ボックス 297"/>
        <xdr:cNvSpPr txBox="1"/>
      </xdr:nvSpPr>
      <xdr:spPr>
        <a:xfrm>
          <a:off x="6737428" y="617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122504</xdr:rowOff>
    </xdr:from>
    <xdr:to>
      <xdr:col>55</xdr:col>
      <xdr:colOff>50800</xdr:colOff>
      <xdr:row>38</xdr:row>
      <xdr:rowOff>52654</xdr:rowOff>
    </xdr:to>
    <xdr:sp macro="" textlink="">
      <xdr:nvSpPr>
        <xdr:cNvPr id="304" name="楕円 303"/>
        <xdr:cNvSpPr/>
      </xdr:nvSpPr>
      <xdr:spPr>
        <a:xfrm>
          <a:off x="10426700" y="646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46524</xdr:rowOff>
    </xdr:from>
    <xdr:ext cx="378565" cy="259045"/>
    <xdr:sp macro="" textlink="">
      <xdr:nvSpPr>
        <xdr:cNvPr id="305" name="労働費該当値テキスト"/>
        <xdr:cNvSpPr txBox="1"/>
      </xdr:nvSpPr>
      <xdr:spPr>
        <a:xfrm>
          <a:off x="10528300" y="6390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120733</xdr:rowOff>
    </xdr:from>
    <xdr:to>
      <xdr:col>50</xdr:col>
      <xdr:colOff>165100</xdr:colOff>
      <xdr:row>38</xdr:row>
      <xdr:rowOff>50882</xdr:rowOff>
    </xdr:to>
    <xdr:sp macro="" textlink="">
      <xdr:nvSpPr>
        <xdr:cNvPr id="306" name="楕円 305"/>
        <xdr:cNvSpPr/>
      </xdr:nvSpPr>
      <xdr:spPr>
        <a:xfrm>
          <a:off x="9588500" y="64643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42009</xdr:rowOff>
    </xdr:from>
    <xdr:ext cx="378565" cy="259045"/>
    <xdr:sp macro="" textlink="">
      <xdr:nvSpPr>
        <xdr:cNvPr id="307" name="テキスト ボックス 306"/>
        <xdr:cNvSpPr txBox="1"/>
      </xdr:nvSpPr>
      <xdr:spPr>
        <a:xfrm>
          <a:off x="9450017" y="6557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121590</xdr:rowOff>
    </xdr:from>
    <xdr:to>
      <xdr:col>46</xdr:col>
      <xdr:colOff>38100</xdr:colOff>
      <xdr:row>38</xdr:row>
      <xdr:rowOff>51739</xdr:rowOff>
    </xdr:to>
    <xdr:sp macro="" textlink="">
      <xdr:nvSpPr>
        <xdr:cNvPr id="308" name="楕円 307"/>
        <xdr:cNvSpPr/>
      </xdr:nvSpPr>
      <xdr:spPr>
        <a:xfrm>
          <a:off x="8699500" y="6465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42866</xdr:rowOff>
    </xdr:from>
    <xdr:ext cx="378565" cy="259045"/>
    <xdr:sp macro="" textlink="">
      <xdr:nvSpPr>
        <xdr:cNvPr id="309" name="テキスト ボックス 308"/>
        <xdr:cNvSpPr txBox="1"/>
      </xdr:nvSpPr>
      <xdr:spPr>
        <a:xfrm>
          <a:off x="8561017" y="6557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120504</xdr:rowOff>
    </xdr:from>
    <xdr:to>
      <xdr:col>41</xdr:col>
      <xdr:colOff>101600</xdr:colOff>
      <xdr:row>38</xdr:row>
      <xdr:rowOff>50654</xdr:rowOff>
    </xdr:to>
    <xdr:sp macro="" textlink="">
      <xdr:nvSpPr>
        <xdr:cNvPr id="310" name="楕円 309"/>
        <xdr:cNvSpPr/>
      </xdr:nvSpPr>
      <xdr:spPr>
        <a:xfrm>
          <a:off x="7810500" y="646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41781</xdr:rowOff>
    </xdr:from>
    <xdr:ext cx="378565" cy="259045"/>
    <xdr:sp macro="" textlink="">
      <xdr:nvSpPr>
        <xdr:cNvPr id="311" name="テキスト ボックス 310"/>
        <xdr:cNvSpPr txBox="1"/>
      </xdr:nvSpPr>
      <xdr:spPr>
        <a:xfrm>
          <a:off x="7672017" y="6556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118332</xdr:rowOff>
    </xdr:from>
    <xdr:to>
      <xdr:col>36</xdr:col>
      <xdr:colOff>165100</xdr:colOff>
      <xdr:row>38</xdr:row>
      <xdr:rowOff>48482</xdr:rowOff>
    </xdr:to>
    <xdr:sp macro="" textlink="">
      <xdr:nvSpPr>
        <xdr:cNvPr id="312" name="楕円 311"/>
        <xdr:cNvSpPr/>
      </xdr:nvSpPr>
      <xdr:spPr>
        <a:xfrm>
          <a:off x="6921500" y="646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39609</xdr:rowOff>
    </xdr:from>
    <xdr:ext cx="378565" cy="259045"/>
    <xdr:sp macro="" textlink="">
      <xdr:nvSpPr>
        <xdr:cNvPr id="313" name="テキスト ボックス 312"/>
        <xdr:cNvSpPr txBox="1"/>
      </xdr:nvSpPr>
      <xdr:spPr>
        <a:xfrm>
          <a:off x="6783017" y="6554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146710</xdr:rowOff>
    </xdr:from>
    <xdr:to>
      <xdr:col>55</xdr:col>
      <xdr:colOff>0</xdr:colOff>
      <xdr:row>58</xdr:row>
      <xdr:rowOff>147287</xdr:rowOff>
    </xdr:to>
    <xdr:cxnSp macro="">
      <xdr:nvCxnSpPr>
        <xdr:cNvPr id="344" name="直線コネクタ 343"/>
        <xdr:cNvCxnSpPr/>
      </xdr:nvCxnSpPr>
      <xdr:spPr>
        <a:xfrm flipV="1">
          <a:off x="9639300" y="10090810"/>
          <a:ext cx="838200" cy="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147287</xdr:rowOff>
    </xdr:from>
    <xdr:to>
      <xdr:col>50</xdr:col>
      <xdr:colOff>114300</xdr:colOff>
      <xdr:row>58</xdr:row>
      <xdr:rowOff>154156</xdr:rowOff>
    </xdr:to>
    <xdr:cxnSp macro="">
      <xdr:nvCxnSpPr>
        <xdr:cNvPr id="347" name="直線コネクタ 346"/>
        <xdr:cNvCxnSpPr/>
      </xdr:nvCxnSpPr>
      <xdr:spPr>
        <a:xfrm flipV="1">
          <a:off x="8750300" y="10091387"/>
          <a:ext cx="889000" cy="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145121</xdr:rowOff>
    </xdr:from>
    <xdr:to>
      <xdr:col>45</xdr:col>
      <xdr:colOff>177800</xdr:colOff>
      <xdr:row>58</xdr:row>
      <xdr:rowOff>154156</xdr:rowOff>
    </xdr:to>
    <xdr:cxnSp macro="">
      <xdr:nvCxnSpPr>
        <xdr:cNvPr id="350" name="直線コネクタ 349"/>
        <xdr:cNvCxnSpPr/>
      </xdr:nvCxnSpPr>
      <xdr:spPr>
        <a:xfrm>
          <a:off x="7861300" y="10089221"/>
          <a:ext cx="889000" cy="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143641</xdr:rowOff>
    </xdr:from>
    <xdr:to>
      <xdr:col>41</xdr:col>
      <xdr:colOff>50800</xdr:colOff>
      <xdr:row>58</xdr:row>
      <xdr:rowOff>145121</xdr:rowOff>
    </xdr:to>
    <xdr:cxnSp macro="">
      <xdr:nvCxnSpPr>
        <xdr:cNvPr id="353" name="直線コネクタ 352"/>
        <xdr:cNvCxnSpPr/>
      </xdr:nvCxnSpPr>
      <xdr:spPr>
        <a:xfrm>
          <a:off x="6972300" y="10087741"/>
          <a:ext cx="889000" cy="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38440</xdr:rowOff>
    </xdr:from>
    <xdr:ext cx="534377" cy="259045"/>
    <xdr:sp macro="" textlink="">
      <xdr:nvSpPr>
        <xdr:cNvPr id="357" name="テキスト ボックス 356"/>
        <xdr:cNvSpPr txBox="1"/>
      </xdr:nvSpPr>
      <xdr:spPr>
        <a:xfrm>
          <a:off x="6705111" y="981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95910</xdr:rowOff>
    </xdr:from>
    <xdr:to>
      <xdr:col>55</xdr:col>
      <xdr:colOff>50800</xdr:colOff>
      <xdr:row>59</xdr:row>
      <xdr:rowOff>26060</xdr:rowOff>
    </xdr:to>
    <xdr:sp macro="" textlink="">
      <xdr:nvSpPr>
        <xdr:cNvPr id="363" name="楕円 362"/>
        <xdr:cNvSpPr/>
      </xdr:nvSpPr>
      <xdr:spPr>
        <a:xfrm>
          <a:off x="10426700" y="100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50323</xdr:rowOff>
    </xdr:from>
    <xdr:ext cx="534377" cy="259045"/>
    <xdr:sp macro="" textlink="">
      <xdr:nvSpPr>
        <xdr:cNvPr id="364" name="農林水産業費該当値テキスト"/>
        <xdr:cNvSpPr txBox="1"/>
      </xdr:nvSpPr>
      <xdr:spPr>
        <a:xfrm>
          <a:off x="10528300" y="999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96487</xdr:rowOff>
    </xdr:from>
    <xdr:to>
      <xdr:col>50</xdr:col>
      <xdr:colOff>165100</xdr:colOff>
      <xdr:row>59</xdr:row>
      <xdr:rowOff>26637</xdr:rowOff>
    </xdr:to>
    <xdr:sp macro="" textlink="">
      <xdr:nvSpPr>
        <xdr:cNvPr id="365" name="楕円 364"/>
        <xdr:cNvSpPr/>
      </xdr:nvSpPr>
      <xdr:spPr>
        <a:xfrm>
          <a:off x="9588500" y="1004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17764</xdr:rowOff>
    </xdr:from>
    <xdr:ext cx="534377" cy="259045"/>
    <xdr:sp macro="" textlink="">
      <xdr:nvSpPr>
        <xdr:cNvPr id="366" name="テキスト ボックス 365"/>
        <xdr:cNvSpPr txBox="1"/>
      </xdr:nvSpPr>
      <xdr:spPr>
        <a:xfrm>
          <a:off x="9372111" y="1013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103356</xdr:rowOff>
    </xdr:from>
    <xdr:to>
      <xdr:col>46</xdr:col>
      <xdr:colOff>38100</xdr:colOff>
      <xdr:row>59</xdr:row>
      <xdr:rowOff>33506</xdr:rowOff>
    </xdr:to>
    <xdr:sp macro="" textlink="">
      <xdr:nvSpPr>
        <xdr:cNvPr id="367" name="楕円 366"/>
        <xdr:cNvSpPr/>
      </xdr:nvSpPr>
      <xdr:spPr>
        <a:xfrm>
          <a:off x="8699500" y="1004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24633</xdr:rowOff>
    </xdr:from>
    <xdr:ext cx="534377" cy="259045"/>
    <xdr:sp macro="" textlink="">
      <xdr:nvSpPr>
        <xdr:cNvPr id="368" name="テキスト ボックス 367"/>
        <xdr:cNvSpPr txBox="1"/>
      </xdr:nvSpPr>
      <xdr:spPr>
        <a:xfrm>
          <a:off x="8483111" y="1014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94321</xdr:rowOff>
    </xdr:from>
    <xdr:to>
      <xdr:col>41</xdr:col>
      <xdr:colOff>101600</xdr:colOff>
      <xdr:row>59</xdr:row>
      <xdr:rowOff>24471</xdr:rowOff>
    </xdr:to>
    <xdr:sp macro="" textlink="">
      <xdr:nvSpPr>
        <xdr:cNvPr id="369" name="楕円 368"/>
        <xdr:cNvSpPr/>
      </xdr:nvSpPr>
      <xdr:spPr>
        <a:xfrm>
          <a:off x="7810500" y="1003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15598</xdr:rowOff>
    </xdr:from>
    <xdr:ext cx="534377" cy="259045"/>
    <xdr:sp macro="" textlink="">
      <xdr:nvSpPr>
        <xdr:cNvPr id="370" name="テキスト ボックス 369"/>
        <xdr:cNvSpPr txBox="1"/>
      </xdr:nvSpPr>
      <xdr:spPr>
        <a:xfrm>
          <a:off x="7594111" y="1013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92841</xdr:rowOff>
    </xdr:from>
    <xdr:to>
      <xdr:col>36</xdr:col>
      <xdr:colOff>165100</xdr:colOff>
      <xdr:row>59</xdr:row>
      <xdr:rowOff>22991</xdr:rowOff>
    </xdr:to>
    <xdr:sp macro="" textlink="">
      <xdr:nvSpPr>
        <xdr:cNvPr id="371" name="楕円 370"/>
        <xdr:cNvSpPr/>
      </xdr:nvSpPr>
      <xdr:spPr>
        <a:xfrm>
          <a:off x="6921500" y="1003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14118</xdr:rowOff>
    </xdr:from>
    <xdr:ext cx="534377" cy="259045"/>
    <xdr:sp macro="" textlink="">
      <xdr:nvSpPr>
        <xdr:cNvPr id="372" name="テキスト ボックス 371"/>
        <xdr:cNvSpPr txBox="1"/>
      </xdr:nvSpPr>
      <xdr:spPr>
        <a:xfrm>
          <a:off x="6705111" y="1012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148318</xdr:rowOff>
    </xdr:from>
    <xdr:to>
      <xdr:col>55</xdr:col>
      <xdr:colOff>0</xdr:colOff>
      <xdr:row>76</xdr:row>
      <xdr:rowOff>7089</xdr:rowOff>
    </xdr:to>
    <xdr:cxnSp macro="">
      <xdr:nvCxnSpPr>
        <xdr:cNvPr id="399" name="直線コネクタ 398"/>
        <xdr:cNvCxnSpPr/>
      </xdr:nvCxnSpPr>
      <xdr:spPr>
        <a:xfrm flipV="1">
          <a:off x="9639300" y="13007068"/>
          <a:ext cx="838200" cy="3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130604</xdr:rowOff>
    </xdr:from>
    <xdr:ext cx="534377" cy="259045"/>
    <xdr:sp macro="" textlink="">
      <xdr:nvSpPr>
        <xdr:cNvPr id="400" name="商工費平均値テキスト"/>
        <xdr:cNvSpPr txBox="1"/>
      </xdr:nvSpPr>
      <xdr:spPr>
        <a:xfrm>
          <a:off x="10528300" y="13160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148295</xdr:rowOff>
    </xdr:from>
    <xdr:to>
      <xdr:col>50</xdr:col>
      <xdr:colOff>114300</xdr:colOff>
      <xdr:row>76</xdr:row>
      <xdr:rowOff>7089</xdr:rowOff>
    </xdr:to>
    <xdr:cxnSp macro="">
      <xdr:nvCxnSpPr>
        <xdr:cNvPr id="402" name="直線コネクタ 401"/>
        <xdr:cNvCxnSpPr/>
      </xdr:nvCxnSpPr>
      <xdr:spPr>
        <a:xfrm>
          <a:off x="8750300" y="13007045"/>
          <a:ext cx="889000" cy="3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88564</xdr:rowOff>
    </xdr:from>
    <xdr:ext cx="534377" cy="259045"/>
    <xdr:sp macro="" textlink="">
      <xdr:nvSpPr>
        <xdr:cNvPr id="404" name="テキスト ボックス 403"/>
        <xdr:cNvSpPr txBox="1"/>
      </xdr:nvSpPr>
      <xdr:spPr>
        <a:xfrm>
          <a:off x="9372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148295</xdr:rowOff>
    </xdr:from>
    <xdr:to>
      <xdr:col>45</xdr:col>
      <xdr:colOff>177800</xdr:colOff>
      <xdr:row>76</xdr:row>
      <xdr:rowOff>28921</xdr:rowOff>
    </xdr:to>
    <xdr:cxnSp macro="">
      <xdr:nvCxnSpPr>
        <xdr:cNvPr id="405" name="直線コネクタ 404"/>
        <xdr:cNvCxnSpPr/>
      </xdr:nvCxnSpPr>
      <xdr:spPr>
        <a:xfrm flipV="1">
          <a:off x="7861300" y="13007045"/>
          <a:ext cx="889000" cy="5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77340</xdr:rowOff>
    </xdr:from>
    <xdr:ext cx="534377" cy="259045"/>
    <xdr:sp macro="" textlink="">
      <xdr:nvSpPr>
        <xdr:cNvPr id="407" name="テキスト ボックス 406"/>
        <xdr:cNvSpPr txBox="1"/>
      </xdr:nvSpPr>
      <xdr:spPr>
        <a:xfrm>
          <a:off x="8483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135220</xdr:rowOff>
    </xdr:from>
    <xdr:to>
      <xdr:col>41</xdr:col>
      <xdr:colOff>50800</xdr:colOff>
      <xdr:row>76</xdr:row>
      <xdr:rowOff>28921</xdr:rowOff>
    </xdr:to>
    <xdr:cxnSp macro="">
      <xdr:nvCxnSpPr>
        <xdr:cNvPr id="408" name="直線コネクタ 407"/>
        <xdr:cNvCxnSpPr/>
      </xdr:nvCxnSpPr>
      <xdr:spPr>
        <a:xfrm>
          <a:off x="6972300" y="12993970"/>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58297</xdr:rowOff>
    </xdr:from>
    <xdr:ext cx="534377" cy="259045"/>
    <xdr:sp macro="" textlink="">
      <xdr:nvSpPr>
        <xdr:cNvPr id="410" name="テキスト ボックス 409"/>
        <xdr:cNvSpPr txBox="1"/>
      </xdr:nvSpPr>
      <xdr:spPr>
        <a:xfrm>
          <a:off x="7594111" y="1325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50731</xdr:rowOff>
    </xdr:from>
    <xdr:ext cx="534377" cy="259045"/>
    <xdr:sp macro="" textlink="">
      <xdr:nvSpPr>
        <xdr:cNvPr id="412" name="テキスト ボックス 411"/>
        <xdr:cNvSpPr txBox="1"/>
      </xdr:nvSpPr>
      <xdr:spPr>
        <a:xfrm>
          <a:off x="6705111" y="1325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97518</xdr:rowOff>
    </xdr:from>
    <xdr:to>
      <xdr:col>55</xdr:col>
      <xdr:colOff>50800</xdr:colOff>
      <xdr:row>76</xdr:row>
      <xdr:rowOff>27668</xdr:rowOff>
    </xdr:to>
    <xdr:sp macro="" textlink="">
      <xdr:nvSpPr>
        <xdr:cNvPr id="418" name="楕円 417"/>
        <xdr:cNvSpPr/>
      </xdr:nvSpPr>
      <xdr:spPr>
        <a:xfrm>
          <a:off x="10426700" y="1295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120395</xdr:rowOff>
    </xdr:from>
    <xdr:ext cx="534377" cy="259045"/>
    <xdr:sp macro="" textlink="">
      <xdr:nvSpPr>
        <xdr:cNvPr id="419" name="商工費該当値テキスト"/>
        <xdr:cNvSpPr txBox="1"/>
      </xdr:nvSpPr>
      <xdr:spPr>
        <a:xfrm>
          <a:off x="10528300" y="1280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127739</xdr:rowOff>
    </xdr:from>
    <xdr:to>
      <xdr:col>50</xdr:col>
      <xdr:colOff>165100</xdr:colOff>
      <xdr:row>76</xdr:row>
      <xdr:rowOff>57889</xdr:rowOff>
    </xdr:to>
    <xdr:sp macro="" textlink="">
      <xdr:nvSpPr>
        <xdr:cNvPr id="420" name="楕円 419"/>
        <xdr:cNvSpPr/>
      </xdr:nvSpPr>
      <xdr:spPr>
        <a:xfrm>
          <a:off x="9588500" y="1298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74416</xdr:rowOff>
    </xdr:from>
    <xdr:ext cx="534377" cy="259045"/>
    <xdr:sp macro="" textlink="">
      <xdr:nvSpPr>
        <xdr:cNvPr id="421" name="テキスト ボックス 420"/>
        <xdr:cNvSpPr txBox="1"/>
      </xdr:nvSpPr>
      <xdr:spPr>
        <a:xfrm>
          <a:off x="9372111" y="1276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97496</xdr:rowOff>
    </xdr:from>
    <xdr:to>
      <xdr:col>46</xdr:col>
      <xdr:colOff>38100</xdr:colOff>
      <xdr:row>76</xdr:row>
      <xdr:rowOff>27645</xdr:rowOff>
    </xdr:to>
    <xdr:sp macro="" textlink="">
      <xdr:nvSpPr>
        <xdr:cNvPr id="422" name="楕円 421"/>
        <xdr:cNvSpPr/>
      </xdr:nvSpPr>
      <xdr:spPr>
        <a:xfrm>
          <a:off x="8699500" y="129562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44173</xdr:rowOff>
    </xdr:from>
    <xdr:ext cx="534377" cy="259045"/>
    <xdr:sp macro="" textlink="">
      <xdr:nvSpPr>
        <xdr:cNvPr id="423" name="テキスト ボックス 422"/>
        <xdr:cNvSpPr txBox="1"/>
      </xdr:nvSpPr>
      <xdr:spPr>
        <a:xfrm>
          <a:off x="8483111" y="1273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149571</xdr:rowOff>
    </xdr:from>
    <xdr:to>
      <xdr:col>41</xdr:col>
      <xdr:colOff>101600</xdr:colOff>
      <xdr:row>76</xdr:row>
      <xdr:rowOff>79721</xdr:rowOff>
    </xdr:to>
    <xdr:sp macro="" textlink="">
      <xdr:nvSpPr>
        <xdr:cNvPr id="424" name="楕円 423"/>
        <xdr:cNvSpPr/>
      </xdr:nvSpPr>
      <xdr:spPr>
        <a:xfrm>
          <a:off x="7810500" y="1300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96248</xdr:rowOff>
    </xdr:from>
    <xdr:ext cx="534377" cy="259045"/>
    <xdr:sp macro="" textlink="">
      <xdr:nvSpPr>
        <xdr:cNvPr id="425" name="テキスト ボックス 424"/>
        <xdr:cNvSpPr txBox="1"/>
      </xdr:nvSpPr>
      <xdr:spPr>
        <a:xfrm>
          <a:off x="7594111" y="1278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84420</xdr:rowOff>
    </xdr:from>
    <xdr:to>
      <xdr:col>36</xdr:col>
      <xdr:colOff>165100</xdr:colOff>
      <xdr:row>76</xdr:row>
      <xdr:rowOff>14570</xdr:rowOff>
    </xdr:to>
    <xdr:sp macro="" textlink="">
      <xdr:nvSpPr>
        <xdr:cNvPr id="426" name="楕円 425"/>
        <xdr:cNvSpPr/>
      </xdr:nvSpPr>
      <xdr:spPr>
        <a:xfrm>
          <a:off x="6921500" y="1294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31097</xdr:rowOff>
    </xdr:from>
    <xdr:ext cx="534377" cy="259045"/>
    <xdr:sp macro="" textlink="">
      <xdr:nvSpPr>
        <xdr:cNvPr id="427" name="テキスト ボックス 426"/>
        <xdr:cNvSpPr txBox="1"/>
      </xdr:nvSpPr>
      <xdr:spPr>
        <a:xfrm>
          <a:off x="6705111" y="1271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32993</xdr:rowOff>
    </xdr:from>
    <xdr:to>
      <xdr:col>55</xdr:col>
      <xdr:colOff>0</xdr:colOff>
      <xdr:row>98</xdr:row>
      <xdr:rowOff>53845</xdr:rowOff>
    </xdr:to>
    <xdr:cxnSp macro="">
      <xdr:nvCxnSpPr>
        <xdr:cNvPr id="456" name="直線コネクタ 455"/>
        <xdr:cNvCxnSpPr/>
      </xdr:nvCxnSpPr>
      <xdr:spPr>
        <a:xfrm flipV="1">
          <a:off x="9639300" y="16835093"/>
          <a:ext cx="838200" cy="2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147379</xdr:rowOff>
    </xdr:from>
    <xdr:ext cx="534377" cy="259045"/>
    <xdr:sp macro="" textlink="">
      <xdr:nvSpPr>
        <xdr:cNvPr id="457" name="土木費平均値テキスト"/>
        <xdr:cNvSpPr txBox="1"/>
      </xdr:nvSpPr>
      <xdr:spPr>
        <a:xfrm>
          <a:off x="10528300" y="16778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51476</xdr:rowOff>
    </xdr:from>
    <xdr:to>
      <xdr:col>50</xdr:col>
      <xdr:colOff>114300</xdr:colOff>
      <xdr:row>98</xdr:row>
      <xdr:rowOff>53845</xdr:rowOff>
    </xdr:to>
    <xdr:cxnSp macro="">
      <xdr:nvCxnSpPr>
        <xdr:cNvPr id="459" name="直線コネクタ 458"/>
        <xdr:cNvCxnSpPr/>
      </xdr:nvCxnSpPr>
      <xdr:spPr>
        <a:xfrm>
          <a:off x="8750300" y="16853576"/>
          <a:ext cx="889000" cy="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117267</xdr:rowOff>
    </xdr:from>
    <xdr:ext cx="534377" cy="259045"/>
    <xdr:sp macro="" textlink="">
      <xdr:nvSpPr>
        <xdr:cNvPr id="461" name="テキスト ボックス 460"/>
        <xdr:cNvSpPr txBox="1"/>
      </xdr:nvSpPr>
      <xdr:spPr>
        <a:xfrm>
          <a:off x="9372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48107</xdr:rowOff>
    </xdr:from>
    <xdr:to>
      <xdr:col>45</xdr:col>
      <xdr:colOff>177800</xdr:colOff>
      <xdr:row>98</xdr:row>
      <xdr:rowOff>51476</xdr:rowOff>
    </xdr:to>
    <xdr:cxnSp macro="">
      <xdr:nvCxnSpPr>
        <xdr:cNvPr id="462" name="直線コネクタ 461"/>
        <xdr:cNvCxnSpPr/>
      </xdr:nvCxnSpPr>
      <xdr:spPr>
        <a:xfrm>
          <a:off x="7861300" y="16850207"/>
          <a:ext cx="889000" cy="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112679</xdr:rowOff>
    </xdr:from>
    <xdr:ext cx="534377" cy="259045"/>
    <xdr:sp macro="" textlink="">
      <xdr:nvSpPr>
        <xdr:cNvPr id="464" name="テキスト ボックス 463"/>
        <xdr:cNvSpPr txBox="1"/>
      </xdr:nvSpPr>
      <xdr:spPr>
        <a:xfrm>
          <a:off x="8483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47258</xdr:rowOff>
    </xdr:from>
    <xdr:to>
      <xdr:col>41</xdr:col>
      <xdr:colOff>50800</xdr:colOff>
      <xdr:row>98</xdr:row>
      <xdr:rowOff>48107</xdr:rowOff>
    </xdr:to>
    <xdr:cxnSp macro="">
      <xdr:nvCxnSpPr>
        <xdr:cNvPr id="465" name="直線コネクタ 464"/>
        <xdr:cNvCxnSpPr/>
      </xdr:nvCxnSpPr>
      <xdr:spPr>
        <a:xfrm>
          <a:off x="6972300" y="16849358"/>
          <a:ext cx="8890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113011</xdr:rowOff>
    </xdr:from>
    <xdr:ext cx="534377" cy="259045"/>
    <xdr:sp macro="" textlink="">
      <xdr:nvSpPr>
        <xdr:cNvPr id="467" name="テキスト ボックス 466"/>
        <xdr:cNvSpPr txBox="1"/>
      </xdr:nvSpPr>
      <xdr:spPr>
        <a:xfrm>
          <a:off x="7594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93905</xdr:rowOff>
    </xdr:from>
    <xdr:ext cx="534377" cy="259045"/>
    <xdr:sp macro="" textlink="">
      <xdr:nvSpPr>
        <xdr:cNvPr id="469" name="テキスト ボックス 468"/>
        <xdr:cNvSpPr txBox="1"/>
      </xdr:nvSpPr>
      <xdr:spPr>
        <a:xfrm>
          <a:off x="6705111" y="168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153643</xdr:rowOff>
    </xdr:from>
    <xdr:to>
      <xdr:col>55</xdr:col>
      <xdr:colOff>50800</xdr:colOff>
      <xdr:row>98</xdr:row>
      <xdr:rowOff>83793</xdr:rowOff>
    </xdr:to>
    <xdr:sp macro="" textlink="">
      <xdr:nvSpPr>
        <xdr:cNvPr id="475" name="楕円 474"/>
        <xdr:cNvSpPr/>
      </xdr:nvSpPr>
      <xdr:spPr>
        <a:xfrm>
          <a:off x="10426700" y="1678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113020</xdr:rowOff>
    </xdr:from>
    <xdr:ext cx="534377" cy="259045"/>
    <xdr:sp macro="" textlink="">
      <xdr:nvSpPr>
        <xdr:cNvPr id="476" name="土木費該当値テキスト"/>
        <xdr:cNvSpPr txBox="1"/>
      </xdr:nvSpPr>
      <xdr:spPr>
        <a:xfrm>
          <a:off x="10528300" y="1657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3045</xdr:rowOff>
    </xdr:from>
    <xdr:to>
      <xdr:col>50</xdr:col>
      <xdr:colOff>165100</xdr:colOff>
      <xdr:row>98</xdr:row>
      <xdr:rowOff>104645</xdr:rowOff>
    </xdr:to>
    <xdr:sp macro="" textlink="">
      <xdr:nvSpPr>
        <xdr:cNvPr id="477" name="楕円 476"/>
        <xdr:cNvSpPr/>
      </xdr:nvSpPr>
      <xdr:spPr>
        <a:xfrm>
          <a:off x="9588500" y="1680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95772</xdr:rowOff>
    </xdr:from>
    <xdr:ext cx="534377" cy="259045"/>
    <xdr:sp macro="" textlink="">
      <xdr:nvSpPr>
        <xdr:cNvPr id="478" name="テキスト ボックス 477"/>
        <xdr:cNvSpPr txBox="1"/>
      </xdr:nvSpPr>
      <xdr:spPr>
        <a:xfrm>
          <a:off x="9372111" y="1689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676</xdr:rowOff>
    </xdr:from>
    <xdr:to>
      <xdr:col>46</xdr:col>
      <xdr:colOff>38100</xdr:colOff>
      <xdr:row>98</xdr:row>
      <xdr:rowOff>102276</xdr:rowOff>
    </xdr:to>
    <xdr:sp macro="" textlink="">
      <xdr:nvSpPr>
        <xdr:cNvPr id="479" name="楕円 478"/>
        <xdr:cNvSpPr/>
      </xdr:nvSpPr>
      <xdr:spPr>
        <a:xfrm>
          <a:off x="8699500" y="1680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93403</xdr:rowOff>
    </xdr:from>
    <xdr:ext cx="534377" cy="259045"/>
    <xdr:sp macro="" textlink="">
      <xdr:nvSpPr>
        <xdr:cNvPr id="480" name="テキスト ボックス 479"/>
        <xdr:cNvSpPr txBox="1"/>
      </xdr:nvSpPr>
      <xdr:spPr>
        <a:xfrm>
          <a:off x="8483111" y="1689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168757</xdr:rowOff>
    </xdr:from>
    <xdr:to>
      <xdr:col>41</xdr:col>
      <xdr:colOff>101600</xdr:colOff>
      <xdr:row>98</xdr:row>
      <xdr:rowOff>98907</xdr:rowOff>
    </xdr:to>
    <xdr:sp macro="" textlink="">
      <xdr:nvSpPr>
        <xdr:cNvPr id="481" name="楕円 480"/>
        <xdr:cNvSpPr/>
      </xdr:nvSpPr>
      <xdr:spPr>
        <a:xfrm>
          <a:off x="7810500" y="1679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90034</xdr:rowOff>
    </xdr:from>
    <xdr:ext cx="534377" cy="259045"/>
    <xdr:sp macro="" textlink="">
      <xdr:nvSpPr>
        <xdr:cNvPr id="482" name="テキスト ボックス 481"/>
        <xdr:cNvSpPr txBox="1"/>
      </xdr:nvSpPr>
      <xdr:spPr>
        <a:xfrm>
          <a:off x="7594111" y="1689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167908</xdr:rowOff>
    </xdr:from>
    <xdr:to>
      <xdr:col>36</xdr:col>
      <xdr:colOff>165100</xdr:colOff>
      <xdr:row>98</xdr:row>
      <xdr:rowOff>98058</xdr:rowOff>
    </xdr:to>
    <xdr:sp macro="" textlink="">
      <xdr:nvSpPr>
        <xdr:cNvPr id="483" name="楕円 482"/>
        <xdr:cNvSpPr/>
      </xdr:nvSpPr>
      <xdr:spPr>
        <a:xfrm>
          <a:off x="6921500" y="1679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114585</xdr:rowOff>
    </xdr:from>
    <xdr:ext cx="534377" cy="259045"/>
    <xdr:sp macro="" textlink="">
      <xdr:nvSpPr>
        <xdr:cNvPr id="484" name="テキスト ボックス 483"/>
        <xdr:cNvSpPr txBox="1"/>
      </xdr:nvSpPr>
      <xdr:spPr>
        <a:xfrm>
          <a:off x="6705111" y="1657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7661</xdr:rowOff>
    </xdr:from>
    <xdr:to>
      <xdr:col>85</xdr:col>
      <xdr:colOff>127000</xdr:colOff>
      <xdr:row>36</xdr:row>
      <xdr:rowOff>165577</xdr:rowOff>
    </xdr:to>
    <xdr:cxnSp macro="">
      <xdr:nvCxnSpPr>
        <xdr:cNvPr id="512" name="直線コネクタ 511"/>
        <xdr:cNvCxnSpPr/>
      </xdr:nvCxnSpPr>
      <xdr:spPr>
        <a:xfrm flipV="1">
          <a:off x="15481300" y="6179861"/>
          <a:ext cx="838200" cy="15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104680</xdr:rowOff>
    </xdr:from>
    <xdr:ext cx="534377" cy="259045"/>
    <xdr:sp macro="" textlink="">
      <xdr:nvSpPr>
        <xdr:cNvPr id="513" name="消防費平均値テキスト"/>
        <xdr:cNvSpPr txBox="1"/>
      </xdr:nvSpPr>
      <xdr:spPr>
        <a:xfrm>
          <a:off x="16370300" y="6276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165577</xdr:rowOff>
    </xdr:from>
    <xdr:to>
      <xdr:col>81</xdr:col>
      <xdr:colOff>50800</xdr:colOff>
      <xdr:row>37</xdr:row>
      <xdr:rowOff>132979</xdr:rowOff>
    </xdr:to>
    <xdr:cxnSp macro="">
      <xdr:nvCxnSpPr>
        <xdr:cNvPr id="515" name="直線コネクタ 514"/>
        <xdr:cNvCxnSpPr/>
      </xdr:nvCxnSpPr>
      <xdr:spPr>
        <a:xfrm flipV="1">
          <a:off x="14592300" y="6337777"/>
          <a:ext cx="889000" cy="13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79626</xdr:rowOff>
    </xdr:from>
    <xdr:ext cx="534377" cy="259045"/>
    <xdr:sp macro="" textlink="">
      <xdr:nvSpPr>
        <xdr:cNvPr id="517" name="テキスト ボックス 516"/>
        <xdr:cNvSpPr txBox="1"/>
      </xdr:nvSpPr>
      <xdr:spPr>
        <a:xfrm>
          <a:off x="15214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132979</xdr:rowOff>
    </xdr:from>
    <xdr:to>
      <xdr:col>76</xdr:col>
      <xdr:colOff>114300</xdr:colOff>
      <xdr:row>37</xdr:row>
      <xdr:rowOff>146238</xdr:rowOff>
    </xdr:to>
    <xdr:cxnSp macro="">
      <xdr:nvCxnSpPr>
        <xdr:cNvPr id="518" name="直線コネクタ 517"/>
        <xdr:cNvCxnSpPr/>
      </xdr:nvCxnSpPr>
      <xdr:spPr>
        <a:xfrm flipV="1">
          <a:off x="13703300" y="6476629"/>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105346</xdr:rowOff>
    </xdr:from>
    <xdr:ext cx="534377" cy="259045"/>
    <xdr:sp macro="" textlink="">
      <xdr:nvSpPr>
        <xdr:cNvPr id="520" name="テキスト ボックス 519"/>
        <xdr:cNvSpPr txBox="1"/>
      </xdr:nvSpPr>
      <xdr:spPr>
        <a:xfrm>
          <a:off x="14325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146238</xdr:rowOff>
    </xdr:from>
    <xdr:to>
      <xdr:col>71</xdr:col>
      <xdr:colOff>177800</xdr:colOff>
      <xdr:row>38</xdr:row>
      <xdr:rowOff>5695</xdr:rowOff>
    </xdr:to>
    <xdr:cxnSp macro="">
      <xdr:nvCxnSpPr>
        <xdr:cNvPr id="521" name="直線コネクタ 520"/>
        <xdr:cNvCxnSpPr/>
      </xdr:nvCxnSpPr>
      <xdr:spPr>
        <a:xfrm flipV="1">
          <a:off x="12814300" y="6489888"/>
          <a:ext cx="889000" cy="3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113575</xdr:rowOff>
    </xdr:from>
    <xdr:ext cx="534377" cy="259045"/>
    <xdr:sp macro="" textlink="">
      <xdr:nvSpPr>
        <xdr:cNvPr id="523" name="テキスト ボックス 522"/>
        <xdr:cNvSpPr txBox="1"/>
      </xdr:nvSpPr>
      <xdr:spPr>
        <a:xfrm>
          <a:off x="13436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96202</xdr:rowOff>
    </xdr:from>
    <xdr:ext cx="534377" cy="259045"/>
    <xdr:sp macro="" textlink="">
      <xdr:nvSpPr>
        <xdr:cNvPr id="525" name="テキスト ボックス 524"/>
        <xdr:cNvSpPr txBox="1"/>
      </xdr:nvSpPr>
      <xdr:spPr>
        <a:xfrm>
          <a:off x="12547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128311</xdr:rowOff>
    </xdr:from>
    <xdr:to>
      <xdr:col>85</xdr:col>
      <xdr:colOff>177800</xdr:colOff>
      <xdr:row>36</xdr:row>
      <xdr:rowOff>58461</xdr:rowOff>
    </xdr:to>
    <xdr:sp macro="" textlink="">
      <xdr:nvSpPr>
        <xdr:cNvPr id="531" name="楕円 530"/>
        <xdr:cNvSpPr/>
      </xdr:nvSpPr>
      <xdr:spPr>
        <a:xfrm>
          <a:off x="16268700" y="612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151188</xdr:rowOff>
    </xdr:from>
    <xdr:ext cx="534377" cy="259045"/>
    <xdr:sp macro="" textlink="">
      <xdr:nvSpPr>
        <xdr:cNvPr id="532" name="消防費該当値テキスト"/>
        <xdr:cNvSpPr txBox="1"/>
      </xdr:nvSpPr>
      <xdr:spPr>
        <a:xfrm>
          <a:off x="16370300" y="598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114777</xdr:rowOff>
    </xdr:from>
    <xdr:to>
      <xdr:col>81</xdr:col>
      <xdr:colOff>101600</xdr:colOff>
      <xdr:row>37</xdr:row>
      <xdr:rowOff>44927</xdr:rowOff>
    </xdr:to>
    <xdr:sp macro="" textlink="">
      <xdr:nvSpPr>
        <xdr:cNvPr id="533" name="楕円 532"/>
        <xdr:cNvSpPr/>
      </xdr:nvSpPr>
      <xdr:spPr>
        <a:xfrm>
          <a:off x="15430500" y="628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61454</xdr:rowOff>
    </xdr:from>
    <xdr:ext cx="534377" cy="259045"/>
    <xdr:sp macro="" textlink="">
      <xdr:nvSpPr>
        <xdr:cNvPr id="534" name="テキスト ボックス 533"/>
        <xdr:cNvSpPr txBox="1"/>
      </xdr:nvSpPr>
      <xdr:spPr>
        <a:xfrm>
          <a:off x="15214111" y="606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82179</xdr:rowOff>
    </xdr:from>
    <xdr:to>
      <xdr:col>76</xdr:col>
      <xdr:colOff>165100</xdr:colOff>
      <xdr:row>38</xdr:row>
      <xdr:rowOff>12329</xdr:rowOff>
    </xdr:to>
    <xdr:sp macro="" textlink="">
      <xdr:nvSpPr>
        <xdr:cNvPr id="535" name="楕円 534"/>
        <xdr:cNvSpPr/>
      </xdr:nvSpPr>
      <xdr:spPr>
        <a:xfrm>
          <a:off x="14541500" y="642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3456</xdr:rowOff>
    </xdr:from>
    <xdr:ext cx="534377" cy="259045"/>
    <xdr:sp macro="" textlink="">
      <xdr:nvSpPr>
        <xdr:cNvPr id="536" name="テキスト ボックス 535"/>
        <xdr:cNvSpPr txBox="1"/>
      </xdr:nvSpPr>
      <xdr:spPr>
        <a:xfrm>
          <a:off x="14325111" y="651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95438</xdr:rowOff>
    </xdr:from>
    <xdr:to>
      <xdr:col>72</xdr:col>
      <xdr:colOff>38100</xdr:colOff>
      <xdr:row>38</xdr:row>
      <xdr:rowOff>25588</xdr:rowOff>
    </xdr:to>
    <xdr:sp macro="" textlink="">
      <xdr:nvSpPr>
        <xdr:cNvPr id="537" name="楕円 536"/>
        <xdr:cNvSpPr/>
      </xdr:nvSpPr>
      <xdr:spPr>
        <a:xfrm>
          <a:off x="13652500" y="643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16715</xdr:rowOff>
    </xdr:from>
    <xdr:ext cx="534377" cy="259045"/>
    <xdr:sp macro="" textlink="">
      <xdr:nvSpPr>
        <xdr:cNvPr id="538" name="テキスト ボックス 537"/>
        <xdr:cNvSpPr txBox="1"/>
      </xdr:nvSpPr>
      <xdr:spPr>
        <a:xfrm>
          <a:off x="13436111" y="653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126345</xdr:rowOff>
    </xdr:from>
    <xdr:to>
      <xdr:col>67</xdr:col>
      <xdr:colOff>101600</xdr:colOff>
      <xdr:row>38</xdr:row>
      <xdr:rowOff>56494</xdr:rowOff>
    </xdr:to>
    <xdr:sp macro="" textlink="">
      <xdr:nvSpPr>
        <xdr:cNvPr id="539" name="楕円 538"/>
        <xdr:cNvSpPr/>
      </xdr:nvSpPr>
      <xdr:spPr>
        <a:xfrm>
          <a:off x="12763500" y="646999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47622</xdr:rowOff>
    </xdr:from>
    <xdr:ext cx="534377" cy="259045"/>
    <xdr:sp macro="" textlink="">
      <xdr:nvSpPr>
        <xdr:cNvPr id="540" name="テキスト ボックス 539"/>
        <xdr:cNvSpPr txBox="1"/>
      </xdr:nvSpPr>
      <xdr:spPr>
        <a:xfrm>
          <a:off x="12547111" y="656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109672</xdr:rowOff>
    </xdr:from>
    <xdr:to>
      <xdr:col>85</xdr:col>
      <xdr:colOff>127000</xdr:colOff>
      <xdr:row>56</xdr:row>
      <xdr:rowOff>109117</xdr:rowOff>
    </xdr:to>
    <xdr:cxnSp macro="">
      <xdr:nvCxnSpPr>
        <xdr:cNvPr id="572" name="直線コネクタ 571"/>
        <xdr:cNvCxnSpPr/>
      </xdr:nvCxnSpPr>
      <xdr:spPr>
        <a:xfrm>
          <a:off x="15481300" y="9539422"/>
          <a:ext cx="838200" cy="17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37809</xdr:rowOff>
    </xdr:from>
    <xdr:ext cx="534377" cy="259045"/>
    <xdr:sp macro="" textlink="">
      <xdr:nvSpPr>
        <xdr:cNvPr id="573" name="教育費平均値テキスト"/>
        <xdr:cNvSpPr txBox="1"/>
      </xdr:nvSpPr>
      <xdr:spPr>
        <a:xfrm>
          <a:off x="16370300" y="94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109672</xdr:rowOff>
    </xdr:from>
    <xdr:to>
      <xdr:col>81</xdr:col>
      <xdr:colOff>50800</xdr:colOff>
      <xdr:row>56</xdr:row>
      <xdr:rowOff>120057</xdr:rowOff>
    </xdr:to>
    <xdr:cxnSp macro="">
      <xdr:nvCxnSpPr>
        <xdr:cNvPr id="575" name="直線コネクタ 574"/>
        <xdr:cNvCxnSpPr/>
      </xdr:nvCxnSpPr>
      <xdr:spPr>
        <a:xfrm flipV="1">
          <a:off x="14592300" y="9539422"/>
          <a:ext cx="889000" cy="18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35110</xdr:rowOff>
    </xdr:from>
    <xdr:ext cx="534377" cy="259045"/>
    <xdr:sp macro="" textlink="">
      <xdr:nvSpPr>
        <xdr:cNvPr id="577" name="テキスト ボックス 576"/>
        <xdr:cNvSpPr txBox="1"/>
      </xdr:nvSpPr>
      <xdr:spPr>
        <a:xfrm>
          <a:off x="15214111" y="980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105181</xdr:rowOff>
    </xdr:from>
    <xdr:to>
      <xdr:col>76</xdr:col>
      <xdr:colOff>114300</xdr:colOff>
      <xdr:row>56</xdr:row>
      <xdr:rowOff>120057</xdr:rowOff>
    </xdr:to>
    <xdr:cxnSp macro="">
      <xdr:nvCxnSpPr>
        <xdr:cNvPr id="578" name="直線コネクタ 577"/>
        <xdr:cNvCxnSpPr/>
      </xdr:nvCxnSpPr>
      <xdr:spPr>
        <a:xfrm>
          <a:off x="13703300" y="9363481"/>
          <a:ext cx="889000" cy="35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52942</xdr:rowOff>
    </xdr:from>
    <xdr:ext cx="534377" cy="259045"/>
    <xdr:sp macro="" textlink="">
      <xdr:nvSpPr>
        <xdr:cNvPr id="580" name="テキスト ボックス 579"/>
        <xdr:cNvSpPr txBox="1"/>
      </xdr:nvSpPr>
      <xdr:spPr>
        <a:xfrm>
          <a:off x="14325111" y="98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47574</xdr:rowOff>
    </xdr:from>
    <xdr:to>
      <xdr:col>71</xdr:col>
      <xdr:colOff>177800</xdr:colOff>
      <xdr:row>54</xdr:row>
      <xdr:rowOff>105181</xdr:rowOff>
    </xdr:to>
    <xdr:cxnSp macro="">
      <xdr:nvCxnSpPr>
        <xdr:cNvPr id="581" name="直線コネクタ 580"/>
        <xdr:cNvCxnSpPr/>
      </xdr:nvCxnSpPr>
      <xdr:spPr>
        <a:xfrm>
          <a:off x="12814300" y="9305874"/>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68127</xdr:rowOff>
    </xdr:from>
    <xdr:ext cx="534377" cy="259045"/>
    <xdr:sp macro="" textlink="">
      <xdr:nvSpPr>
        <xdr:cNvPr id="583" name="テキスト ボックス 582"/>
        <xdr:cNvSpPr txBox="1"/>
      </xdr:nvSpPr>
      <xdr:spPr>
        <a:xfrm>
          <a:off x="13436111" y="98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42034</xdr:rowOff>
    </xdr:from>
    <xdr:ext cx="534377" cy="259045"/>
    <xdr:sp macro="" textlink="">
      <xdr:nvSpPr>
        <xdr:cNvPr id="585" name="テキスト ボックス 584"/>
        <xdr:cNvSpPr txBox="1"/>
      </xdr:nvSpPr>
      <xdr:spPr>
        <a:xfrm>
          <a:off x="12547111" y="98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58317</xdr:rowOff>
    </xdr:from>
    <xdr:to>
      <xdr:col>85</xdr:col>
      <xdr:colOff>177800</xdr:colOff>
      <xdr:row>56</xdr:row>
      <xdr:rowOff>159917</xdr:rowOff>
    </xdr:to>
    <xdr:sp macro="" textlink="">
      <xdr:nvSpPr>
        <xdr:cNvPr id="591" name="楕円 590"/>
        <xdr:cNvSpPr/>
      </xdr:nvSpPr>
      <xdr:spPr>
        <a:xfrm>
          <a:off x="16268700" y="965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36744</xdr:rowOff>
    </xdr:from>
    <xdr:ext cx="534377" cy="259045"/>
    <xdr:sp macro="" textlink="">
      <xdr:nvSpPr>
        <xdr:cNvPr id="592" name="教育費該当値テキスト"/>
        <xdr:cNvSpPr txBox="1"/>
      </xdr:nvSpPr>
      <xdr:spPr>
        <a:xfrm>
          <a:off x="16370300" y="963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58872</xdr:rowOff>
    </xdr:from>
    <xdr:to>
      <xdr:col>81</xdr:col>
      <xdr:colOff>101600</xdr:colOff>
      <xdr:row>55</xdr:row>
      <xdr:rowOff>160472</xdr:rowOff>
    </xdr:to>
    <xdr:sp macro="" textlink="">
      <xdr:nvSpPr>
        <xdr:cNvPr id="593" name="楕円 592"/>
        <xdr:cNvSpPr/>
      </xdr:nvSpPr>
      <xdr:spPr>
        <a:xfrm>
          <a:off x="15430500" y="948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5549</xdr:rowOff>
    </xdr:from>
    <xdr:ext cx="534377" cy="259045"/>
    <xdr:sp macro="" textlink="">
      <xdr:nvSpPr>
        <xdr:cNvPr id="594" name="テキスト ボックス 593"/>
        <xdr:cNvSpPr txBox="1"/>
      </xdr:nvSpPr>
      <xdr:spPr>
        <a:xfrm>
          <a:off x="15214111" y="926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69257</xdr:rowOff>
    </xdr:from>
    <xdr:to>
      <xdr:col>76</xdr:col>
      <xdr:colOff>165100</xdr:colOff>
      <xdr:row>56</xdr:row>
      <xdr:rowOff>170857</xdr:rowOff>
    </xdr:to>
    <xdr:sp macro="" textlink="">
      <xdr:nvSpPr>
        <xdr:cNvPr id="595" name="楕円 594"/>
        <xdr:cNvSpPr/>
      </xdr:nvSpPr>
      <xdr:spPr>
        <a:xfrm>
          <a:off x="14541500" y="967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15934</xdr:rowOff>
    </xdr:from>
    <xdr:ext cx="534377" cy="259045"/>
    <xdr:sp macro="" textlink="">
      <xdr:nvSpPr>
        <xdr:cNvPr id="596" name="テキスト ボックス 595"/>
        <xdr:cNvSpPr txBox="1"/>
      </xdr:nvSpPr>
      <xdr:spPr>
        <a:xfrm>
          <a:off x="14325111" y="944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54381</xdr:rowOff>
    </xdr:from>
    <xdr:to>
      <xdr:col>72</xdr:col>
      <xdr:colOff>38100</xdr:colOff>
      <xdr:row>54</xdr:row>
      <xdr:rowOff>155981</xdr:rowOff>
    </xdr:to>
    <xdr:sp macro="" textlink="">
      <xdr:nvSpPr>
        <xdr:cNvPr id="597" name="楕円 596"/>
        <xdr:cNvSpPr/>
      </xdr:nvSpPr>
      <xdr:spPr>
        <a:xfrm>
          <a:off x="13652500" y="931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1058</xdr:rowOff>
    </xdr:from>
    <xdr:ext cx="534377" cy="259045"/>
    <xdr:sp macro="" textlink="">
      <xdr:nvSpPr>
        <xdr:cNvPr id="598" name="テキスト ボックス 597"/>
        <xdr:cNvSpPr txBox="1"/>
      </xdr:nvSpPr>
      <xdr:spPr>
        <a:xfrm>
          <a:off x="13436111" y="908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168224</xdr:rowOff>
    </xdr:from>
    <xdr:to>
      <xdr:col>67</xdr:col>
      <xdr:colOff>101600</xdr:colOff>
      <xdr:row>54</xdr:row>
      <xdr:rowOff>98374</xdr:rowOff>
    </xdr:to>
    <xdr:sp macro="" textlink="">
      <xdr:nvSpPr>
        <xdr:cNvPr id="599" name="楕円 598"/>
        <xdr:cNvSpPr/>
      </xdr:nvSpPr>
      <xdr:spPr>
        <a:xfrm>
          <a:off x="12763500" y="925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114901</xdr:rowOff>
    </xdr:from>
    <xdr:ext cx="534377" cy="259045"/>
    <xdr:sp macro="" textlink="">
      <xdr:nvSpPr>
        <xdr:cNvPr id="600" name="テキスト ボックス 599"/>
        <xdr:cNvSpPr txBox="1"/>
      </xdr:nvSpPr>
      <xdr:spPr>
        <a:xfrm>
          <a:off x="12547111" y="90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158725</xdr:rowOff>
    </xdr:from>
    <xdr:to>
      <xdr:col>85</xdr:col>
      <xdr:colOff>127000</xdr:colOff>
      <xdr:row>79</xdr:row>
      <xdr:rowOff>28460</xdr:rowOff>
    </xdr:to>
    <xdr:cxnSp macro="">
      <xdr:nvCxnSpPr>
        <xdr:cNvPr id="629" name="直線コネクタ 628"/>
        <xdr:cNvCxnSpPr/>
      </xdr:nvCxnSpPr>
      <xdr:spPr>
        <a:xfrm flipV="1">
          <a:off x="15481300" y="13531825"/>
          <a:ext cx="838200" cy="4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101185</xdr:rowOff>
    </xdr:from>
    <xdr:ext cx="469744" cy="259045"/>
    <xdr:sp macro="" textlink="">
      <xdr:nvSpPr>
        <xdr:cNvPr id="630" name="災害復旧費平均値テキスト"/>
        <xdr:cNvSpPr txBox="1"/>
      </xdr:nvSpPr>
      <xdr:spPr>
        <a:xfrm>
          <a:off x="16370300" y="13474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28460</xdr:rowOff>
    </xdr:from>
    <xdr:to>
      <xdr:col>81</xdr:col>
      <xdr:colOff>50800</xdr:colOff>
      <xdr:row>79</xdr:row>
      <xdr:rowOff>37173</xdr:rowOff>
    </xdr:to>
    <xdr:cxnSp macro="">
      <xdr:nvCxnSpPr>
        <xdr:cNvPr id="632" name="直線コネクタ 631"/>
        <xdr:cNvCxnSpPr/>
      </xdr:nvCxnSpPr>
      <xdr:spPr>
        <a:xfrm flipV="1">
          <a:off x="14592300" y="13573010"/>
          <a:ext cx="889000" cy="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37173</xdr:rowOff>
    </xdr:from>
    <xdr:to>
      <xdr:col>76</xdr:col>
      <xdr:colOff>114300</xdr:colOff>
      <xdr:row>79</xdr:row>
      <xdr:rowOff>44450</xdr:rowOff>
    </xdr:to>
    <xdr:cxnSp macro="">
      <xdr:nvCxnSpPr>
        <xdr:cNvPr id="635" name="直線コネクタ 634"/>
        <xdr:cNvCxnSpPr/>
      </xdr:nvCxnSpPr>
      <xdr:spPr>
        <a:xfrm flipV="1">
          <a:off x="13703300" y="13581723"/>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43383</xdr:rowOff>
    </xdr:from>
    <xdr:to>
      <xdr:col>71</xdr:col>
      <xdr:colOff>177800</xdr:colOff>
      <xdr:row>79</xdr:row>
      <xdr:rowOff>44450</xdr:rowOff>
    </xdr:to>
    <xdr:cxnSp macro="">
      <xdr:nvCxnSpPr>
        <xdr:cNvPr id="638" name="直線コネクタ 637"/>
        <xdr:cNvCxnSpPr/>
      </xdr:nvCxnSpPr>
      <xdr:spPr>
        <a:xfrm>
          <a:off x="12814300" y="13587933"/>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107925</xdr:rowOff>
    </xdr:from>
    <xdr:to>
      <xdr:col>85</xdr:col>
      <xdr:colOff>177800</xdr:colOff>
      <xdr:row>79</xdr:row>
      <xdr:rowOff>38075</xdr:rowOff>
    </xdr:to>
    <xdr:sp macro="" textlink="">
      <xdr:nvSpPr>
        <xdr:cNvPr id="648" name="楕円 647"/>
        <xdr:cNvSpPr/>
      </xdr:nvSpPr>
      <xdr:spPr>
        <a:xfrm>
          <a:off x="16268700" y="1348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67302</xdr:rowOff>
    </xdr:from>
    <xdr:ext cx="469744" cy="259045"/>
    <xdr:sp macro="" textlink="">
      <xdr:nvSpPr>
        <xdr:cNvPr id="649" name="災害復旧費該当値テキスト"/>
        <xdr:cNvSpPr txBox="1"/>
      </xdr:nvSpPr>
      <xdr:spPr>
        <a:xfrm>
          <a:off x="16370300" y="1326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149110</xdr:rowOff>
    </xdr:from>
    <xdr:to>
      <xdr:col>81</xdr:col>
      <xdr:colOff>101600</xdr:colOff>
      <xdr:row>79</xdr:row>
      <xdr:rowOff>79260</xdr:rowOff>
    </xdr:to>
    <xdr:sp macro="" textlink="">
      <xdr:nvSpPr>
        <xdr:cNvPr id="650" name="楕円 649"/>
        <xdr:cNvSpPr/>
      </xdr:nvSpPr>
      <xdr:spPr>
        <a:xfrm>
          <a:off x="15430500" y="1352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70387</xdr:rowOff>
    </xdr:from>
    <xdr:ext cx="469744" cy="259045"/>
    <xdr:sp macro="" textlink="">
      <xdr:nvSpPr>
        <xdr:cNvPr id="651" name="テキスト ボックス 650"/>
        <xdr:cNvSpPr txBox="1"/>
      </xdr:nvSpPr>
      <xdr:spPr>
        <a:xfrm>
          <a:off x="15246428" y="1361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157823</xdr:rowOff>
    </xdr:from>
    <xdr:to>
      <xdr:col>76</xdr:col>
      <xdr:colOff>165100</xdr:colOff>
      <xdr:row>79</xdr:row>
      <xdr:rowOff>87973</xdr:rowOff>
    </xdr:to>
    <xdr:sp macro="" textlink="">
      <xdr:nvSpPr>
        <xdr:cNvPr id="652" name="楕円 651"/>
        <xdr:cNvSpPr/>
      </xdr:nvSpPr>
      <xdr:spPr>
        <a:xfrm>
          <a:off x="14541500" y="1353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79100</xdr:rowOff>
    </xdr:from>
    <xdr:ext cx="378565" cy="259045"/>
    <xdr:sp macro="" textlink="">
      <xdr:nvSpPr>
        <xdr:cNvPr id="653" name="テキスト ボックス 652"/>
        <xdr:cNvSpPr txBox="1"/>
      </xdr:nvSpPr>
      <xdr:spPr>
        <a:xfrm>
          <a:off x="14403017" y="13623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4" name="楕円 65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5" name="テキスト ボックス 654"/>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164033</xdr:rowOff>
    </xdr:from>
    <xdr:to>
      <xdr:col>67</xdr:col>
      <xdr:colOff>101600</xdr:colOff>
      <xdr:row>79</xdr:row>
      <xdr:rowOff>94183</xdr:rowOff>
    </xdr:to>
    <xdr:sp macro="" textlink="">
      <xdr:nvSpPr>
        <xdr:cNvPr id="656" name="楕円 655"/>
        <xdr:cNvSpPr/>
      </xdr:nvSpPr>
      <xdr:spPr>
        <a:xfrm>
          <a:off x="12763500" y="1353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85310</xdr:rowOff>
    </xdr:from>
    <xdr:ext cx="313932" cy="259045"/>
    <xdr:sp macro="" textlink="">
      <xdr:nvSpPr>
        <xdr:cNvPr id="657" name="テキスト ボックス 656"/>
        <xdr:cNvSpPr txBox="1"/>
      </xdr:nvSpPr>
      <xdr:spPr>
        <a:xfrm>
          <a:off x="12657333" y="13629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170185</xdr:rowOff>
    </xdr:from>
    <xdr:to>
      <xdr:col>85</xdr:col>
      <xdr:colOff>127000</xdr:colOff>
      <xdr:row>95</xdr:row>
      <xdr:rowOff>1952</xdr:rowOff>
    </xdr:to>
    <xdr:cxnSp macro="">
      <xdr:nvCxnSpPr>
        <xdr:cNvPr id="688" name="直線コネクタ 687"/>
        <xdr:cNvCxnSpPr/>
      </xdr:nvCxnSpPr>
      <xdr:spPr>
        <a:xfrm>
          <a:off x="15481300" y="16286485"/>
          <a:ext cx="8382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53317</xdr:rowOff>
    </xdr:from>
    <xdr:ext cx="534377" cy="259045"/>
    <xdr:sp macro="" textlink="">
      <xdr:nvSpPr>
        <xdr:cNvPr id="689" name="公債費平均値テキスト"/>
        <xdr:cNvSpPr txBox="1"/>
      </xdr:nvSpPr>
      <xdr:spPr>
        <a:xfrm>
          <a:off x="16370300" y="1634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81555</xdr:rowOff>
    </xdr:from>
    <xdr:to>
      <xdr:col>81</xdr:col>
      <xdr:colOff>50800</xdr:colOff>
      <xdr:row>94</xdr:row>
      <xdr:rowOff>170185</xdr:rowOff>
    </xdr:to>
    <xdr:cxnSp macro="">
      <xdr:nvCxnSpPr>
        <xdr:cNvPr id="691" name="直線コネクタ 690"/>
        <xdr:cNvCxnSpPr/>
      </xdr:nvCxnSpPr>
      <xdr:spPr>
        <a:xfrm>
          <a:off x="14592300" y="16197855"/>
          <a:ext cx="889000" cy="8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157821</xdr:rowOff>
    </xdr:from>
    <xdr:ext cx="534377" cy="259045"/>
    <xdr:sp macro="" textlink="">
      <xdr:nvSpPr>
        <xdr:cNvPr id="693" name="テキスト ボックス 692"/>
        <xdr:cNvSpPr txBox="1"/>
      </xdr:nvSpPr>
      <xdr:spPr>
        <a:xfrm>
          <a:off x="15214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47101</xdr:rowOff>
    </xdr:from>
    <xdr:to>
      <xdr:col>76</xdr:col>
      <xdr:colOff>114300</xdr:colOff>
      <xdr:row>94</xdr:row>
      <xdr:rowOff>81555</xdr:rowOff>
    </xdr:to>
    <xdr:cxnSp macro="">
      <xdr:nvCxnSpPr>
        <xdr:cNvPr id="694" name="直線コネクタ 693"/>
        <xdr:cNvCxnSpPr/>
      </xdr:nvCxnSpPr>
      <xdr:spPr>
        <a:xfrm>
          <a:off x="13703300" y="16163401"/>
          <a:ext cx="889000" cy="3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160596</xdr:rowOff>
    </xdr:from>
    <xdr:ext cx="534377" cy="259045"/>
    <xdr:sp macro="" textlink="">
      <xdr:nvSpPr>
        <xdr:cNvPr id="696" name="テキスト ボックス 695"/>
        <xdr:cNvSpPr txBox="1"/>
      </xdr:nvSpPr>
      <xdr:spPr>
        <a:xfrm>
          <a:off x="14325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45647</xdr:rowOff>
    </xdr:from>
    <xdr:to>
      <xdr:col>71</xdr:col>
      <xdr:colOff>177800</xdr:colOff>
      <xdr:row>94</xdr:row>
      <xdr:rowOff>47101</xdr:rowOff>
    </xdr:to>
    <xdr:cxnSp macro="">
      <xdr:nvCxnSpPr>
        <xdr:cNvPr id="697" name="直線コネクタ 696"/>
        <xdr:cNvCxnSpPr/>
      </xdr:nvCxnSpPr>
      <xdr:spPr>
        <a:xfrm>
          <a:off x="12814300" y="16161947"/>
          <a:ext cx="889000" cy="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160776</xdr:rowOff>
    </xdr:from>
    <xdr:ext cx="534377" cy="259045"/>
    <xdr:sp macro="" textlink="">
      <xdr:nvSpPr>
        <xdr:cNvPr id="699" name="テキスト ボックス 698"/>
        <xdr:cNvSpPr txBox="1"/>
      </xdr:nvSpPr>
      <xdr:spPr>
        <a:xfrm>
          <a:off x="13436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154929</xdr:rowOff>
    </xdr:from>
    <xdr:ext cx="534377" cy="259045"/>
    <xdr:sp macro="" textlink="">
      <xdr:nvSpPr>
        <xdr:cNvPr id="701" name="テキスト ボックス 700"/>
        <xdr:cNvSpPr txBox="1"/>
      </xdr:nvSpPr>
      <xdr:spPr>
        <a:xfrm>
          <a:off x="12547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122602</xdr:rowOff>
    </xdr:from>
    <xdr:to>
      <xdr:col>85</xdr:col>
      <xdr:colOff>177800</xdr:colOff>
      <xdr:row>95</xdr:row>
      <xdr:rowOff>52752</xdr:rowOff>
    </xdr:to>
    <xdr:sp macro="" textlink="">
      <xdr:nvSpPr>
        <xdr:cNvPr id="707" name="楕円 706"/>
        <xdr:cNvSpPr/>
      </xdr:nvSpPr>
      <xdr:spPr>
        <a:xfrm>
          <a:off x="16268700" y="1623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145479</xdr:rowOff>
    </xdr:from>
    <xdr:ext cx="534377" cy="259045"/>
    <xdr:sp macro="" textlink="">
      <xdr:nvSpPr>
        <xdr:cNvPr id="708" name="公債費該当値テキスト"/>
        <xdr:cNvSpPr txBox="1"/>
      </xdr:nvSpPr>
      <xdr:spPr>
        <a:xfrm>
          <a:off x="16370300" y="160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119385</xdr:rowOff>
    </xdr:from>
    <xdr:to>
      <xdr:col>81</xdr:col>
      <xdr:colOff>101600</xdr:colOff>
      <xdr:row>95</xdr:row>
      <xdr:rowOff>49535</xdr:rowOff>
    </xdr:to>
    <xdr:sp macro="" textlink="">
      <xdr:nvSpPr>
        <xdr:cNvPr id="709" name="楕円 708"/>
        <xdr:cNvSpPr/>
      </xdr:nvSpPr>
      <xdr:spPr>
        <a:xfrm>
          <a:off x="15430500" y="1623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66062</xdr:rowOff>
    </xdr:from>
    <xdr:ext cx="534377" cy="259045"/>
    <xdr:sp macro="" textlink="">
      <xdr:nvSpPr>
        <xdr:cNvPr id="710" name="テキスト ボックス 709"/>
        <xdr:cNvSpPr txBox="1"/>
      </xdr:nvSpPr>
      <xdr:spPr>
        <a:xfrm>
          <a:off x="15214111" y="1601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30755</xdr:rowOff>
    </xdr:from>
    <xdr:to>
      <xdr:col>76</xdr:col>
      <xdr:colOff>165100</xdr:colOff>
      <xdr:row>94</xdr:row>
      <xdr:rowOff>132355</xdr:rowOff>
    </xdr:to>
    <xdr:sp macro="" textlink="">
      <xdr:nvSpPr>
        <xdr:cNvPr id="711" name="楕円 710"/>
        <xdr:cNvSpPr/>
      </xdr:nvSpPr>
      <xdr:spPr>
        <a:xfrm>
          <a:off x="14541500" y="1614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148882</xdr:rowOff>
    </xdr:from>
    <xdr:ext cx="534377" cy="259045"/>
    <xdr:sp macro="" textlink="">
      <xdr:nvSpPr>
        <xdr:cNvPr id="712" name="テキスト ボックス 711"/>
        <xdr:cNvSpPr txBox="1"/>
      </xdr:nvSpPr>
      <xdr:spPr>
        <a:xfrm>
          <a:off x="14325111" y="1592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167751</xdr:rowOff>
    </xdr:from>
    <xdr:to>
      <xdr:col>72</xdr:col>
      <xdr:colOff>38100</xdr:colOff>
      <xdr:row>94</xdr:row>
      <xdr:rowOff>97901</xdr:rowOff>
    </xdr:to>
    <xdr:sp macro="" textlink="">
      <xdr:nvSpPr>
        <xdr:cNvPr id="713" name="楕円 712"/>
        <xdr:cNvSpPr/>
      </xdr:nvSpPr>
      <xdr:spPr>
        <a:xfrm>
          <a:off x="13652500" y="1611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114428</xdr:rowOff>
    </xdr:from>
    <xdr:ext cx="534377" cy="259045"/>
    <xdr:sp macro="" textlink="">
      <xdr:nvSpPr>
        <xdr:cNvPr id="714" name="テキスト ボックス 713"/>
        <xdr:cNvSpPr txBox="1"/>
      </xdr:nvSpPr>
      <xdr:spPr>
        <a:xfrm>
          <a:off x="13436111" y="1588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166297</xdr:rowOff>
    </xdr:from>
    <xdr:to>
      <xdr:col>67</xdr:col>
      <xdr:colOff>101600</xdr:colOff>
      <xdr:row>94</xdr:row>
      <xdr:rowOff>96447</xdr:rowOff>
    </xdr:to>
    <xdr:sp macro="" textlink="">
      <xdr:nvSpPr>
        <xdr:cNvPr id="715" name="楕円 714"/>
        <xdr:cNvSpPr/>
      </xdr:nvSpPr>
      <xdr:spPr>
        <a:xfrm>
          <a:off x="12763500" y="1611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112974</xdr:rowOff>
    </xdr:from>
    <xdr:ext cx="534377" cy="259045"/>
    <xdr:sp macro="" textlink="">
      <xdr:nvSpPr>
        <xdr:cNvPr id="716" name="テキスト ボックス 715"/>
        <xdr:cNvSpPr txBox="1"/>
      </xdr:nvSpPr>
      <xdr:spPr>
        <a:xfrm>
          <a:off x="12547111" y="1588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134900</xdr:rowOff>
    </xdr:from>
    <xdr:to>
      <xdr:col>116</xdr:col>
      <xdr:colOff>63500</xdr:colOff>
      <xdr:row>38</xdr:row>
      <xdr:rowOff>24943</xdr:rowOff>
    </xdr:to>
    <xdr:cxnSp macro="">
      <xdr:nvCxnSpPr>
        <xdr:cNvPr id="743" name="直線コネクタ 742"/>
        <xdr:cNvCxnSpPr/>
      </xdr:nvCxnSpPr>
      <xdr:spPr>
        <a:xfrm>
          <a:off x="21323300" y="6478550"/>
          <a:ext cx="838200" cy="6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46982</xdr:rowOff>
    </xdr:from>
    <xdr:ext cx="313932" cy="259045"/>
    <xdr:sp macro="" textlink="">
      <xdr:nvSpPr>
        <xdr:cNvPr id="744" name="諸支出金平均値テキスト"/>
        <xdr:cNvSpPr txBox="1"/>
      </xdr:nvSpPr>
      <xdr:spPr>
        <a:xfrm>
          <a:off x="22212300" y="6562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134900</xdr:rowOff>
    </xdr:from>
    <xdr:to>
      <xdr:col>111</xdr:col>
      <xdr:colOff>177800</xdr:colOff>
      <xdr:row>38</xdr:row>
      <xdr:rowOff>139700</xdr:rowOff>
    </xdr:to>
    <xdr:cxnSp macro="">
      <xdr:nvCxnSpPr>
        <xdr:cNvPr id="746" name="直線コネクタ 745"/>
        <xdr:cNvCxnSpPr/>
      </xdr:nvCxnSpPr>
      <xdr:spPr>
        <a:xfrm flipV="1">
          <a:off x="20434300" y="6478550"/>
          <a:ext cx="889000" cy="1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161282</xdr:rowOff>
    </xdr:from>
    <xdr:ext cx="313932" cy="259045"/>
    <xdr:sp macro="" textlink="">
      <xdr:nvSpPr>
        <xdr:cNvPr id="748" name="テキスト ボックス 747"/>
        <xdr:cNvSpPr txBox="1"/>
      </xdr:nvSpPr>
      <xdr:spPr>
        <a:xfrm>
          <a:off x="21166333" y="66763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4369</xdr:rowOff>
    </xdr:from>
    <xdr:to>
      <xdr:col>107</xdr:col>
      <xdr:colOff>50800</xdr:colOff>
      <xdr:row>38</xdr:row>
      <xdr:rowOff>139700</xdr:rowOff>
    </xdr:to>
    <xdr:cxnSp macro="">
      <xdr:nvCxnSpPr>
        <xdr:cNvPr id="749" name="直線コネクタ 748"/>
        <xdr:cNvCxnSpPr/>
      </xdr:nvCxnSpPr>
      <xdr:spPr>
        <a:xfrm>
          <a:off x="19545300" y="6005119"/>
          <a:ext cx="889000" cy="64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4369</xdr:rowOff>
    </xdr:from>
    <xdr:to>
      <xdr:col>102</xdr:col>
      <xdr:colOff>114300</xdr:colOff>
      <xdr:row>37</xdr:row>
      <xdr:rowOff>77521</xdr:rowOff>
    </xdr:to>
    <xdr:cxnSp macro="">
      <xdr:nvCxnSpPr>
        <xdr:cNvPr id="752" name="直線コネクタ 751"/>
        <xdr:cNvCxnSpPr/>
      </xdr:nvCxnSpPr>
      <xdr:spPr>
        <a:xfrm flipV="1">
          <a:off x="18656300" y="6005119"/>
          <a:ext cx="889000" cy="4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119905</xdr:rowOff>
    </xdr:from>
    <xdr:ext cx="378565" cy="259045"/>
    <xdr:sp macro="" textlink="">
      <xdr:nvSpPr>
        <xdr:cNvPr id="754" name="テキスト ボックス 753"/>
        <xdr:cNvSpPr txBox="1"/>
      </xdr:nvSpPr>
      <xdr:spPr>
        <a:xfrm>
          <a:off x="19356017" y="6635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129735</xdr:rowOff>
    </xdr:from>
    <xdr:ext cx="378565" cy="259045"/>
    <xdr:sp macro="" textlink="">
      <xdr:nvSpPr>
        <xdr:cNvPr id="756" name="テキスト ボックス 755"/>
        <xdr:cNvSpPr txBox="1"/>
      </xdr:nvSpPr>
      <xdr:spPr>
        <a:xfrm>
          <a:off x="18467017" y="6644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145593</xdr:rowOff>
    </xdr:from>
    <xdr:to>
      <xdr:col>116</xdr:col>
      <xdr:colOff>114300</xdr:colOff>
      <xdr:row>38</xdr:row>
      <xdr:rowOff>75743</xdr:rowOff>
    </xdr:to>
    <xdr:sp macro="" textlink="">
      <xdr:nvSpPr>
        <xdr:cNvPr id="762" name="楕円 761"/>
        <xdr:cNvSpPr/>
      </xdr:nvSpPr>
      <xdr:spPr>
        <a:xfrm>
          <a:off x="22110700" y="64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104970</xdr:rowOff>
    </xdr:from>
    <xdr:ext cx="378565" cy="259045"/>
    <xdr:sp macro="" textlink="">
      <xdr:nvSpPr>
        <xdr:cNvPr id="763" name="諸支出金該当値テキスト"/>
        <xdr:cNvSpPr txBox="1"/>
      </xdr:nvSpPr>
      <xdr:spPr>
        <a:xfrm>
          <a:off x="22212300" y="6277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84100</xdr:rowOff>
    </xdr:from>
    <xdr:to>
      <xdr:col>112</xdr:col>
      <xdr:colOff>38100</xdr:colOff>
      <xdr:row>38</xdr:row>
      <xdr:rowOff>14250</xdr:rowOff>
    </xdr:to>
    <xdr:sp macro="" textlink="">
      <xdr:nvSpPr>
        <xdr:cNvPr id="764" name="楕円 763"/>
        <xdr:cNvSpPr/>
      </xdr:nvSpPr>
      <xdr:spPr>
        <a:xfrm>
          <a:off x="21272500" y="642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30777</xdr:rowOff>
    </xdr:from>
    <xdr:ext cx="378565" cy="259045"/>
    <xdr:sp macro="" textlink="">
      <xdr:nvSpPr>
        <xdr:cNvPr id="765" name="テキスト ボックス 764"/>
        <xdr:cNvSpPr txBox="1"/>
      </xdr:nvSpPr>
      <xdr:spPr>
        <a:xfrm>
          <a:off x="21134017" y="6202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125019</xdr:rowOff>
    </xdr:from>
    <xdr:to>
      <xdr:col>102</xdr:col>
      <xdr:colOff>165100</xdr:colOff>
      <xdr:row>35</xdr:row>
      <xdr:rowOff>55169</xdr:rowOff>
    </xdr:to>
    <xdr:sp macro="" textlink="">
      <xdr:nvSpPr>
        <xdr:cNvPr id="768" name="楕円 767"/>
        <xdr:cNvSpPr/>
      </xdr:nvSpPr>
      <xdr:spPr>
        <a:xfrm>
          <a:off x="19494500" y="595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71696</xdr:rowOff>
    </xdr:from>
    <xdr:ext cx="469744" cy="259045"/>
    <xdr:sp macro="" textlink="">
      <xdr:nvSpPr>
        <xdr:cNvPr id="769" name="テキスト ボックス 768"/>
        <xdr:cNvSpPr txBox="1"/>
      </xdr:nvSpPr>
      <xdr:spPr>
        <a:xfrm>
          <a:off x="19310428" y="572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26721</xdr:rowOff>
    </xdr:from>
    <xdr:to>
      <xdr:col>98</xdr:col>
      <xdr:colOff>38100</xdr:colOff>
      <xdr:row>37</xdr:row>
      <xdr:rowOff>128321</xdr:rowOff>
    </xdr:to>
    <xdr:sp macro="" textlink="">
      <xdr:nvSpPr>
        <xdr:cNvPr id="770" name="楕円 769"/>
        <xdr:cNvSpPr/>
      </xdr:nvSpPr>
      <xdr:spPr>
        <a:xfrm>
          <a:off x="18605500" y="637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144848</xdr:rowOff>
    </xdr:from>
    <xdr:ext cx="469744" cy="259045"/>
    <xdr:sp macro="" textlink="">
      <xdr:nvSpPr>
        <xdr:cNvPr id="771" name="テキスト ボックス 770"/>
        <xdr:cNvSpPr txBox="1"/>
      </xdr:nvSpPr>
      <xdr:spPr>
        <a:xfrm>
          <a:off x="18421428" y="614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総務費が住民一人当たり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101,648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千円となっており、平成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年度から類似団体平均を上回っている。</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これは令和元年度で完了した新庁舎建設事業による大型更新整備事業の建設費用が増大しているためであり、総務費全体の</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64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％を占めている。</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消防費が年々増加傾向にあり、平成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年度には類似団体平均を上回ったが、これは消防施設建設に係る公債費の増加による消防組合負担金が増加しているためである。</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災害復旧費が増加したのは、令和元年東日本台風被害によるもので、令和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年度にかけて本復旧費用の増大が見込まれる。</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公債費は、平成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年から年々減少しているが、新庁舎建設費、災害復旧費に係る公債費の増加が見込まれる。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今後は公共施設等総合管理計画及び公共施設再編計画、現在策定中である公共施設個別施設計画に基づき、公共施設の総量縮減を図りながら、事業の取捨選択により事業費の抑制に努める。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長野県千曲市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は前年度に引き続き、新庁舎建設事業費や令和元年東日本台風の災害復旧費等の臨時的財政需要があったため、単年度収支は赤字となっているが、財政調整基金を取り崩さなくとも実質収支は黒字となった。</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財政調整基金残高は、取崩しを行わず、歳計剰余金を積み立てたため、前年比で増加した。今後も事務事業の見直し・統廃合など歳出の合理化等行財政改革を推進し、健全な行財政運営に努めていく。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長野県千曲市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年度以降は赤字になった会計はなく、平成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年度以降は市の全会計の総計黒字額が標準財政規模の</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％を超えている。今後もこの水準を維持できるよう財政健全化に努めてまいりたい。</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31213652</v>
      </c>
      <c r="BO4" s="431"/>
      <c r="BP4" s="431"/>
      <c r="BQ4" s="431"/>
      <c r="BR4" s="431"/>
      <c r="BS4" s="431"/>
      <c r="BT4" s="431"/>
      <c r="BU4" s="432"/>
      <c r="BV4" s="430">
        <v>31126935</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3</v>
      </c>
      <c r="CU4" s="437"/>
      <c r="CV4" s="437"/>
      <c r="CW4" s="437"/>
      <c r="CX4" s="437"/>
      <c r="CY4" s="437"/>
      <c r="CZ4" s="437"/>
      <c r="DA4" s="438"/>
      <c r="DB4" s="436">
        <v>3.9</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29771101</v>
      </c>
      <c r="BO5" s="468"/>
      <c r="BP5" s="468"/>
      <c r="BQ5" s="468"/>
      <c r="BR5" s="468"/>
      <c r="BS5" s="468"/>
      <c r="BT5" s="468"/>
      <c r="BU5" s="469"/>
      <c r="BV5" s="467">
        <v>28188636</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91.3</v>
      </c>
      <c r="CU5" s="465"/>
      <c r="CV5" s="465"/>
      <c r="CW5" s="465"/>
      <c r="CX5" s="465"/>
      <c r="CY5" s="465"/>
      <c r="CZ5" s="465"/>
      <c r="DA5" s="466"/>
      <c r="DB5" s="464">
        <v>90.8</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1442551</v>
      </c>
      <c r="BO6" s="468"/>
      <c r="BP6" s="468"/>
      <c r="BQ6" s="468"/>
      <c r="BR6" s="468"/>
      <c r="BS6" s="468"/>
      <c r="BT6" s="468"/>
      <c r="BU6" s="469"/>
      <c r="BV6" s="467">
        <v>2938299</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95.8</v>
      </c>
      <c r="CU6" s="505"/>
      <c r="CV6" s="505"/>
      <c r="CW6" s="505"/>
      <c r="CX6" s="505"/>
      <c r="CY6" s="505"/>
      <c r="CZ6" s="505"/>
      <c r="DA6" s="506"/>
      <c r="DB6" s="504">
        <v>96</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93</v>
      </c>
      <c r="AV7" s="500"/>
      <c r="AW7" s="500"/>
      <c r="AX7" s="500"/>
      <c r="AY7" s="501" t="s">
        <v>104</v>
      </c>
      <c r="AZ7" s="502"/>
      <c r="BA7" s="502"/>
      <c r="BB7" s="502"/>
      <c r="BC7" s="502"/>
      <c r="BD7" s="502"/>
      <c r="BE7" s="502"/>
      <c r="BF7" s="502"/>
      <c r="BG7" s="502"/>
      <c r="BH7" s="502"/>
      <c r="BI7" s="502"/>
      <c r="BJ7" s="502"/>
      <c r="BK7" s="502"/>
      <c r="BL7" s="502"/>
      <c r="BM7" s="503"/>
      <c r="BN7" s="467">
        <v>957396</v>
      </c>
      <c r="BO7" s="468"/>
      <c r="BP7" s="468"/>
      <c r="BQ7" s="468"/>
      <c r="BR7" s="468"/>
      <c r="BS7" s="468"/>
      <c r="BT7" s="468"/>
      <c r="BU7" s="469"/>
      <c r="BV7" s="467">
        <v>2311694</v>
      </c>
      <c r="BW7" s="468"/>
      <c r="BX7" s="468"/>
      <c r="BY7" s="468"/>
      <c r="BZ7" s="468"/>
      <c r="CA7" s="468"/>
      <c r="CB7" s="468"/>
      <c r="CC7" s="469"/>
      <c r="CD7" s="470" t="s">
        <v>105</v>
      </c>
      <c r="CE7" s="471"/>
      <c r="CF7" s="471"/>
      <c r="CG7" s="471"/>
      <c r="CH7" s="471"/>
      <c r="CI7" s="471"/>
      <c r="CJ7" s="471"/>
      <c r="CK7" s="471"/>
      <c r="CL7" s="471"/>
      <c r="CM7" s="471"/>
      <c r="CN7" s="471"/>
      <c r="CO7" s="471"/>
      <c r="CP7" s="471"/>
      <c r="CQ7" s="471"/>
      <c r="CR7" s="471"/>
      <c r="CS7" s="472"/>
      <c r="CT7" s="467">
        <v>15948056</v>
      </c>
      <c r="CU7" s="468"/>
      <c r="CV7" s="468"/>
      <c r="CW7" s="468"/>
      <c r="CX7" s="468"/>
      <c r="CY7" s="468"/>
      <c r="CZ7" s="468"/>
      <c r="DA7" s="469"/>
      <c r="DB7" s="467">
        <v>15928302</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106</v>
      </c>
      <c r="AN8" s="497"/>
      <c r="AO8" s="497"/>
      <c r="AP8" s="497"/>
      <c r="AQ8" s="497"/>
      <c r="AR8" s="497"/>
      <c r="AS8" s="497"/>
      <c r="AT8" s="498"/>
      <c r="AU8" s="499" t="s">
        <v>107</v>
      </c>
      <c r="AV8" s="500"/>
      <c r="AW8" s="500"/>
      <c r="AX8" s="500"/>
      <c r="AY8" s="501" t="s">
        <v>108</v>
      </c>
      <c r="AZ8" s="502"/>
      <c r="BA8" s="502"/>
      <c r="BB8" s="502"/>
      <c r="BC8" s="502"/>
      <c r="BD8" s="502"/>
      <c r="BE8" s="502"/>
      <c r="BF8" s="502"/>
      <c r="BG8" s="502"/>
      <c r="BH8" s="502"/>
      <c r="BI8" s="502"/>
      <c r="BJ8" s="502"/>
      <c r="BK8" s="502"/>
      <c r="BL8" s="502"/>
      <c r="BM8" s="503"/>
      <c r="BN8" s="467">
        <v>485155</v>
      </c>
      <c r="BO8" s="468"/>
      <c r="BP8" s="468"/>
      <c r="BQ8" s="468"/>
      <c r="BR8" s="468"/>
      <c r="BS8" s="468"/>
      <c r="BT8" s="468"/>
      <c r="BU8" s="469"/>
      <c r="BV8" s="467">
        <v>626605</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0.53</v>
      </c>
      <c r="CU8" s="508"/>
      <c r="CV8" s="508"/>
      <c r="CW8" s="508"/>
      <c r="CX8" s="508"/>
      <c r="CY8" s="508"/>
      <c r="CZ8" s="508"/>
      <c r="DA8" s="509"/>
      <c r="DB8" s="507">
        <v>0.53</v>
      </c>
      <c r="DC8" s="508"/>
      <c r="DD8" s="508"/>
      <c r="DE8" s="508"/>
      <c r="DF8" s="508"/>
      <c r="DG8" s="508"/>
      <c r="DH8" s="508"/>
      <c r="DI8" s="509"/>
      <c r="DJ8" s="186"/>
      <c r="DK8" s="186"/>
      <c r="DL8" s="186"/>
      <c r="DM8" s="186"/>
      <c r="DN8" s="186"/>
      <c r="DO8" s="186"/>
    </row>
    <row r="9" spans="1:119" ht="18.75" customHeight="1" thickBot="1" x14ac:dyDescent="0.2">
      <c r="A9" s="187"/>
      <c r="B9" s="461" t="s">
        <v>110</v>
      </c>
      <c r="C9" s="462"/>
      <c r="D9" s="462"/>
      <c r="E9" s="462"/>
      <c r="F9" s="462"/>
      <c r="G9" s="462"/>
      <c r="H9" s="462"/>
      <c r="I9" s="462"/>
      <c r="J9" s="462"/>
      <c r="K9" s="510"/>
      <c r="L9" s="511" t="s">
        <v>111</v>
      </c>
      <c r="M9" s="512"/>
      <c r="N9" s="512"/>
      <c r="O9" s="512"/>
      <c r="P9" s="512"/>
      <c r="Q9" s="513"/>
      <c r="R9" s="514">
        <v>60298</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114</v>
      </c>
      <c r="AV9" s="500"/>
      <c r="AW9" s="500"/>
      <c r="AX9" s="500"/>
      <c r="AY9" s="501" t="s">
        <v>115</v>
      </c>
      <c r="AZ9" s="502"/>
      <c r="BA9" s="502"/>
      <c r="BB9" s="502"/>
      <c r="BC9" s="502"/>
      <c r="BD9" s="502"/>
      <c r="BE9" s="502"/>
      <c r="BF9" s="502"/>
      <c r="BG9" s="502"/>
      <c r="BH9" s="502"/>
      <c r="BI9" s="502"/>
      <c r="BJ9" s="502"/>
      <c r="BK9" s="502"/>
      <c r="BL9" s="502"/>
      <c r="BM9" s="503"/>
      <c r="BN9" s="467">
        <v>-141450</v>
      </c>
      <c r="BO9" s="468"/>
      <c r="BP9" s="468"/>
      <c r="BQ9" s="468"/>
      <c r="BR9" s="468"/>
      <c r="BS9" s="468"/>
      <c r="BT9" s="468"/>
      <c r="BU9" s="469"/>
      <c r="BV9" s="467">
        <v>77108</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15.6</v>
      </c>
      <c r="CU9" s="465"/>
      <c r="CV9" s="465"/>
      <c r="CW9" s="465"/>
      <c r="CX9" s="465"/>
      <c r="CY9" s="465"/>
      <c r="CZ9" s="465"/>
      <c r="DA9" s="466"/>
      <c r="DB9" s="464">
        <v>14.2</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62068</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3746</v>
      </c>
      <c r="BO10" s="468"/>
      <c r="BP10" s="468"/>
      <c r="BQ10" s="468"/>
      <c r="BR10" s="468"/>
      <c r="BS10" s="468"/>
      <c r="BT10" s="468"/>
      <c r="BU10" s="469"/>
      <c r="BV10" s="467">
        <v>3494</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60421</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93</v>
      </c>
      <c r="AV12" s="500"/>
      <c r="AW12" s="500"/>
      <c r="AX12" s="500"/>
      <c r="AY12" s="501" t="s">
        <v>135</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927055</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129</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59587</v>
      </c>
      <c r="S13" s="552"/>
      <c r="T13" s="552"/>
      <c r="U13" s="552"/>
      <c r="V13" s="553"/>
      <c r="W13" s="483" t="s">
        <v>139</v>
      </c>
      <c r="X13" s="484"/>
      <c r="Y13" s="484"/>
      <c r="Z13" s="484"/>
      <c r="AA13" s="484"/>
      <c r="AB13" s="474"/>
      <c r="AC13" s="518">
        <v>1942</v>
      </c>
      <c r="AD13" s="519"/>
      <c r="AE13" s="519"/>
      <c r="AF13" s="519"/>
      <c r="AG13" s="561"/>
      <c r="AH13" s="518">
        <v>2225</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-137704</v>
      </c>
      <c r="BO13" s="468"/>
      <c r="BP13" s="468"/>
      <c r="BQ13" s="468"/>
      <c r="BR13" s="468"/>
      <c r="BS13" s="468"/>
      <c r="BT13" s="468"/>
      <c r="BU13" s="469"/>
      <c r="BV13" s="467">
        <v>-846453</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7.5</v>
      </c>
      <c r="CU13" s="465"/>
      <c r="CV13" s="465"/>
      <c r="CW13" s="465"/>
      <c r="CX13" s="465"/>
      <c r="CY13" s="465"/>
      <c r="CZ13" s="465"/>
      <c r="DA13" s="466"/>
      <c r="DB13" s="464">
        <v>7.3</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60773</v>
      </c>
      <c r="S14" s="552"/>
      <c r="T14" s="552"/>
      <c r="U14" s="552"/>
      <c r="V14" s="553"/>
      <c r="W14" s="457"/>
      <c r="X14" s="458"/>
      <c r="Y14" s="458"/>
      <c r="Z14" s="458"/>
      <c r="AA14" s="458"/>
      <c r="AB14" s="447"/>
      <c r="AC14" s="554">
        <v>6.6</v>
      </c>
      <c r="AD14" s="555"/>
      <c r="AE14" s="555"/>
      <c r="AF14" s="555"/>
      <c r="AG14" s="556"/>
      <c r="AH14" s="554">
        <v>7.5</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v>49.2</v>
      </c>
      <c r="CU14" s="566"/>
      <c r="CV14" s="566"/>
      <c r="CW14" s="566"/>
      <c r="CX14" s="566"/>
      <c r="CY14" s="566"/>
      <c r="CZ14" s="566"/>
      <c r="DA14" s="567"/>
      <c r="DB14" s="565">
        <v>45.5</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146</v>
      </c>
      <c r="N15" s="559"/>
      <c r="O15" s="559"/>
      <c r="P15" s="559"/>
      <c r="Q15" s="560"/>
      <c r="R15" s="551">
        <v>59994</v>
      </c>
      <c r="S15" s="552"/>
      <c r="T15" s="552"/>
      <c r="U15" s="552"/>
      <c r="V15" s="553"/>
      <c r="W15" s="483" t="s">
        <v>147</v>
      </c>
      <c r="X15" s="484"/>
      <c r="Y15" s="484"/>
      <c r="Z15" s="484"/>
      <c r="AA15" s="484"/>
      <c r="AB15" s="474"/>
      <c r="AC15" s="518">
        <v>9933</v>
      </c>
      <c r="AD15" s="519"/>
      <c r="AE15" s="519"/>
      <c r="AF15" s="519"/>
      <c r="AG15" s="561"/>
      <c r="AH15" s="518">
        <v>10009</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6959337</v>
      </c>
      <c r="BO15" s="431"/>
      <c r="BP15" s="431"/>
      <c r="BQ15" s="431"/>
      <c r="BR15" s="431"/>
      <c r="BS15" s="431"/>
      <c r="BT15" s="431"/>
      <c r="BU15" s="432"/>
      <c r="BV15" s="430">
        <v>6876649</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33.700000000000003</v>
      </c>
      <c r="AD16" s="555"/>
      <c r="AE16" s="555"/>
      <c r="AF16" s="555"/>
      <c r="AG16" s="556"/>
      <c r="AH16" s="554">
        <v>33.6</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13313319</v>
      </c>
      <c r="BO16" s="468"/>
      <c r="BP16" s="468"/>
      <c r="BQ16" s="468"/>
      <c r="BR16" s="468"/>
      <c r="BS16" s="468"/>
      <c r="BT16" s="468"/>
      <c r="BU16" s="469"/>
      <c r="BV16" s="467">
        <v>13064722</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17565</v>
      </c>
      <c r="AD17" s="519"/>
      <c r="AE17" s="519"/>
      <c r="AF17" s="519"/>
      <c r="AG17" s="561"/>
      <c r="AH17" s="518">
        <v>17595</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8853327</v>
      </c>
      <c r="BO17" s="468"/>
      <c r="BP17" s="468"/>
      <c r="BQ17" s="468"/>
      <c r="BR17" s="468"/>
      <c r="BS17" s="468"/>
      <c r="BT17" s="468"/>
      <c r="BU17" s="469"/>
      <c r="BV17" s="467">
        <v>8727649</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119.79</v>
      </c>
      <c r="M18" s="583"/>
      <c r="N18" s="583"/>
      <c r="O18" s="583"/>
      <c r="P18" s="583"/>
      <c r="Q18" s="583"/>
      <c r="R18" s="584"/>
      <c r="S18" s="584"/>
      <c r="T18" s="584"/>
      <c r="U18" s="584"/>
      <c r="V18" s="585"/>
      <c r="W18" s="485"/>
      <c r="X18" s="486"/>
      <c r="Y18" s="486"/>
      <c r="Z18" s="486"/>
      <c r="AA18" s="486"/>
      <c r="AB18" s="477"/>
      <c r="AC18" s="586">
        <v>59.7</v>
      </c>
      <c r="AD18" s="587"/>
      <c r="AE18" s="587"/>
      <c r="AF18" s="587"/>
      <c r="AG18" s="588"/>
      <c r="AH18" s="586">
        <v>59</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14876573</v>
      </c>
      <c r="BO18" s="468"/>
      <c r="BP18" s="468"/>
      <c r="BQ18" s="468"/>
      <c r="BR18" s="468"/>
      <c r="BS18" s="468"/>
      <c r="BT18" s="468"/>
      <c r="BU18" s="469"/>
      <c r="BV18" s="467">
        <v>14724604</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503</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18517378</v>
      </c>
      <c r="BO19" s="468"/>
      <c r="BP19" s="468"/>
      <c r="BQ19" s="468"/>
      <c r="BR19" s="468"/>
      <c r="BS19" s="468"/>
      <c r="BT19" s="468"/>
      <c r="BU19" s="469"/>
      <c r="BV19" s="467">
        <v>20592084</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21573</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31752281</v>
      </c>
      <c r="BO23" s="468"/>
      <c r="BP23" s="468"/>
      <c r="BQ23" s="468"/>
      <c r="BR23" s="468"/>
      <c r="BS23" s="468"/>
      <c r="BT23" s="468"/>
      <c r="BU23" s="469"/>
      <c r="BV23" s="467">
        <v>30391854</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8600</v>
      </c>
      <c r="R24" s="519"/>
      <c r="S24" s="519"/>
      <c r="T24" s="519"/>
      <c r="U24" s="519"/>
      <c r="V24" s="561"/>
      <c r="W24" s="620"/>
      <c r="X24" s="608"/>
      <c r="Y24" s="609"/>
      <c r="Z24" s="517" t="s">
        <v>171</v>
      </c>
      <c r="AA24" s="497"/>
      <c r="AB24" s="497"/>
      <c r="AC24" s="497"/>
      <c r="AD24" s="497"/>
      <c r="AE24" s="497"/>
      <c r="AF24" s="497"/>
      <c r="AG24" s="498"/>
      <c r="AH24" s="518">
        <v>439</v>
      </c>
      <c r="AI24" s="519"/>
      <c r="AJ24" s="519"/>
      <c r="AK24" s="519"/>
      <c r="AL24" s="561"/>
      <c r="AM24" s="518">
        <v>1320951</v>
      </c>
      <c r="AN24" s="519"/>
      <c r="AO24" s="519"/>
      <c r="AP24" s="519"/>
      <c r="AQ24" s="519"/>
      <c r="AR24" s="561"/>
      <c r="AS24" s="518">
        <v>3009</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19341554</v>
      </c>
      <c r="BO24" s="468"/>
      <c r="BP24" s="468"/>
      <c r="BQ24" s="468"/>
      <c r="BR24" s="468"/>
      <c r="BS24" s="468"/>
      <c r="BT24" s="468"/>
      <c r="BU24" s="469"/>
      <c r="BV24" s="467">
        <v>19046282</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1</v>
      </c>
      <c r="M25" s="519"/>
      <c r="N25" s="519"/>
      <c r="O25" s="519"/>
      <c r="P25" s="561"/>
      <c r="Q25" s="518">
        <v>7020</v>
      </c>
      <c r="R25" s="519"/>
      <c r="S25" s="519"/>
      <c r="T25" s="519"/>
      <c r="U25" s="519"/>
      <c r="V25" s="561"/>
      <c r="W25" s="620"/>
      <c r="X25" s="608"/>
      <c r="Y25" s="609"/>
      <c r="Z25" s="517" t="s">
        <v>174</v>
      </c>
      <c r="AA25" s="497"/>
      <c r="AB25" s="497"/>
      <c r="AC25" s="497"/>
      <c r="AD25" s="497"/>
      <c r="AE25" s="497"/>
      <c r="AF25" s="497"/>
      <c r="AG25" s="498"/>
      <c r="AH25" s="518" t="s">
        <v>175</v>
      </c>
      <c r="AI25" s="519"/>
      <c r="AJ25" s="519"/>
      <c r="AK25" s="519"/>
      <c r="AL25" s="561"/>
      <c r="AM25" s="518" t="s">
        <v>175</v>
      </c>
      <c r="AN25" s="519"/>
      <c r="AO25" s="519"/>
      <c r="AP25" s="519"/>
      <c r="AQ25" s="519"/>
      <c r="AR25" s="561"/>
      <c r="AS25" s="518" t="s">
        <v>175</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692715</v>
      </c>
      <c r="BO25" s="431"/>
      <c r="BP25" s="431"/>
      <c r="BQ25" s="431"/>
      <c r="BR25" s="431"/>
      <c r="BS25" s="431"/>
      <c r="BT25" s="431"/>
      <c r="BU25" s="432"/>
      <c r="BV25" s="430">
        <v>5597690</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177</v>
      </c>
      <c r="F26" s="497"/>
      <c r="G26" s="497"/>
      <c r="H26" s="497"/>
      <c r="I26" s="497"/>
      <c r="J26" s="497"/>
      <c r="K26" s="498"/>
      <c r="L26" s="518">
        <v>1</v>
      </c>
      <c r="M26" s="519"/>
      <c r="N26" s="519"/>
      <c r="O26" s="519"/>
      <c r="P26" s="561"/>
      <c r="Q26" s="518">
        <v>6090</v>
      </c>
      <c r="R26" s="519"/>
      <c r="S26" s="519"/>
      <c r="T26" s="519"/>
      <c r="U26" s="519"/>
      <c r="V26" s="561"/>
      <c r="W26" s="620"/>
      <c r="X26" s="608"/>
      <c r="Y26" s="609"/>
      <c r="Z26" s="517" t="s">
        <v>178</v>
      </c>
      <c r="AA26" s="630"/>
      <c r="AB26" s="630"/>
      <c r="AC26" s="630"/>
      <c r="AD26" s="630"/>
      <c r="AE26" s="630"/>
      <c r="AF26" s="630"/>
      <c r="AG26" s="631"/>
      <c r="AH26" s="518">
        <v>17</v>
      </c>
      <c r="AI26" s="519"/>
      <c r="AJ26" s="519"/>
      <c r="AK26" s="519"/>
      <c r="AL26" s="561"/>
      <c r="AM26" s="518">
        <v>46886</v>
      </c>
      <c r="AN26" s="519"/>
      <c r="AO26" s="519"/>
      <c r="AP26" s="519"/>
      <c r="AQ26" s="519"/>
      <c r="AR26" s="561"/>
      <c r="AS26" s="518">
        <v>2758</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175</v>
      </c>
      <c r="BO26" s="468"/>
      <c r="BP26" s="468"/>
      <c r="BQ26" s="468"/>
      <c r="BR26" s="468"/>
      <c r="BS26" s="468"/>
      <c r="BT26" s="468"/>
      <c r="BU26" s="469"/>
      <c r="BV26" s="467" t="s">
        <v>175</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180</v>
      </c>
      <c r="F27" s="497"/>
      <c r="G27" s="497"/>
      <c r="H27" s="497"/>
      <c r="I27" s="497"/>
      <c r="J27" s="497"/>
      <c r="K27" s="498"/>
      <c r="L27" s="518">
        <v>1</v>
      </c>
      <c r="M27" s="519"/>
      <c r="N27" s="519"/>
      <c r="O27" s="519"/>
      <c r="P27" s="561"/>
      <c r="Q27" s="518">
        <v>4450</v>
      </c>
      <c r="R27" s="519"/>
      <c r="S27" s="519"/>
      <c r="T27" s="519"/>
      <c r="U27" s="519"/>
      <c r="V27" s="561"/>
      <c r="W27" s="620"/>
      <c r="X27" s="608"/>
      <c r="Y27" s="609"/>
      <c r="Z27" s="517" t="s">
        <v>181</v>
      </c>
      <c r="AA27" s="497"/>
      <c r="AB27" s="497"/>
      <c r="AC27" s="497"/>
      <c r="AD27" s="497"/>
      <c r="AE27" s="497"/>
      <c r="AF27" s="497"/>
      <c r="AG27" s="498"/>
      <c r="AH27" s="518" t="s">
        <v>175</v>
      </c>
      <c r="AI27" s="519"/>
      <c r="AJ27" s="519"/>
      <c r="AK27" s="519"/>
      <c r="AL27" s="561"/>
      <c r="AM27" s="518" t="s">
        <v>175</v>
      </c>
      <c r="AN27" s="519"/>
      <c r="AO27" s="519"/>
      <c r="AP27" s="519"/>
      <c r="AQ27" s="519"/>
      <c r="AR27" s="561"/>
      <c r="AS27" s="518" t="s">
        <v>175</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v>650089</v>
      </c>
      <c r="BO27" s="644"/>
      <c r="BP27" s="644"/>
      <c r="BQ27" s="644"/>
      <c r="BR27" s="644"/>
      <c r="BS27" s="644"/>
      <c r="BT27" s="644"/>
      <c r="BU27" s="645"/>
      <c r="BV27" s="643">
        <v>650032</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183</v>
      </c>
      <c r="F28" s="497"/>
      <c r="G28" s="497"/>
      <c r="H28" s="497"/>
      <c r="I28" s="497"/>
      <c r="J28" s="497"/>
      <c r="K28" s="498"/>
      <c r="L28" s="518">
        <v>1</v>
      </c>
      <c r="M28" s="519"/>
      <c r="N28" s="519"/>
      <c r="O28" s="519"/>
      <c r="P28" s="561"/>
      <c r="Q28" s="518">
        <v>3700</v>
      </c>
      <c r="R28" s="519"/>
      <c r="S28" s="519"/>
      <c r="T28" s="519"/>
      <c r="U28" s="519"/>
      <c r="V28" s="561"/>
      <c r="W28" s="620"/>
      <c r="X28" s="608"/>
      <c r="Y28" s="609"/>
      <c r="Z28" s="517" t="s">
        <v>184</v>
      </c>
      <c r="AA28" s="497"/>
      <c r="AB28" s="497"/>
      <c r="AC28" s="497"/>
      <c r="AD28" s="497"/>
      <c r="AE28" s="497"/>
      <c r="AF28" s="497"/>
      <c r="AG28" s="498"/>
      <c r="AH28" s="518" t="s">
        <v>185</v>
      </c>
      <c r="AI28" s="519"/>
      <c r="AJ28" s="519"/>
      <c r="AK28" s="519"/>
      <c r="AL28" s="561"/>
      <c r="AM28" s="518" t="s">
        <v>175</v>
      </c>
      <c r="AN28" s="519"/>
      <c r="AO28" s="519"/>
      <c r="AP28" s="519"/>
      <c r="AQ28" s="519"/>
      <c r="AR28" s="561"/>
      <c r="AS28" s="518" t="s">
        <v>175</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3837245</v>
      </c>
      <c r="BO28" s="431"/>
      <c r="BP28" s="431"/>
      <c r="BQ28" s="431"/>
      <c r="BR28" s="431"/>
      <c r="BS28" s="431"/>
      <c r="BT28" s="431"/>
      <c r="BU28" s="432"/>
      <c r="BV28" s="430">
        <v>3523499</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187</v>
      </c>
      <c r="F29" s="497"/>
      <c r="G29" s="497"/>
      <c r="H29" s="497"/>
      <c r="I29" s="497"/>
      <c r="J29" s="497"/>
      <c r="K29" s="498"/>
      <c r="L29" s="518">
        <v>20</v>
      </c>
      <c r="M29" s="519"/>
      <c r="N29" s="519"/>
      <c r="O29" s="519"/>
      <c r="P29" s="561"/>
      <c r="Q29" s="518">
        <v>3450</v>
      </c>
      <c r="R29" s="519"/>
      <c r="S29" s="519"/>
      <c r="T29" s="519"/>
      <c r="U29" s="519"/>
      <c r="V29" s="561"/>
      <c r="W29" s="621"/>
      <c r="X29" s="622"/>
      <c r="Y29" s="623"/>
      <c r="Z29" s="517" t="s">
        <v>188</v>
      </c>
      <c r="AA29" s="497"/>
      <c r="AB29" s="497"/>
      <c r="AC29" s="497"/>
      <c r="AD29" s="497"/>
      <c r="AE29" s="497"/>
      <c r="AF29" s="497"/>
      <c r="AG29" s="498"/>
      <c r="AH29" s="518">
        <v>439</v>
      </c>
      <c r="AI29" s="519"/>
      <c r="AJ29" s="519"/>
      <c r="AK29" s="519"/>
      <c r="AL29" s="561"/>
      <c r="AM29" s="518">
        <v>1320951</v>
      </c>
      <c r="AN29" s="519"/>
      <c r="AO29" s="519"/>
      <c r="AP29" s="519"/>
      <c r="AQ29" s="519"/>
      <c r="AR29" s="561"/>
      <c r="AS29" s="518">
        <v>3009</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429911</v>
      </c>
      <c r="BO29" s="468"/>
      <c r="BP29" s="468"/>
      <c r="BQ29" s="468"/>
      <c r="BR29" s="468"/>
      <c r="BS29" s="468"/>
      <c r="BT29" s="468"/>
      <c r="BU29" s="469"/>
      <c r="BV29" s="467">
        <v>428824</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96.6</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6804469</v>
      </c>
      <c r="BO30" s="644"/>
      <c r="BP30" s="644"/>
      <c r="BQ30" s="644"/>
      <c r="BR30" s="644"/>
      <c r="BS30" s="644"/>
      <c r="BT30" s="644"/>
      <c r="BU30" s="645"/>
      <c r="BV30" s="643">
        <v>7096513</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199</v>
      </c>
      <c r="V33" s="491"/>
      <c r="W33" s="456" t="s">
        <v>200</v>
      </c>
      <c r="X33" s="456"/>
      <c r="Y33" s="456"/>
      <c r="Z33" s="456"/>
      <c r="AA33" s="456"/>
      <c r="AB33" s="456"/>
      <c r="AC33" s="456"/>
      <c r="AD33" s="456"/>
      <c r="AE33" s="456"/>
      <c r="AF33" s="456"/>
      <c r="AG33" s="456"/>
      <c r="AH33" s="456"/>
      <c r="AI33" s="456"/>
      <c r="AJ33" s="456"/>
      <c r="AK33" s="456"/>
      <c r="AL33" s="216"/>
      <c r="AM33" s="491" t="s">
        <v>199</v>
      </c>
      <c r="AN33" s="491"/>
      <c r="AO33" s="456" t="s">
        <v>201</v>
      </c>
      <c r="AP33" s="456"/>
      <c r="AQ33" s="456"/>
      <c r="AR33" s="456"/>
      <c r="AS33" s="456"/>
      <c r="AT33" s="456"/>
      <c r="AU33" s="456"/>
      <c r="AV33" s="456"/>
      <c r="AW33" s="456"/>
      <c r="AX33" s="456"/>
      <c r="AY33" s="456"/>
      <c r="AZ33" s="456"/>
      <c r="BA33" s="456"/>
      <c r="BB33" s="456"/>
      <c r="BC33" s="456"/>
      <c r="BD33" s="217"/>
      <c r="BE33" s="456" t="s">
        <v>202</v>
      </c>
      <c r="BF33" s="456"/>
      <c r="BG33" s="456" t="s">
        <v>203</v>
      </c>
      <c r="BH33" s="456"/>
      <c r="BI33" s="456"/>
      <c r="BJ33" s="456"/>
      <c r="BK33" s="456"/>
      <c r="BL33" s="456"/>
      <c r="BM33" s="456"/>
      <c r="BN33" s="456"/>
      <c r="BO33" s="456"/>
      <c r="BP33" s="456"/>
      <c r="BQ33" s="456"/>
      <c r="BR33" s="456"/>
      <c r="BS33" s="456"/>
      <c r="BT33" s="456"/>
      <c r="BU33" s="456"/>
      <c r="BV33" s="217"/>
      <c r="BW33" s="491" t="s">
        <v>202</v>
      </c>
      <c r="BX33" s="491"/>
      <c r="BY33" s="456" t="s">
        <v>204</v>
      </c>
      <c r="BZ33" s="456"/>
      <c r="CA33" s="456"/>
      <c r="CB33" s="456"/>
      <c r="CC33" s="456"/>
      <c r="CD33" s="456"/>
      <c r="CE33" s="456"/>
      <c r="CF33" s="456"/>
      <c r="CG33" s="456"/>
      <c r="CH33" s="456"/>
      <c r="CI33" s="456"/>
      <c r="CJ33" s="456"/>
      <c r="CK33" s="456"/>
      <c r="CL33" s="456"/>
      <c r="CM33" s="456"/>
      <c r="CN33" s="216"/>
      <c r="CO33" s="491" t="s">
        <v>199</v>
      </c>
      <c r="CP33" s="491"/>
      <c r="CQ33" s="456" t="s">
        <v>205</v>
      </c>
      <c r="CR33" s="456"/>
      <c r="CS33" s="456"/>
      <c r="CT33" s="456"/>
      <c r="CU33" s="456"/>
      <c r="CV33" s="456"/>
      <c r="CW33" s="456"/>
      <c r="CX33" s="456"/>
      <c r="CY33" s="456"/>
      <c r="CZ33" s="456"/>
      <c r="DA33" s="456"/>
      <c r="DB33" s="456"/>
      <c r="DC33" s="456"/>
      <c r="DD33" s="456"/>
      <c r="DE33" s="456"/>
      <c r="DF33" s="216"/>
      <c r="DG33" s="655" t="s">
        <v>206</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長野広域連合（一般会計）</v>
      </c>
      <c r="BZ34" s="657"/>
      <c r="CA34" s="657"/>
      <c r="CB34" s="657"/>
      <c r="CC34" s="657"/>
      <c r="CD34" s="657"/>
      <c r="CE34" s="657"/>
      <c r="CF34" s="657"/>
      <c r="CG34" s="657"/>
      <c r="CH34" s="657"/>
      <c r="CI34" s="657"/>
      <c r="CJ34" s="657"/>
      <c r="CK34" s="657"/>
      <c r="CL34" s="657"/>
      <c r="CM34" s="657"/>
      <c r="CN34" s="214"/>
      <c r="CO34" s="656">
        <f>IF(CQ34="","",MAX(C34:D43,U34:V43,AM34:AN43,BE34:BF43,BW34:BX43)+1)</f>
        <v>18</v>
      </c>
      <c r="CP34" s="656"/>
      <c r="CQ34" s="657" t="str">
        <f>IF('各会計、関係団体の財政状況及び健全化判断比率'!BS7="","",'各会計、関係団体の財政状況及び健全化判断比率'!BS7)</f>
        <v>千曲市土地開発公社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同和対策住宅新築資金等貸付事業特別会計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f t="shared" ref="AM35:AM43" si="0">IF(AO35="","",AM34+1)</f>
        <v>7</v>
      </c>
      <c r="AN35" s="656"/>
      <c r="AO35" s="657" t="str">
        <f>IF('各会計、関係団体の財政状況及び健全化判断比率'!B32="","",'各会計、関係団体の財政状況及び健全化判断比率'!B32)</f>
        <v>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長野広域連合（老人福祉施設等運営事業特別会計）</v>
      </c>
      <c r="BZ35" s="657"/>
      <c r="CA35" s="657"/>
      <c r="CB35" s="657"/>
      <c r="CC35" s="657"/>
      <c r="CD35" s="657"/>
      <c r="CE35" s="657"/>
      <c r="CF35" s="657"/>
      <c r="CG35" s="657"/>
      <c r="CH35" s="657"/>
      <c r="CI35" s="657"/>
      <c r="CJ35" s="657"/>
      <c r="CK35" s="657"/>
      <c r="CL35" s="657"/>
      <c r="CM35" s="657"/>
      <c r="CN35" s="214"/>
      <c r="CO35" s="656">
        <f t="shared" ref="CO35:CO43" si="3">IF(CQ35="","",CO34+1)</f>
        <v>19</v>
      </c>
      <c r="CP35" s="656"/>
      <c r="CQ35" s="657" t="str">
        <f>IF('各会計、関係団体の財政状況及び健全化判断比率'!BS8="","",'各会計、関係団体の財政状況及び健全化判断比率'!BS8)</f>
        <v>信州千曲観光局</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長野広域連合（長野地域ふるさと事業特別会計）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長野広域連合（ごみ処理施設事業特別会計）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千曲坂城消防組合（一般会計）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葛尾組合（一般会計）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葛尾組合（霊園特別会計）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15</v>
      </c>
      <c r="BX41" s="656"/>
      <c r="BY41" s="657" t="str">
        <f>IF('各会計、関係団体の財政状況及び健全化判断比率'!B75="","",'各会計、関係団体の財政状況及び健全化判断比率'!B75)</f>
        <v>千曲衛生施設組合（一般会計）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16</v>
      </c>
      <c r="BX42" s="656"/>
      <c r="BY42" s="657" t="str">
        <f>IF('各会計、関係団体の財政状況及び健全化判断比率'!B76="","",'各会計、関係団体の財政状況及び健全化判断比率'!B76)</f>
        <v>六ケ郷用水組合（一般会計）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17</v>
      </c>
      <c r="BX43" s="656"/>
      <c r="BY43" s="657" t="str">
        <f>IF('各会計、関係団体の財政状況及び健全化判断比率'!B77="","",'各会計、関係団体の財政状況及び健全化判断比率'!B77)</f>
        <v>長野県後期高齢者医療広域連合（一般会計）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gjrlTVukJIsq/T5dWtguAZRf8DJAKLPDZn3oArnzU9VJsm2Pcmle7nj8eCLctQN29QsUjiJ2ySRsJvdrWfaiHA==" saltValue="6v2ZekpdibyXgxSG2+QOd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50" t="s">
        <v>575</v>
      </c>
      <c r="D34" s="1250"/>
      <c r="E34" s="1251"/>
      <c r="F34" s="32">
        <v>11.59</v>
      </c>
      <c r="G34" s="33">
        <v>12.09</v>
      </c>
      <c r="H34" s="33">
        <v>12.79</v>
      </c>
      <c r="I34" s="33">
        <v>12.88</v>
      </c>
      <c r="J34" s="34">
        <v>12.86</v>
      </c>
      <c r="K34" s="22"/>
      <c r="L34" s="22"/>
      <c r="M34" s="22"/>
      <c r="N34" s="22"/>
      <c r="O34" s="22"/>
      <c r="P34" s="22"/>
    </row>
    <row r="35" spans="1:16" ht="39" customHeight="1" x14ac:dyDescent="0.15">
      <c r="A35" s="22"/>
      <c r="B35" s="35"/>
      <c r="C35" s="1244" t="s">
        <v>576</v>
      </c>
      <c r="D35" s="1245"/>
      <c r="E35" s="1246"/>
      <c r="F35" s="36">
        <v>4.49</v>
      </c>
      <c r="G35" s="37">
        <v>5.15</v>
      </c>
      <c r="H35" s="37">
        <v>3.32</v>
      </c>
      <c r="I35" s="37">
        <v>3.85</v>
      </c>
      <c r="J35" s="38">
        <v>2.95</v>
      </c>
      <c r="K35" s="22"/>
      <c r="L35" s="22"/>
      <c r="M35" s="22"/>
      <c r="N35" s="22"/>
      <c r="O35" s="22"/>
      <c r="P35" s="22"/>
    </row>
    <row r="36" spans="1:16" ht="39" customHeight="1" x14ac:dyDescent="0.15">
      <c r="A36" s="22"/>
      <c r="B36" s="35"/>
      <c r="C36" s="1244" t="s">
        <v>577</v>
      </c>
      <c r="D36" s="1245"/>
      <c r="E36" s="1246"/>
      <c r="F36" s="36">
        <v>0.79</v>
      </c>
      <c r="G36" s="37">
        <v>1</v>
      </c>
      <c r="H36" s="37">
        <v>0.85</v>
      </c>
      <c r="I36" s="37">
        <v>0.94</v>
      </c>
      <c r="J36" s="38">
        <v>1.03</v>
      </c>
      <c r="K36" s="22"/>
      <c r="L36" s="22"/>
      <c r="M36" s="22"/>
      <c r="N36" s="22"/>
      <c r="O36" s="22"/>
      <c r="P36" s="22"/>
    </row>
    <row r="37" spans="1:16" ht="39" customHeight="1" x14ac:dyDescent="0.15">
      <c r="A37" s="22"/>
      <c r="B37" s="35"/>
      <c r="C37" s="1244" t="s">
        <v>578</v>
      </c>
      <c r="D37" s="1245"/>
      <c r="E37" s="1246"/>
      <c r="F37" s="36">
        <v>0.94</v>
      </c>
      <c r="G37" s="37">
        <v>1.01</v>
      </c>
      <c r="H37" s="37">
        <v>0.84</v>
      </c>
      <c r="I37" s="37">
        <v>1.43</v>
      </c>
      <c r="J37" s="38">
        <v>0.94</v>
      </c>
      <c r="K37" s="22"/>
      <c r="L37" s="22"/>
      <c r="M37" s="22"/>
      <c r="N37" s="22"/>
      <c r="O37" s="22"/>
      <c r="P37" s="22"/>
    </row>
    <row r="38" spans="1:16" ht="39" customHeight="1" x14ac:dyDescent="0.15">
      <c r="A38" s="22"/>
      <c r="B38" s="35"/>
      <c r="C38" s="1244" t="s">
        <v>579</v>
      </c>
      <c r="D38" s="1245"/>
      <c r="E38" s="1246"/>
      <c r="F38" s="36">
        <v>0.02</v>
      </c>
      <c r="G38" s="37">
        <v>0.61</v>
      </c>
      <c r="H38" s="37">
        <v>1.57</v>
      </c>
      <c r="I38" s="37">
        <v>0.71</v>
      </c>
      <c r="J38" s="38">
        <v>0.78</v>
      </c>
      <c r="K38" s="22"/>
      <c r="L38" s="22"/>
      <c r="M38" s="22"/>
      <c r="N38" s="22"/>
      <c r="O38" s="22"/>
      <c r="P38" s="22"/>
    </row>
    <row r="39" spans="1:16" ht="39" customHeight="1" x14ac:dyDescent="0.15">
      <c r="A39" s="22"/>
      <c r="B39" s="35"/>
      <c r="C39" s="1244" t="s">
        <v>580</v>
      </c>
      <c r="D39" s="1245"/>
      <c r="E39" s="1246"/>
      <c r="F39" s="36">
        <v>0.05</v>
      </c>
      <c r="G39" s="37">
        <v>0.05</v>
      </c>
      <c r="H39" s="37">
        <v>7.0000000000000007E-2</v>
      </c>
      <c r="I39" s="37">
        <v>0.08</v>
      </c>
      <c r="J39" s="38">
        <v>0.08</v>
      </c>
      <c r="K39" s="22"/>
      <c r="L39" s="22"/>
      <c r="M39" s="22"/>
      <c r="N39" s="22"/>
      <c r="O39" s="22"/>
      <c r="P39" s="22"/>
    </row>
    <row r="40" spans="1:16" ht="39" customHeight="1" x14ac:dyDescent="0.15">
      <c r="A40" s="22"/>
      <c r="B40" s="35"/>
      <c r="C40" s="1244" t="s">
        <v>581</v>
      </c>
      <c r="D40" s="1245"/>
      <c r="E40" s="1246"/>
      <c r="F40" s="36">
        <v>7.0000000000000007E-2</v>
      </c>
      <c r="G40" s="37">
        <v>0.08</v>
      </c>
      <c r="H40" s="37">
        <v>0.08</v>
      </c>
      <c r="I40" s="37">
        <v>0.1</v>
      </c>
      <c r="J40" s="38">
        <v>7.0000000000000007E-2</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582</v>
      </c>
      <c r="D42" s="1245"/>
      <c r="E42" s="1246"/>
      <c r="F42" s="36" t="s">
        <v>525</v>
      </c>
      <c r="G42" s="37" t="s">
        <v>525</v>
      </c>
      <c r="H42" s="37" t="s">
        <v>525</v>
      </c>
      <c r="I42" s="37" t="s">
        <v>525</v>
      </c>
      <c r="J42" s="38" t="s">
        <v>525</v>
      </c>
      <c r="K42" s="22"/>
      <c r="L42" s="22"/>
      <c r="M42" s="22"/>
      <c r="N42" s="22"/>
      <c r="O42" s="22"/>
      <c r="P42" s="22"/>
    </row>
    <row r="43" spans="1:16" ht="39" customHeight="1" thickBot="1" x14ac:dyDescent="0.2">
      <c r="A43" s="22"/>
      <c r="B43" s="40"/>
      <c r="C43" s="1247" t="s">
        <v>583</v>
      </c>
      <c r="D43" s="1248"/>
      <c r="E43" s="1249"/>
      <c r="F43" s="41" t="s">
        <v>525</v>
      </c>
      <c r="G43" s="42" t="s">
        <v>525</v>
      </c>
      <c r="H43" s="42" t="s">
        <v>525</v>
      </c>
      <c r="I43" s="42" t="s">
        <v>525</v>
      </c>
      <c r="J43" s="43" t="s">
        <v>525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tUHsvSn9/fEreSEodqO9rUvb3Pat5LKxAFYEFA0ysdrdrYJCKdWBWd2ADe8xJSbLbVJHw4isgI0Nst/GJsHJg==" saltValue="VZEUAg3Lvr3sv9bj5Gts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1"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3432</v>
      </c>
      <c r="L45" s="60">
        <v>3416</v>
      </c>
      <c r="M45" s="60">
        <v>3269</v>
      </c>
      <c r="N45" s="60">
        <v>2925</v>
      </c>
      <c r="O45" s="61">
        <v>2895</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525</v>
      </c>
      <c r="L46" s="64" t="s">
        <v>525</v>
      </c>
      <c r="M46" s="64" t="s">
        <v>525</v>
      </c>
      <c r="N46" s="64" t="s">
        <v>525</v>
      </c>
      <c r="O46" s="65" t="s">
        <v>525</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525</v>
      </c>
      <c r="L47" s="64" t="s">
        <v>525</v>
      </c>
      <c r="M47" s="64" t="s">
        <v>525</v>
      </c>
      <c r="N47" s="64" t="s">
        <v>525</v>
      </c>
      <c r="O47" s="65" t="s">
        <v>525</v>
      </c>
      <c r="P47" s="48"/>
      <c r="Q47" s="48"/>
      <c r="R47" s="48"/>
      <c r="S47" s="48"/>
      <c r="T47" s="48"/>
      <c r="U47" s="48"/>
    </row>
    <row r="48" spans="1:21" ht="30.75" customHeight="1" x14ac:dyDescent="0.15">
      <c r="A48" s="48"/>
      <c r="B48" s="1254"/>
      <c r="C48" s="1255"/>
      <c r="D48" s="62"/>
      <c r="E48" s="1260" t="s">
        <v>15</v>
      </c>
      <c r="F48" s="1260"/>
      <c r="G48" s="1260"/>
      <c r="H48" s="1260"/>
      <c r="I48" s="1260"/>
      <c r="J48" s="1261"/>
      <c r="K48" s="63">
        <v>1538</v>
      </c>
      <c r="L48" s="64">
        <v>1556</v>
      </c>
      <c r="M48" s="64">
        <v>1577</v>
      </c>
      <c r="N48" s="64">
        <v>1542</v>
      </c>
      <c r="O48" s="65">
        <v>1575</v>
      </c>
      <c r="P48" s="48"/>
      <c r="Q48" s="48"/>
      <c r="R48" s="48"/>
      <c r="S48" s="48"/>
      <c r="T48" s="48"/>
      <c r="U48" s="48"/>
    </row>
    <row r="49" spans="1:21" ht="30.75" customHeight="1" x14ac:dyDescent="0.15">
      <c r="A49" s="48"/>
      <c r="B49" s="1254"/>
      <c r="C49" s="1255"/>
      <c r="D49" s="62"/>
      <c r="E49" s="1260" t="s">
        <v>16</v>
      </c>
      <c r="F49" s="1260"/>
      <c r="G49" s="1260"/>
      <c r="H49" s="1260"/>
      <c r="I49" s="1260"/>
      <c r="J49" s="1261"/>
      <c r="K49" s="63">
        <v>62</v>
      </c>
      <c r="L49" s="64">
        <v>73</v>
      </c>
      <c r="M49" s="64">
        <v>77</v>
      </c>
      <c r="N49" s="64">
        <v>86</v>
      </c>
      <c r="O49" s="65">
        <v>154</v>
      </c>
      <c r="P49" s="48"/>
      <c r="Q49" s="48"/>
      <c r="R49" s="48"/>
      <c r="S49" s="48"/>
      <c r="T49" s="48"/>
      <c r="U49" s="48"/>
    </row>
    <row r="50" spans="1:21" ht="30.75" customHeight="1" x14ac:dyDescent="0.15">
      <c r="A50" s="48"/>
      <c r="B50" s="1254"/>
      <c r="C50" s="1255"/>
      <c r="D50" s="62"/>
      <c r="E50" s="1260" t="s">
        <v>17</v>
      </c>
      <c r="F50" s="1260"/>
      <c r="G50" s="1260"/>
      <c r="H50" s="1260"/>
      <c r="I50" s="1260"/>
      <c r="J50" s="1261"/>
      <c r="K50" s="63">
        <v>7</v>
      </c>
      <c r="L50" s="64">
        <v>6</v>
      </c>
      <c r="M50" s="64">
        <v>4</v>
      </c>
      <c r="N50" s="64">
        <v>1</v>
      </c>
      <c r="O50" s="65" t="s">
        <v>525</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525</v>
      </c>
      <c r="L51" s="64" t="s">
        <v>525</v>
      </c>
      <c r="M51" s="64" t="s">
        <v>525</v>
      </c>
      <c r="N51" s="64" t="s">
        <v>525</v>
      </c>
      <c r="O51" s="65" t="s">
        <v>525</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4140</v>
      </c>
      <c r="L52" s="64">
        <v>4149</v>
      </c>
      <c r="M52" s="64">
        <v>3975</v>
      </c>
      <c r="N52" s="64">
        <v>3684</v>
      </c>
      <c r="O52" s="65">
        <v>3638</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899</v>
      </c>
      <c r="L53" s="69">
        <v>902</v>
      </c>
      <c r="M53" s="69">
        <v>952</v>
      </c>
      <c r="N53" s="69">
        <v>870</v>
      </c>
      <c r="O53" s="70">
        <v>986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610</v>
      </c>
      <c r="L57" s="84" t="s">
        <v>610</v>
      </c>
      <c r="M57" s="84" t="s">
        <v>610</v>
      </c>
      <c r="N57" s="84" t="s">
        <v>610</v>
      </c>
      <c r="O57" s="85" t="s">
        <v>610</v>
      </c>
    </row>
    <row r="58" spans="1:21" ht="31.5" customHeight="1" thickBot="1" x14ac:dyDescent="0.2">
      <c r="B58" s="1270"/>
      <c r="C58" s="1271"/>
      <c r="D58" s="1275" t="s">
        <v>27</v>
      </c>
      <c r="E58" s="1276"/>
      <c r="F58" s="1276"/>
      <c r="G58" s="1276"/>
      <c r="H58" s="1276"/>
      <c r="I58" s="1276"/>
      <c r="J58" s="1277"/>
      <c r="K58" s="86" t="s">
        <v>610</v>
      </c>
      <c r="L58" s="87" t="s">
        <v>610</v>
      </c>
      <c r="M58" s="87" t="s">
        <v>610</v>
      </c>
      <c r="N58" s="87" t="s">
        <v>610</v>
      </c>
      <c r="O58" s="88" t="s">
        <v>610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CrqDGKXOXOQLoAUUb6GBwnu2CTQPQjYSzS0p/GyQAKWnSgncXonGmHGafz20qufxl/+EjBddnLi/WM4Mr80Dw==" saltValue="h+RdyYYEKJHyVwtaR7ES8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567</v>
      </c>
      <c r="J40" s="100" t="s">
        <v>568</v>
      </c>
      <c r="K40" s="100" t="s">
        <v>569</v>
      </c>
      <c r="L40" s="100" t="s">
        <v>570</v>
      </c>
      <c r="M40" s="101" t="s">
        <v>571</v>
      </c>
    </row>
    <row r="41" spans="2:13" ht="27.75" customHeight="1" x14ac:dyDescent="0.15">
      <c r="B41" s="1278" t="s">
        <v>30</v>
      </c>
      <c r="C41" s="1279"/>
      <c r="D41" s="102"/>
      <c r="E41" s="1284" t="s">
        <v>31</v>
      </c>
      <c r="F41" s="1284"/>
      <c r="G41" s="1284"/>
      <c r="H41" s="1285"/>
      <c r="I41" s="103">
        <v>27717</v>
      </c>
      <c r="J41" s="104">
        <v>27297</v>
      </c>
      <c r="K41" s="104">
        <v>28385</v>
      </c>
      <c r="L41" s="104">
        <v>30392</v>
      </c>
      <c r="M41" s="105">
        <v>31752</v>
      </c>
    </row>
    <row r="42" spans="2:13" ht="27.75" customHeight="1" x14ac:dyDescent="0.15">
      <c r="B42" s="1280"/>
      <c r="C42" s="1281"/>
      <c r="D42" s="106"/>
      <c r="E42" s="1286" t="s">
        <v>32</v>
      </c>
      <c r="F42" s="1286"/>
      <c r="G42" s="1286"/>
      <c r="H42" s="1287"/>
      <c r="I42" s="107">
        <v>10</v>
      </c>
      <c r="J42" s="108">
        <v>5</v>
      </c>
      <c r="K42" s="108">
        <v>1</v>
      </c>
      <c r="L42" s="108" t="s">
        <v>525</v>
      </c>
      <c r="M42" s="109" t="s">
        <v>525</v>
      </c>
    </row>
    <row r="43" spans="2:13" ht="27.75" customHeight="1" x14ac:dyDescent="0.15">
      <c r="B43" s="1280"/>
      <c r="C43" s="1281"/>
      <c r="D43" s="106"/>
      <c r="E43" s="1286" t="s">
        <v>33</v>
      </c>
      <c r="F43" s="1286"/>
      <c r="G43" s="1286"/>
      <c r="H43" s="1287"/>
      <c r="I43" s="107">
        <v>22546</v>
      </c>
      <c r="J43" s="108">
        <v>21740</v>
      </c>
      <c r="K43" s="108">
        <v>20773</v>
      </c>
      <c r="L43" s="108">
        <v>19657</v>
      </c>
      <c r="M43" s="109">
        <v>18466</v>
      </c>
    </row>
    <row r="44" spans="2:13" ht="27.75" customHeight="1" x14ac:dyDescent="0.15">
      <c r="B44" s="1280"/>
      <c r="C44" s="1281"/>
      <c r="D44" s="106"/>
      <c r="E44" s="1286" t="s">
        <v>34</v>
      </c>
      <c r="F44" s="1286"/>
      <c r="G44" s="1286"/>
      <c r="H44" s="1287"/>
      <c r="I44" s="107">
        <v>568</v>
      </c>
      <c r="J44" s="108">
        <v>768</v>
      </c>
      <c r="K44" s="108">
        <v>1423</v>
      </c>
      <c r="L44" s="108">
        <v>2320</v>
      </c>
      <c r="M44" s="109">
        <v>2374</v>
      </c>
    </row>
    <row r="45" spans="2:13" ht="27.75" customHeight="1" x14ac:dyDescent="0.15">
      <c r="B45" s="1280"/>
      <c r="C45" s="1281"/>
      <c r="D45" s="106"/>
      <c r="E45" s="1286" t="s">
        <v>35</v>
      </c>
      <c r="F45" s="1286"/>
      <c r="G45" s="1286"/>
      <c r="H45" s="1287"/>
      <c r="I45" s="107">
        <v>3583</v>
      </c>
      <c r="J45" s="108">
        <v>3555</v>
      </c>
      <c r="K45" s="108">
        <v>3338</v>
      </c>
      <c r="L45" s="108">
        <v>3206</v>
      </c>
      <c r="M45" s="109">
        <v>3219</v>
      </c>
    </row>
    <row r="46" spans="2:13" ht="27.75" customHeight="1" x14ac:dyDescent="0.15">
      <c r="B46" s="1280"/>
      <c r="C46" s="1281"/>
      <c r="D46" s="110"/>
      <c r="E46" s="1286" t="s">
        <v>36</v>
      </c>
      <c r="F46" s="1286"/>
      <c r="G46" s="1286"/>
      <c r="H46" s="1287"/>
      <c r="I46" s="107">
        <v>138</v>
      </c>
      <c r="J46" s="108" t="s">
        <v>525</v>
      </c>
      <c r="K46" s="108" t="s">
        <v>525</v>
      </c>
      <c r="L46" s="108" t="s">
        <v>525</v>
      </c>
      <c r="M46" s="109" t="s">
        <v>525</v>
      </c>
    </row>
    <row r="47" spans="2:13" ht="27.75" customHeight="1" x14ac:dyDescent="0.15">
      <c r="B47" s="1280"/>
      <c r="C47" s="1281"/>
      <c r="D47" s="111"/>
      <c r="E47" s="1288" t="s">
        <v>37</v>
      </c>
      <c r="F47" s="1289"/>
      <c r="G47" s="1289"/>
      <c r="H47" s="1290"/>
      <c r="I47" s="107" t="s">
        <v>525</v>
      </c>
      <c r="J47" s="108" t="s">
        <v>525</v>
      </c>
      <c r="K47" s="108" t="s">
        <v>525</v>
      </c>
      <c r="L47" s="108" t="s">
        <v>525</v>
      </c>
      <c r="M47" s="109" t="s">
        <v>525</v>
      </c>
    </row>
    <row r="48" spans="2:13" ht="27.75" customHeight="1" x14ac:dyDescent="0.15">
      <c r="B48" s="1280"/>
      <c r="C48" s="1281"/>
      <c r="D48" s="106"/>
      <c r="E48" s="1286" t="s">
        <v>38</v>
      </c>
      <c r="F48" s="1286"/>
      <c r="G48" s="1286"/>
      <c r="H48" s="1287"/>
      <c r="I48" s="107" t="s">
        <v>525</v>
      </c>
      <c r="J48" s="108" t="s">
        <v>525</v>
      </c>
      <c r="K48" s="108" t="s">
        <v>525</v>
      </c>
      <c r="L48" s="108" t="s">
        <v>525</v>
      </c>
      <c r="M48" s="109" t="s">
        <v>525</v>
      </c>
    </row>
    <row r="49" spans="2:13" ht="27.75" customHeight="1" x14ac:dyDescent="0.15">
      <c r="B49" s="1282"/>
      <c r="C49" s="1283"/>
      <c r="D49" s="106"/>
      <c r="E49" s="1286" t="s">
        <v>39</v>
      </c>
      <c r="F49" s="1286"/>
      <c r="G49" s="1286"/>
      <c r="H49" s="1287"/>
      <c r="I49" s="107" t="s">
        <v>525</v>
      </c>
      <c r="J49" s="108" t="s">
        <v>525</v>
      </c>
      <c r="K49" s="108" t="s">
        <v>525</v>
      </c>
      <c r="L49" s="108" t="s">
        <v>525</v>
      </c>
      <c r="M49" s="109" t="s">
        <v>525</v>
      </c>
    </row>
    <row r="50" spans="2:13" ht="27.75" customHeight="1" x14ac:dyDescent="0.15">
      <c r="B50" s="1291" t="s">
        <v>40</v>
      </c>
      <c r="C50" s="1292"/>
      <c r="D50" s="112"/>
      <c r="E50" s="1286" t="s">
        <v>41</v>
      </c>
      <c r="F50" s="1286"/>
      <c r="G50" s="1286"/>
      <c r="H50" s="1287"/>
      <c r="I50" s="107">
        <v>11457</v>
      </c>
      <c r="J50" s="108">
        <v>11522</v>
      </c>
      <c r="K50" s="108">
        <v>12455</v>
      </c>
      <c r="L50" s="108">
        <v>10297</v>
      </c>
      <c r="M50" s="109">
        <v>10610</v>
      </c>
    </row>
    <row r="51" spans="2:13" ht="27.75" customHeight="1" x14ac:dyDescent="0.15">
      <c r="B51" s="1280"/>
      <c r="C51" s="1281"/>
      <c r="D51" s="106"/>
      <c r="E51" s="1286" t="s">
        <v>42</v>
      </c>
      <c r="F51" s="1286"/>
      <c r="G51" s="1286"/>
      <c r="H51" s="1287"/>
      <c r="I51" s="107">
        <v>3278</v>
      </c>
      <c r="J51" s="108">
        <v>3171</v>
      </c>
      <c r="K51" s="108">
        <v>3007</v>
      </c>
      <c r="L51" s="108">
        <v>2826</v>
      </c>
      <c r="M51" s="109">
        <v>2633</v>
      </c>
    </row>
    <row r="52" spans="2:13" ht="27.75" customHeight="1" x14ac:dyDescent="0.15">
      <c r="B52" s="1282"/>
      <c r="C52" s="1283"/>
      <c r="D52" s="106"/>
      <c r="E52" s="1286" t="s">
        <v>43</v>
      </c>
      <c r="F52" s="1286"/>
      <c r="G52" s="1286"/>
      <c r="H52" s="1287"/>
      <c r="I52" s="107">
        <v>37442</v>
      </c>
      <c r="J52" s="108">
        <v>36168</v>
      </c>
      <c r="K52" s="108">
        <v>35317</v>
      </c>
      <c r="L52" s="108">
        <v>36781</v>
      </c>
      <c r="M52" s="109">
        <v>36392</v>
      </c>
    </row>
    <row r="53" spans="2:13" ht="27.75" customHeight="1" thickBot="1" x14ac:dyDescent="0.2">
      <c r="B53" s="1293" t="s">
        <v>44</v>
      </c>
      <c r="C53" s="1294"/>
      <c r="D53" s="113"/>
      <c r="E53" s="1295" t="s">
        <v>45</v>
      </c>
      <c r="F53" s="1295"/>
      <c r="G53" s="1295"/>
      <c r="H53" s="1296"/>
      <c r="I53" s="114">
        <v>2385</v>
      </c>
      <c r="J53" s="115">
        <v>2504</v>
      </c>
      <c r="K53" s="115">
        <v>3142</v>
      </c>
      <c r="L53" s="115">
        <v>5673</v>
      </c>
      <c r="M53" s="116">
        <v>6176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Z/FZFAjohQwb7390FfwQvT+7dVdujK6pFW/n5Q2JYxbDFbHaPtlBGxBGimiqg2+1OoSO2hAbJX0Y6/mPbT2LQ==" saltValue="XrcpxiQ5Cht1pvdXyrg26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569</v>
      </c>
      <c r="G54" s="125" t="s">
        <v>570</v>
      </c>
      <c r="H54" s="126" t="s">
        <v>571</v>
      </c>
    </row>
    <row r="55" spans="2:8" ht="52.5" customHeight="1" x14ac:dyDescent="0.15">
      <c r="B55" s="127"/>
      <c r="C55" s="1305" t="s">
        <v>48</v>
      </c>
      <c r="D55" s="1305"/>
      <c r="E55" s="1306"/>
      <c r="F55" s="128">
        <v>4177</v>
      </c>
      <c r="G55" s="128">
        <v>3523</v>
      </c>
      <c r="H55" s="129">
        <v>3837</v>
      </c>
    </row>
    <row r="56" spans="2:8" ht="52.5" customHeight="1" x14ac:dyDescent="0.15">
      <c r="B56" s="130"/>
      <c r="C56" s="1307" t="s">
        <v>49</v>
      </c>
      <c r="D56" s="1307"/>
      <c r="E56" s="1308"/>
      <c r="F56" s="131">
        <v>428</v>
      </c>
      <c r="G56" s="131">
        <v>429</v>
      </c>
      <c r="H56" s="132">
        <v>430</v>
      </c>
    </row>
    <row r="57" spans="2:8" ht="53.25" customHeight="1" x14ac:dyDescent="0.15">
      <c r="B57" s="130"/>
      <c r="C57" s="1309" t="s">
        <v>50</v>
      </c>
      <c r="D57" s="1309"/>
      <c r="E57" s="1310"/>
      <c r="F57" s="133">
        <v>8776</v>
      </c>
      <c r="G57" s="133">
        <v>7097</v>
      </c>
      <c r="H57" s="134">
        <v>6804</v>
      </c>
    </row>
    <row r="58" spans="2:8" ht="45.75" customHeight="1" x14ac:dyDescent="0.15">
      <c r="B58" s="135"/>
      <c r="C58" s="1297" t="s">
        <v>628</v>
      </c>
      <c r="D58" s="1298"/>
      <c r="E58" s="1299"/>
      <c r="F58" s="136">
        <v>2434</v>
      </c>
      <c r="G58" s="136">
        <v>2433</v>
      </c>
      <c r="H58" s="137">
        <v>2393</v>
      </c>
    </row>
    <row r="59" spans="2:8" ht="45.75" customHeight="1" x14ac:dyDescent="0.15">
      <c r="B59" s="135"/>
      <c r="C59" s="1297" t="s">
        <v>624</v>
      </c>
      <c r="D59" s="1298"/>
      <c r="E59" s="1299"/>
      <c r="F59" s="136">
        <v>2545</v>
      </c>
      <c r="G59" s="136">
        <v>1245</v>
      </c>
      <c r="H59" s="137">
        <v>969</v>
      </c>
    </row>
    <row r="60" spans="2:8" ht="45.75" customHeight="1" x14ac:dyDescent="0.15">
      <c r="B60" s="135"/>
      <c r="C60" s="1297" t="s">
        <v>625</v>
      </c>
      <c r="D60" s="1298"/>
      <c r="E60" s="1299"/>
      <c r="F60" s="136">
        <v>1301</v>
      </c>
      <c r="G60" s="136">
        <v>871</v>
      </c>
      <c r="H60" s="137">
        <v>864</v>
      </c>
    </row>
    <row r="61" spans="2:8" ht="45.75" customHeight="1" x14ac:dyDescent="0.15">
      <c r="B61" s="135"/>
      <c r="C61" s="1297" t="s">
        <v>626</v>
      </c>
      <c r="D61" s="1298"/>
      <c r="E61" s="1299"/>
      <c r="F61" s="136">
        <v>691</v>
      </c>
      <c r="G61" s="136">
        <v>691</v>
      </c>
      <c r="H61" s="137">
        <v>691</v>
      </c>
    </row>
    <row r="62" spans="2:8" ht="45.75" customHeight="1" thickBot="1" x14ac:dyDescent="0.2">
      <c r="B62" s="138"/>
      <c r="C62" s="1300" t="s">
        <v>627</v>
      </c>
      <c r="D62" s="1301"/>
      <c r="E62" s="1302"/>
      <c r="F62" s="139">
        <v>880</v>
      </c>
      <c r="G62" s="139">
        <v>682</v>
      </c>
      <c r="H62" s="140">
        <v>685</v>
      </c>
    </row>
    <row r="63" spans="2:8" ht="52.5" customHeight="1" thickBot="1" x14ac:dyDescent="0.2">
      <c r="B63" s="141"/>
      <c r="C63" s="1303" t="s">
        <v>51</v>
      </c>
      <c r="D63" s="1303"/>
      <c r="E63" s="1304"/>
      <c r="F63" s="142">
        <v>13381</v>
      </c>
      <c r="G63" s="142">
        <v>11049</v>
      </c>
      <c r="H63" s="143">
        <v>11072</v>
      </c>
    </row>
    <row r="64" spans="2:8" ht="15" customHeight="1" x14ac:dyDescent="0.15"/>
  </sheetData>
  <sheetProtection algorithmName="SHA-512" hashValue="KaTv9oBzJuy7dH1uCUy6yiHkz5/IC5pMs47cA5n+cymweqVP/8/zdv69j5LDRfYC14iXWEYl3UGXKnmNfhvs7g==" saltValue="Q3NmCC3N2ziH6mjQSBEh0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election activeCell="BI18" sqref="BI18"/>
    </sheetView>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638</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638</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637</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634</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24" t="s">
        <v>639</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ht="13.5" x14ac:dyDescent="0.15">
      <c r="B44" s="387"/>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ht="13.5" x14ac:dyDescent="0.15">
      <c r="B45" s="387"/>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ht="13.5" x14ac:dyDescent="0.15">
      <c r="B46" s="387"/>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ht="13.5" x14ac:dyDescent="0.15">
      <c r="B47" s="387"/>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633</v>
      </c>
    </row>
    <row r="50" spans="1:109" ht="13.5" x14ac:dyDescent="0.15">
      <c r="B50" s="387"/>
      <c r="G50" s="1314"/>
      <c r="H50" s="1314"/>
      <c r="I50" s="1314"/>
      <c r="J50" s="1314"/>
      <c r="K50" s="396"/>
      <c r="L50" s="396"/>
      <c r="M50" s="395"/>
      <c r="N50" s="395"/>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8" t="s">
        <v>567</v>
      </c>
      <c r="BQ50" s="1318"/>
      <c r="BR50" s="1318"/>
      <c r="BS50" s="1318"/>
      <c r="BT50" s="1318"/>
      <c r="BU50" s="1318"/>
      <c r="BV50" s="1318"/>
      <c r="BW50" s="1318"/>
      <c r="BX50" s="1318" t="s">
        <v>568</v>
      </c>
      <c r="BY50" s="1318"/>
      <c r="BZ50" s="1318"/>
      <c r="CA50" s="1318"/>
      <c r="CB50" s="1318"/>
      <c r="CC50" s="1318"/>
      <c r="CD50" s="1318"/>
      <c r="CE50" s="1318"/>
      <c r="CF50" s="1318" t="s">
        <v>569</v>
      </c>
      <c r="CG50" s="1318"/>
      <c r="CH50" s="1318"/>
      <c r="CI50" s="1318"/>
      <c r="CJ50" s="1318"/>
      <c r="CK50" s="1318"/>
      <c r="CL50" s="1318"/>
      <c r="CM50" s="1318"/>
      <c r="CN50" s="1318" t="s">
        <v>570</v>
      </c>
      <c r="CO50" s="1318"/>
      <c r="CP50" s="1318"/>
      <c r="CQ50" s="1318"/>
      <c r="CR50" s="1318"/>
      <c r="CS50" s="1318"/>
      <c r="CT50" s="1318"/>
      <c r="CU50" s="1318"/>
      <c r="CV50" s="1318" t="s">
        <v>571</v>
      </c>
      <c r="CW50" s="1318"/>
      <c r="CX50" s="1318"/>
      <c r="CY50" s="1318"/>
      <c r="CZ50" s="1318"/>
      <c r="DA50" s="1318"/>
      <c r="DB50" s="1318"/>
      <c r="DC50" s="1318"/>
    </row>
    <row r="51" spans="1:109" ht="13.5" customHeight="1" x14ac:dyDescent="0.15">
      <c r="B51" s="387"/>
      <c r="G51" s="1322"/>
      <c r="H51" s="1322"/>
      <c r="I51" s="1323"/>
      <c r="J51" s="1323"/>
      <c r="K51" s="1313"/>
      <c r="L51" s="1313"/>
      <c r="M51" s="1313"/>
      <c r="N51" s="1313"/>
      <c r="AM51" s="394"/>
      <c r="AN51" s="1311" t="s">
        <v>632</v>
      </c>
      <c r="AO51" s="1311"/>
      <c r="AP51" s="1311"/>
      <c r="AQ51" s="1311"/>
      <c r="AR51" s="1311"/>
      <c r="AS51" s="1311"/>
      <c r="AT51" s="1311"/>
      <c r="AU51" s="1311"/>
      <c r="AV51" s="1311"/>
      <c r="AW51" s="1311"/>
      <c r="AX51" s="1311"/>
      <c r="AY51" s="1311"/>
      <c r="AZ51" s="1311"/>
      <c r="BA51" s="1311"/>
      <c r="BB51" s="1311" t="s">
        <v>630</v>
      </c>
      <c r="BC51" s="1311"/>
      <c r="BD51" s="1311"/>
      <c r="BE51" s="1311"/>
      <c r="BF51" s="1311"/>
      <c r="BG51" s="1311"/>
      <c r="BH51" s="1311"/>
      <c r="BI51" s="1311"/>
      <c r="BJ51" s="1311"/>
      <c r="BK51" s="1311"/>
      <c r="BL51" s="1311"/>
      <c r="BM51" s="1311"/>
      <c r="BN51" s="1311"/>
      <c r="BO51" s="1311"/>
      <c r="BP51" s="1312">
        <v>19</v>
      </c>
      <c r="BQ51" s="1312"/>
      <c r="BR51" s="1312"/>
      <c r="BS51" s="1312"/>
      <c r="BT51" s="1312"/>
      <c r="BU51" s="1312"/>
      <c r="BV51" s="1312"/>
      <c r="BW51" s="1312"/>
      <c r="BX51" s="1312">
        <v>20.100000000000001</v>
      </c>
      <c r="BY51" s="1312"/>
      <c r="BZ51" s="1312"/>
      <c r="CA51" s="1312"/>
      <c r="CB51" s="1312"/>
      <c r="CC51" s="1312"/>
      <c r="CD51" s="1312"/>
      <c r="CE51" s="1312"/>
      <c r="CF51" s="1312">
        <v>25.3</v>
      </c>
      <c r="CG51" s="1312"/>
      <c r="CH51" s="1312"/>
      <c r="CI51" s="1312"/>
      <c r="CJ51" s="1312"/>
      <c r="CK51" s="1312"/>
      <c r="CL51" s="1312"/>
      <c r="CM51" s="1312"/>
      <c r="CN51" s="1312">
        <v>45.5</v>
      </c>
      <c r="CO51" s="1312"/>
      <c r="CP51" s="1312"/>
      <c r="CQ51" s="1312"/>
      <c r="CR51" s="1312"/>
      <c r="CS51" s="1312"/>
      <c r="CT51" s="1312"/>
      <c r="CU51" s="1312"/>
      <c r="CV51" s="1312">
        <v>49.2</v>
      </c>
      <c r="CW51" s="1312"/>
      <c r="CX51" s="1312"/>
      <c r="CY51" s="1312"/>
      <c r="CZ51" s="1312"/>
      <c r="DA51" s="1312"/>
      <c r="DB51" s="1312"/>
      <c r="DC51" s="1312"/>
    </row>
    <row r="52" spans="1:109" ht="13.5" x14ac:dyDescent="0.15">
      <c r="B52" s="387"/>
      <c r="G52" s="1322"/>
      <c r="H52" s="1322"/>
      <c r="I52" s="1323"/>
      <c r="J52" s="1323"/>
      <c r="K52" s="1313"/>
      <c r="L52" s="1313"/>
      <c r="M52" s="1313"/>
      <c r="N52" s="1313"/>
      <c r="AM52" s="394"/>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5" x14ac:dyDescent="0.15">
      <c r="A53" s="402"/>
      <c r="B53" s="387"/>
      <c r="G53" s="1322"/>
      <c r="H53" s="1322"/>
      <c r="I53" s="1314"/>
      <c r="J53" s="1314"/>
      <c r="K53" s="1313"/>
      <c r="L53" s="1313"/>
      <c r="M53" s="1313"/>
      <c r="N53" s="1313"/>
      <c r="AM53" s="394"/>
      <c r="AN53" s="1311"/>
      <c r="AO53" s="1311"/>
      <c r="AP53" s="1311"/>
      <c r="AQ53" s="1311"/>
      <c r="AR53" s="1311"/>
      <c r="AS53" s="1311"/>
      <c r="AT53" s="1311"/>
      <c r="AU53" s="1311"/>
      <c r="AV53" s="1311"/>
      <c r="AW53" s="1311"/>
      <c r="AX53" s="1311"/>
      <c r="AY53" s="1311"/>
      <c r="AZ53" s="1311"/>
      <c r="BA53" s="1311"/>
      <c r="BB53" s="1311" t="s">
        <v>636</v>
      </c>
      <c r="BC53" s="1311"/>
      <c r="BD53" s="1311"/>
      <c r="BE53" s="1311"/>
      <c r="BF53" s="1311"/>
      <c r="BG53" s="1311"/>
      <c r="BH53" s="1311"/>
      <c r="BI53" s="1311"/>
      <c r="BJ53" s="1311"/>
      <c r="BK53" s="1311"/>
      <c r="BL53" s="1311"/>
      <c r="BM53" s="1311"/>
      <c r="BN53" s="1311"/>
      <c r="BO53" s="1311"/>
      <c r="BP53" s="1312">
        <v>44.9</v>
      </c>
      <c r="BQ53" s="1312"/>
      <c r="BR53" s="1312"/>
      <c r="BS53" s="1312"/>
      <c r="BT53" s="1312"/>
      <c r="BU53" s="1312"/>
      <c r="BV53" s="1312"/>
      <c r="BW53" s="1312"/>
      <c r="BX53" s="1312">
        <v>57.9</v>
      </c>
      <c r="BY53" s="1312"/>
      <c r="BZ53" s="1312"/>
      <c r="CA53" s="1312"/>
      <c r="CB53" s="1312"/>
      <c r="CC53" s="1312"/>
      <c r="CD53" s="1312"/>
      <c r="CE53" s="1312"/>
      <c r="CF53" s="1312">
        <v>59.4</v>
      </c>
      <c r="CG53" s="1312"/>
      <c r="CH53" s="1312"/>
      <c r="CI53" s="1312"/>
      <c r="CJ53" s="1312"/>
      <c r="CK53" s="1312"/>
      <c r="CL53" s="1312"/>
      <c r="CM53" s="1312"/>
      <c r="CN53" s="1312">
        <v>58.5</v>
      </c>
      <c r="CO53" s="1312"/>
      <c r="CP53" s="1312"/>
      <c r="CQ53" s="1312"/>
      <c r="CR53" s="1312"/>
      <c r="CS53" s="1312"/>
      <c r="CT53" s="1312"/>
      <c r="CU53" s="1312"/>
      <c r="CV53" s="1312">
        <v>54.4</v>
      </c>
      <c r="CW53" s="1312"/>
      <c r="CX53" s="1312"/>
      <c r="CY53" s="1312"/>
      <c r="CZ53" s="1312"/>
      <c r="DA53" s="1312"/>
      <c r="DB53" s="1312"/>
      <c r="DC53" s="1312"/>
    </row>
    <row r="54" spans="1:109" ht="13.5" x14ac:dyDescent="0.15">
      <c r="A54" s="402"/>
      <c r="B54" s="387"/>
      <c r="G54" s="1322"/>
      <c r="H54" s="1322"/>
      <c r="I54" s="1314"/>
      <c r="J54" s="1314"/>
      <c r="K54" s="1313"/>
      <c r="L54" s="1313"/>
      <c r="M54" s="1313"/>
      <c r="N54" s="1313"/>
      <c r="AM54" s="394"/>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5" x14ac:dyDescent="0.15">
      <c r="A55" s="402"/>
      <c r="B55" s="387"/>
      <c r="G55" s="1314"/>
      <c r="H55" s="1314"/>
      <c r="I55" s="1314"/>
      <c r="J55" s="1314"/>
      <c r="K55" s="1313"/>
      <c r="L55" s="1313"/>
      <c r="M55" s="1313"/>
      <c r="N55" s="1313"/>
      <c r="AN55" s="1318" t="s">
        <v>631</v>
      </c>
      <c r="AO55" s="1318"/>
      <c r="AP55" s="1318"/>
      <c r="AQ55" s="1318"/>
      <c r="AR55" s="1318"/>
      <c r="AS55" s="1318"/>
      <c r="AT55" s="1318"/>
      <c r="AU55" s="1318"/>
      <c r="AV55" s="1318"/>
      <c r="AW55" s="1318"/>
      <c r="AX55" s="1318"/>
      <c r="AY55" s="1318"/>
      <c r="AZ55" s="1318"/>
      <c r="BA55" s="1318"/>
      <c r="BB55" s="1311" t="s">
        <v>630</v>
      </c>
      <c r="BC55" s="1311"/>
      <c r="BD55" s="1311"/>
      <c r="BE55" s="1311"/>
      <c r="BF55" s="1311"/>
      <c r="BG55" s="1311"/>
      <c r="BH55" s="1311"/>
      <c r="BI55" s="1311"/>
      <c r="BJ55" s="1311"/>
      <c r="BK55" s="1311"/>
      <c r="BL55" s="1311"/>
      <c r="BM55" s="1311"/>
      <c r="BN55" s="1311"/>
      <c r="BO55" s="1311"/>
      <c r="BP55" s="1312">
        <v>37.299999999999997</v>
      </c>
      <c r="BQ55" s="1312"/>
      <c r="BR55" s="1312"/>
      <c r="BS55" s="1312"/>
      <c r="BT55" s="1312"/>
      <c r="BU55" s="1312"/>
      <c r="BV55" s="1312"/>
      <c r="BW55" s="1312"/>
      <c r="BX55" s="1312">
        <v>33.1</v>
      </c>
      <c r="BY55" s="1312"/>
      <c r="BZ55" s="1312"/>
      <c r="CA55" s="1312"/>
      <c r="CB55" s="1312"/>
      <c r="CC55" s="1312"/>
      <c r="CD55" s="1312"/>
      <c r="CE55" s="1312"/>
      <c r="CF55" s="1312">
        <v>31.3</v>
      </c>
      <c r="CG55" s="1312"/>
      <c r="CH55" s="1312"/>
      <c r="CI55" s="1312"/>
      <c r="CJ55" s="1312"/>
      <c r="CK55" s="1312"/>
      <c r="CL55" s="1312"/>
      <c r="CM55" s="1312"/>
      <c r="CN55" s="1312">
        <v>25.3</v>
      </c>
      <c r="CO55" s="1312"/>
      <c r="CP55" s="1312"/>
      <c r="CQ55" s="1312"/>
      <c r="CR55" s="1312"/>
      <c r="CS55" s="1312"/>
      <c r="CT55" s="1312"/>
      <c r="CU55" s="1312"/>
      <c r="CV55" s="1312">
        <v>25.5</v>
      </c>
      <c r="CW55" s="1312"/>
      <c r="CX55" s="1312"/>
      <c r="CY55" s="1312"/>
      <c r="CZ55" s="1312"/>
      <c r="DA55" s="1312"/>
      <c r="DB55" s="1312"/>
      <c r="DC55" s="1312"/>
    </row>
    <row r="56" spans="1:109" ht="13.5" x14ac:dyDescent="0.15">
      <c r="A56" s="402"/>
      <c r="B56" s="387"/>
      <c r="G56" s="1314"/>
      <c r="H56" s="1314"/>
      <c r="I56" s="1314"/>
      <c r="J56" s="1314"/>
      <c r="K56" s="1313"/>
      <c r="L56" s="1313"/>
      <c r="M56" s="1313"/>
      <c r="N56" s="1313"/>
      <c r="AN56" s="1318"/>
      <c r="AO56" s="1318"/>
      <c r="AP56" s="1318"/>
      <c r="AQ56" s="1318"/>
      <c r="AR56" s="1318"/>
      <c r="AS56" s="1318"/>
      <c r="AT56" s="1318"/>
      <c r="AU56" s="1318"/>
      <c r="AV56" s="1318"/>
      <c r="AW56" s="1318"/>
      <c r="AX56" s="1318"/>
      <c r="AY56" s="1318"/>
      <c r="AZ56" s="1318"/>
      <c r="BA56" s="1318"/>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2" customFormat="1" ht="13.5" x14ac:dyDescent="0.15">
      <c r="B57" s="408"/>
      <c r="G57" s="1314"/>
      <c r="H57" s="1314"/>
      <c r="I57" s="1316"/>
      <c r="J57" s="1316"/>
      <c r="K57" s="1313"/>
      <c r="L57" s="1313"/>
      <c r="M57" s="1313"/>
      <c r="N57" s="1313"/>
      <c r="AM57" s="386"/>
      <c r="AN57" s="1318"/>
      <c r="AO57" s="1318"/>
      <c r="AP57" s="1318"/>
      <c r="AQ57" s="1318"/>
      <c r="AR57" s="1318"/>
      <c r="AS57" s="1318"/>
      <c r="AT57" s="1318"/>
      <c r="AU57" s="1318"/>
      <c r="AV57" s="1318"/>
      <c r="AW57" s="1318"/>
      <c r="AX57" s="1318"/>
      <c r="AY57" s="1318"/>
      <c r="AZ57" s="1318"/>
      <c r="BA57" s="1318"/>
      <c r="BB57" s="1311" t="s">
        <v>636</v>
      </c>
      <c r="BC57" s="1311"/>
      <c r="BD57" s="1311"/>
      <c r="BE57" s="1311"/>
      <c r="BF57" s="1311"/>
      <c r="BG57" s="1311"/>
      <c r="BH57" s="1311"/>
      <c r="BI57" s="1311"/>
      <c r="BJ57" s="1311"/>
      <c r="BK57" s="1311"/>
      <c r="BL57" s="1311"/>
      <c r="BM57" s="1311"/>
      <c r="BN57" s="1311"/>
      <c r="BO57" s="1311"/>
      <c r="BP57" s="1312">
        <v>55.2</v>
      </c>
      <c r="BQ57" s="1312"/>
      <c r="BR57" s="1312"/>
      <c r="BS57" s="1312"/>
      <c r="BT57" s="1312"/>
      <c r="BU57" s="1312"/>
      <c r="BV57" s="1312"/>
      <c r="BW57" s="1312"/>
      <c r="BX57" s="1312">
        <v>57.2</v>
      </c>
      <c r="BY57" s="1312"/>
      <c r="BZ57" s="1312"/>
      <c r="CA57" s="1312"/>
      <c r="CB57" s="1312"/>
      <c r="CC57" s="1312"/>
      <c r="CD57" s="1312"/>
      <c r="CE57" s="1312"/>
      <c r="CF57" s="1312">
        <v>58.5</v>
      </c>
      <c r="CG57" s="1312"/>
      <c r="CH57" s="1312"/>
      <c r="CI57" s="1312"/>
      <c r="CJ57" s="1312"/>
      <c r="CK57" s="1312"/>
      <c r="CL57" s="1312"/>
      <c r="CM57" s="1312"/>
      <c r="CN57" s="1312">
        <v>59.8</v>
      </c>
      <c r="CO57" s="1312"/>
      <c r="CP57" s="1312"/>
      <c r="CQ57" s="1312"/>
      <c r="CR57" s="1312"/>
      <c r="CS57" s="1312"/>
      <c r="CT57" s="1312"/>
      <c r="CU57" s="1312"/>
      <c r="CV57" s="1312">
        <v>60.6</v>
      </c>
      <c r="CW57" s="1312"/>
      <c r="CX57" s="1312"/>
      <c r="CY57" s="1312"/>
      <c r="CZ57" s="1312"/>
      <c r="DA57" s="1312"/>
      <c r="DB57" s="1312"/>
      <c r="DC57" s="1312"/>
      <c r="DD57" s="413"/>
      <c r="DE57" s="408"/>
    </row>
    <row r="58" spans="1:109" s="402" customFormat="1" ht="13.5" x14ac:dyDescent="0.15">
      <c r="A58" s="386"/>
      <c r="B58" s="408"/>
      <c r="G58" s="1314"/>
      <c r="H58" s="1314"/>
      <c r="I58" s="1316"/>
      <c r="J58" s="1316"/>
      <c r="K58" s="1313"/>
      <c r="L58" s="1313"/>
      <c r="M58" s="1313"/>
      <c r="N58" s="1313"/>
      <c r="AM58" s="386"/>
      <c r="AN58" s="1318"/>
      <c r="AO58" s="1318"/>
      <c r="AP58" s="1318"/>
      <c r="AQ58" s="1318"/>
      <c r="AR58" s="1318"/>
      <c r="AS58" s="1318"/>
      <c r="AT58" s="1318"/>
      <c r="AU58" s="1318"/>
      <c r="AV58" s="1318"/>
      <c r="AW58" s="1318"/>
      <c r="AX58" s="1318"/>
      <c r="AY58" s="1318"/>
      <c r="AZ58" s="1318"/>
      <c r="BA58" s="1318"/>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635</v>
      </c>
    </row>
    <row r="64" spans="1:109" ht="13.5" x14ac:dyDescent="0.15">
      <c r="B64" s="387"/>
      <c r="G64" s="403"/>
      <c r="I64" s="405"/>
      <c r="J64" s="405"/>
      <c r="K64" s="405"/>
      <c r="L64" s="405"/>
      <c r="M64" s="405"/>
      <c r="N64" s="404"/>
      <c r="AM64" s="403"/>
      <c r="AN64" s="403" t="s">
        <v>634</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24" t="s">
        <v>640</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ht="13.5" x14ac:dyDescent="0.15">
      <c r="B66" s="387"/>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ht="13.5" x14ac:dyDescent="0.15">
      <c r="B67" s="387"/>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ht="13.5" x14ac:dyDescent="0.15">
      <c r="B68" s="387"/>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ht="13.5" x14ac:dyDescent="0.15">
      <c r="B69" s="387"/>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633</v>
      </c>
    </row>
    <row r="72" spans="2:107" ht="13.5" x14ac:dyDescent="0.15">
      <c r="B72" s="387"/>
      <c r="G72" s="1314"/>
      <c r="H72" s="1314"/>
      <c r="I72" s="1314"/>
      <c r="J72" s="1314"/>
      <c r="K72" s="396"/>
      <c r="L72" s="396"/>
      <c r="M72" s="395"/>
      <c r="N72" s="395"/>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8" t="s">
        <v>567</v>
      </c>
      <c r="BQ72" s="1318"/>
      <c r="BR72" s="1318"/>
      <c r="BS72" s="1318"/>
      <c r="BT72" s="1318"/>
      <c r="BU72" s="1318"/>
      <c r="BV72" s="1318"/>
      <c r="BW72" s="1318"/>
      <c r="BX72" s="1318" t="s">
        <v>568</v>
      </c>
      <c r="BY72" s="1318"/>
      <c r="BZ72" s="1318"/>
      <c r="CA72" s="1318"/>
      <c r="CB72" s="1318"/>
      <c r="CC72" s="1318"/>
      <c r="CD72" s="1318"/>
      <c r="CE72" s="1318"/>
      <c r="CF72" s="1318" t="s">
        <v>569</v>
      </c>
      <c r="CG72" s="1318"/>
      <c r="CH72" s="1318"/>
      <c r="CI72" s="1318"/>
      <c r="CJ72" s="1318"/>
      <c r="CK72" s="1318"/>
      <c r="CL72" s="1318"/>
      <c r="CM72" s="1318"/>
      <c r="CN72" s="1318" t="s">
        <v>570</v>
      </c>
      <c r="CO72" s="1318"/>
      <c r="CP72" s="1318"/>
      <c r="CQ72" s="1318"/>
      <c r="CR72" s="1318"/>
      <c r="CS72" s="1318"/>
      <c r="CT72" s="1318"/>
      <c r="CU72" s="1318"/>
      <c r="CV72" s="1318" t="s">
        <v>571</v>
      </c>
      <c r="CW72" s="1318"/>
      <c r="CX72" s="1318"/>
      <c r="CY72" s="1318"/>
      <c r="CZ72" s="1318"/>
      <c r="DA72" s="1318"/>
      <c r="DB72" s="1318"/>
      <c r="DC72" s="1318"/>
    </row>
    <row r="73" spans="2:107" ht="13.5" x14ac:dyDescent="0.15">
      <c r="B73" s="387"/>
      <c r="G73" s="1322"/>
      <c r="H73" s="1322"/>
      <c r="I73" s="1322"/>
      <c r="J73" s="1322"/>
      <c r="K73" s="1315"/>
      <c r="L73" s="1315"/>
      <c r="M73" s="1315"/>
      <c r="N73" s="1315"/>
      <c r="AM73" s="394"/>
      <c r="AN73" s="1311" t="s">
        <v>632</v>
      </c>
      <c r="AO73" s="1311"/>
      <c r="AP73" s="1311"/>
      <c r="AQ73" s="1311"/>
      <c r="AR73" s="1311"/>
      <c r="AS73" s="1311"/>
      <c r="AT73" s="1311"/>
      <c r="AU73" s="1311"/>
      <c r="AV73" s="1311"/>
      <c r="AW73" s="1311"/>
      <c r="AX73" s="1311"/>
      <c r="AY73" s="1311"/>
      <c r="AZ73" s="1311"/>
      <c r="BA73" s="1311"/>
      <c r="BB73" s="1311" t="s">
        <v>630</v>
      </c>
      <c r="BC73" s="1311"/>
      <c r="BD73" s="1311"/>
      <c r="BE73" s="1311"/>
      <c r="BF73" s="1311"/>
      <c r="BG73" s="1311"/>
      <c r="BH73" s="1311"/>
      <c r="BI73" s="1311"/>
      <c r="BJ73" s="1311"/>
      <c r="BK73" s="1311"/>
      <c r="BL73" s="1311"/>
      <c r="BM73" s="1311"/>
      <c r="BN73" s="1311"/>
      <c r="BO73" s="1311"/>
      <c r="BP73" s="1312">
        <v>19</v>
      </c>
      <c r="BQ73" s="1312"/>
      <c r="BR73" s="1312"/>
      <c r="BS73" s="1312"/>
      <c r="BT73" s="1312"/>
      <c r="BU73" s="1312"/>
      <c r="BV73" s="1312"/>
      <c r="BW73" s="1312"/>
      <c r="BX73" s="1312">
        <v>20.100000000000001</v>
      </c>
      <c r="BY73" s="1312"/>
      <c r="BZ73" s="1312"/>
      <c r="CA73" s="1312"/>
      <c r="CB73" s="1312"/>
      <c r="CC73" s="1312"/>
      <c r="CD73" s="1312"/>
      <c r="CE73" s="1312"/>
      <c r="CF73" s="1312">
        <v>25.3</v>
      </c>
      <c r="CG73" s="1312"/>
      <c r="CH73" s="1312"/>
      <c r="CI73" s="1312"/>
      <c r="CJ73" s="1312"/>
      <c r="CK73" s="1312"/>
      <c r="CL73" s="1312"/>
      <c r="CM73" s="1312"/>
      <c r="CN73" s="1312">
        <v>45.5</v>
      </c>
      <c r="CO73" s="1312"/>
      <c r="CP73" s="1312"/>
      <c r="CQ73" s="1312"/>
      <c r="CR73" s="1312"/>
      <c r="CS73" s="1312"/>
      <c r="CT73" s="1312"/>
      <c r="CU73" s="1312"/>
      <c r="CV73" s="1312">
        <v>49.2</v>
      </c>
      <c r="CW73" s="1312"/>
      <c r="CX73" s="1312"/>
      <c r="CY73" s="1312"/>
      <c r="CZ73" s="1312"/>
      <c r="DA73" s="1312"/>
      <c r="DB73" s="1312"/>
      <c r="DC73" s="1312"/>
    </row>
    <row r="74" spans="2:107" ht="13.5" x14ac:dyDescent="0.15">
      <c r="B74" s="387"/>
      <c r="G74" s="1322"/>
      <c r="H74" s="1322"/>
      <c r="I74" s="1322"/>
      <c r="J74" s="1322"/>
      <c r="K74" s="1315"/>
      <c r="L74" s="1315"/>
      <c r="M74" s="1315"/>
      <c r="N74" s="1315"/>
      <c r="AM74" s="394"/>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5" x14ac:dyDescent="0.15">
      <c r="B75" s="387"/>
      <c r="G75" s="1322"/>
      <c r="H75" s="1322"/>
      <c r="I75" s="1314"/>
      <c r="J75" s="1314"/>
      <c r="K75" s="1313"/>
      <c r="L75" s="1313"/>
      <c r="M75" s="1313"/>
      <c r="N75" s="1313"/>
      <c r="AM75" s="394"/>
      <c r="AN75" s="1311"/>
      <c r="AO75" s="1311"/>
      <c r="AP75" s="1311"/>
      <c r="AQ75" s="1311"/>
      <c r="AR75" s="1311"/>
      <c r="AS75" s="1311"/>
      <c r="AT75" s="1311"/>
      <c r="AU75" s="1311"/>
      <c r="AV75" s="1311"/>
      <c r="AW75" s="1311"/>
      <c r="AX75" s="1311"/>
      <c r="AY75" s="1311"/>
      <c r="AZ75" s="1311"/>
      <c r="BA75" s="1311"/>
      <c r="BB75" s="1311" t="s">
        <v>629</v>
      </c>
      <c r="BC75" s="1311"/>
      <c r="BD75" s="1311"/>
      <c r="BE75" s="1311"/>
      <c r="BF75" s="1311"/>
      <c r="BG75" s="1311"/>
      <c r="BH75" s="1311"/>
      <c r="BI75" s="1311"/>
      <c r="BJ75" s="1311"/>
      <c r="BK75" s="1311"/>
      <c r="BL75" s="1311"/>
      <c r="BM75" s="1311"/>
      <c r="BN75" s="1311"/>
      <c r="BO75" s="1311"/>
      <c r="BP75" s="1312">
        <v>7</v>
      </c>
      <c r="BQ75" s="1312"/>
      <c r="BR75" s="1312"/>
      <c r="BS75" s="1312"/>
      <c r="BT75" s="1312"/>
      <c r="BU75" s="1312"/>
      <c r="BV75" s="1312"/>
      <c r="BW75" s="1312"/>
      <c r="BX75" s="1312">
        <v>7.1</v>
      </c>
      <c r="BY75" s="1312"/>
      <c r="BZ75" s="1312"/>
      <c r="CA75" s="1312"/>
      <c r="CB75" s="1312"/>
      <c r="CC75" s="1312"/>
      <c r="CD75" s="1312"/>
      <c r="CE75" s="1312"/>
      <c r="CF75" s="1312">
        <v>7.3</v>
      </c>
      <c r="CG75" s="1312"/>
      <c r="CH75" s="1312"/>
      <c r="CI75" s="1312"/>
      <c r="CJ75" s="1312"/>
      <c r="CK75" s="1312"/>
      <c r="CL75" s="1312"/>
      <c r="CM75" s="1312"/>
      <c r="CN75" s="1312">
        <v>7.3</v>
      </c>
      <c r="CO75" s="1312"/>
      <c r="CP75" s="1312"/>
      <c r="CQ75" s="1312"/>
      <c r="CR75" s="1312"/>
      <c r="CS75" s="1312"/>
      <c r="CT75" s="1312"/>
      <c r="CU75" s="1312"/>
      <c r="CV75" s="1312">
        <v>7.5</v>
      </c>
      <c r="CW75" s="1312"/>
      <c r="CX75" s="1312"/>
      <c r="CY75" s="1312"/>
      <c r="CZ75" s="1312"/>
      <c r="DA75" s="1312"/>
      <c r="DB75" s="1312"/>
      <c r="DC75" s="1312"/>
    </row>
    <row r="76" spans="2:107" ht="13.5" x14ac:dyDescent="0.15">
      <c r="B76" s="387"/>
      <c r="G76" s="1322"/>
      <c r="H76" s="1322"/>
      <c r="I76" s="1314"/>
      <c r="J76" s="1314"/>
      <c r="K76" s="1313"/>
      <c r="L76" s="1313"/>
      <c r="M76" s="1313"/>
      <c r="N76" s="1313"/>
      <c r="AM76" s="394"/>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5" x14ac:dyDescent="0.15">
      <c r="B77" s="387"/>
      <c r="G77" s="1314"/>
      <c r="H77" s="1314"/>
      <c r="I77" s="1314"/>
      <c r="J77" s="1314"/>
      <c r="K77" s="1315"/>
      <c r="L77" s="1315"/>
      <c r="M77" s="1315"/>
      <c r="N77" s="1315"/>
      <c r="AN77" s="1318" t="s">
        <v>631</v>
      </c>
      <c r="AO77" s="1318"/>
      <c r="AP77" s="1318"/>
      <c r="AQ77" s="1318"/>
      <c r="AR77" s="1318"/>
      <c r="AS77" s="1318"/>
      <c r="AT77" s="1318"/>
      <c r="AU77" s="1318"/>
      <c r="AV77" s="1318"/>
      <c r="AW77" s="1318"/>
      <c r="AX77" s="1318"/>
      <c r="AY77" s="1318"/>
      <c r="AZ77" s="1318"/>
      <c r="BA77" s="1318"/>
      <c r="BB77" s="1311" t="s">
        <v>630</v>
      </c>
      <c r="BC77" s="1311"/>
      <c r="BD77" s="1311"/>
      <c r="BE77" s="1311"/>
      <c r="BF77" s="1311"/>
      <c r="BG77" s="1311"/>
      <c r="BH77" s="1311"/>
      <c r="BI77" s="1311"/>
      <c r="BJ77" s="1311"/>
      <c r="BK77" s="1311"/>
      <c r="BL77" s="1311"/>
      <c r="BM77" s="1311"/>
      <c r="BN77" s="1311"/>
      <c r="BO77" s="1311"/>
      <c r="BP77" s="1312">
        <v>37.299999999999997</v>
      </c>
      <c r="BQ77" s="1312"/>
      <c r="BR77" s="1312"/>
      <c r="BS77" s="1312"/>
      <c r="BT77" s="1312"/>
      <c r="BU77" s="1312"/>
      <c r="BV77" s="1312"/>
      <c r="BW77" s="1312"/>
      <c r="BX77" s="1312">
        <v>33.1</v>
      </c>
      <c r="BY77" s="1312"/>
      <c r="BZ77" s="1312"/>
      <c r="CA77" s="1312"/>
      <c r="CB77" s="1312"/>
      <c r="CC77" s="1312"/>
      <c r="CD77" s="1312"/>
      <c r="CE77" s="1312"/>
      <c r="CF77" s="1312">
        <v>31.3</v>
      </c>
      <c r="CG77" s="1312"/>
      <c r="CH77" s="1312"/>
      <c r="CI77" s="1312"/>
      <c r="CJ77" s="1312"/>
      <c r="CK77" s="1312"/>
      <c r="CL77" s="1312"/>
      <c r="CM77" s="1312"/>
      <c r="CN77" s="1312">
        <v>25.3</v>
      </c>
      <c r="CO77" s="1312"/>
      <c r="CP77" s="1312"/>
      <c r="CQ77" s="1312"/>
      <c r="CR77" s="1312"/>
      <c r="CS77" s="1312"/>
      <c r="CT77" s="1312"/>
      <c r="CU77" s="1312"/>
      <c r="CV77" s="1312">
        <v>25.5</v>
      </c>
      <c r="CW77" s="1312"/>
      <c r="CX77" s="1312"/>
      <c r="CY77" s="1312"/>
      <c r="CZ77" s="1312"/>
      <c r="DA77" s="1312"/>
      <c r="DB77" s="1312"/>
      <c r="DC77" s="1312"/>
    </row>
    <row r="78" spans="2:107" ht="13.5" x14ac:dyDescent="0.15">
      <c r="B78" s="387"/>
      <c r="G78" s="1314"/>
      <c r="H78" s="1314"/>
      <c r="I78" s="1314"/>
      <c r="J78" s="1314"/>
      <c r="K78" s="1315"/>
      <c r="L78" s="1315"/>
      <c r="M78" s="1315"/>
      <c r="N78" s="1315"/>
      <c r="AN78" s="1318"/>
      <c r="AO78" s="1318"/>
      <c r="AP78" s="1318"/>
      <c r="AQ78" s="1318"/>
      <c r="AR78" s="1318"/>
      <c r="AS78" s="1318"/>
      <c r="AT78" s="1318"/>
      <c r="AU78" s="1318"/>
      <c r="AV78" s="1318"/>
      <c r="AW78" s="1318"/>
      <c r="AX78" s="1318"/>
      <c r="AY78" s="1318"/>
      <c r="AZ78" s="1318"/>
      <c r="BA78" s="1318"/>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5" x14ac:dyDescent="0.15">
      <c r="B79" s="387"/>
      <c r="G79" s="1314"/>
      <c r="H79" s="1314"/>
      <c r="I79" s="1316"/>
      <c r="J79" s="1316"/>
      <c r="K79" s="1317"/>
      <c r="L79" s="1317"/>
      <c r="M79" s="1317"/>
      <c r="N79" s="1317"/>
      <c r="AN79" s="1318"/>
      <c r="AO79" s="1318"/>
      <c r="AP79" s="1318"/>
      <c r="AQ79" s="1318"/>
      <c r="AR79" s="1318"/>
      <c r="AS79" s="1318"/>
      <c r="AT79" s="1318"/>
      <c r="AU79" s="1318"/>
      <c r="AV79" s="1318"/>
      <c r="AW79" s="1318"/>
      <c r="AX79" s="1318"/>
      <c r="AY79" s="1318"/>
      <c r="AZ79" s="1318"/>
      <c r="BA79" s="1318"/>
      <c r="BB79" s="1311" t="s">
        <v>629</v>
      </c>
      <c r="BC79" s="1311"/>
      <c r="BD79" s="1311"/>
      <c r="BE79" s="1311"/>
      <c r="BF79" s="1311"/>
      <c r="BG79" s="1311"/>
      <c r="BH79" s="1311"/>
      <c r="BI79" s="1311"/>
      <c r="BJ79" s="1311"/>
      <c r="BK79" s="1311"/>
      <c r="BL79" s="1311"/>
      <c r="BM79" s="1311"/>
      <c r="BN79" s="1311"/>
      <c r="BO79" s="1311"/>
      <c r="BP79" s="1312">
        <v>7.8</v>
      </c>
      <c r="BQ79" s="1312"/>
      <c r="BR79" s="1312"/>
      <c r="BS79" s="1312"/>
      <c r="BT79" s="1312"/>
      <c r="BU79" s="1312"/>
      <c r="BV79" s="1312"/>
      <c r="BW79" s="1312"/>
      <c r="BX79" s="1312">
        <v>7.5</v>
      </c>
      <c r="BY79" s="1312"/>
      <c r="BZ79" s="1312"/>
      <c r="CA79" s="1312"/>
      <c r="CB79" s="1312"/>
      <c r="CC79" s="1312"/>
      <c r="CD79" s="1312"/>
      <c r="CE79" s="1312"/>
      <c r="CF79" s="1312">
        <v>7.2</v>
      </c>
      <c r="CG79" s="1312"/>
      <c r="CH79" s="1312"/>
      <c r="CI79" s="1312"/>
      <c r="CJ79" s="1312"/>
      <c r="CK79" s="1312"/>
      <c r="CL79" s="1312"/>
      <c r="CM79" s="1312"/>
      <c r="CN79" s="1312">
        <v>6.9</v>
      </c>
      <c r="CO79" s="1312"/>
      <c r="CP79" s="1312"/>
      <c r="CQ79" s="1312"/>
      <c r="CR79" s="1312"/>
      <c r="CS79" s="1312"/>
      <c r="CT79" s="1312"/>
      <c r="CU79" s="1312"/>
      <c r="CV79" s="1312">
        <v>6.6</v>
      </c>
      <c r="CW79" s="1312"/>
      <c r="CX79" s="1312"/>
      <c r="CY79" s="1312"/>
      <c r="CZ79" s="1312"/>
      <c r="DA79" s="1312"/>
      <c r="DB79" s="1312"/>
      <c r="DC79" s="1312"/>
    </row>
    <row r="80" spans="2:107" ht="13.5" x14ac:dyDescent="0.15">
      <c r="B80" s="387"/>
      <c r="G80" s="1314"/>
      <c r="H80" s="1314"/>
      <c r="I80" s="1316"/>
      <c r="J80" s="1316"/>
      <c r="K80" s="1317"/>
      <c r="L80" s="1317"/>
      <c r="M80" s="1317"/>
      <c r="N80" s="1317"/>
      <c r="AN80" s="1318"/>
      <c r="AO80" s="1318"/>
      <c r="AP80" s="1318"/>
      <c r="AQ80" s="1318"/>
      <c r="AR80" s="1318"/>
      <c r="AS80" s="1318"/>
      <c r="AT80" s="1318"/>
      <c r="AU80" s="1318"/>
      <c r="AV80" s="1318"/>
      <c r="AW80" s="1318"/>
      <c r="AX80" s="1318"/>
      <c r="AY80" s="1318"/>
      <c r="AZ80" s="1318"/>
      <c r="BA80" s="1318"/>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1OXUNy888ElrX0s2+UI0qj7VisCmxEE+wU8qI9hgs5GvruPznuRGxYiaoXNb2RZtB5czOGXr8ARofOAjGCriXw==" saltValue="QPxWrKOO1RKaGYrx3yTec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BB75" sqref="BB75:BO76"/>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513</v>
      </c>
    </row>
  </sheetData>
  <sheetProtection algorithmName="SHA-512" hashValue="2/LUs3ua4FXUJz+aL4MlMUs0Hf0/1fp+upsD6w2/EZLs54VFdy9cFUavInqgBkt5h0vNvUW2pQaJugWo3zOdOA==" saltValue="iYIFNsYwpRuc9fjSc4Fjv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election activeCell="BB75" sqref="BB75:BO76"/>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513</v>
      </c>
    </row>
  </sheetData>
  <sheetProtection algorithmName="SHA-512" hashValue="Kfec41xkGwHfGm0uKgxJYh0zFd/yrZ9QCQRZEbdUpRt+Z984mgYLexQrXVYqoYodbWTS0MxWyt5/L07RtqWHXQ==" saltValue="UyvlTEnoPMyCpi53Nr2qJ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564</v>
      </c>
      <c r="G2" s="157"/>
      <c r="H2" s="158"/>
    </row>
    <row r="3" spans="1:8" x14ac:dyDescent="0.15">
      <c r="A3" s="154" t="s">
        <v>557</v>
      </c>
      <c r="B3" s="159"/>
      <c r="C3" s="160"/>
      <c r="D3" s="161">
        <v>80359</v>
      </c>
      <c r="E3" s="162"/>
      <c r="F3" s="163">
        <v>54227</v>
      </c>
      <c r="G3" s="164"/>
      <c r="H3" s="165"/>
    </row>
    <row r="4" spans="1:8" x14ac:dyDescent="0.15">
      <c r="A4" s="166"/>
      <c r="B4" s="167"/>
      <c r="C4" s="168"/>
      <c r="D4" s="169">
        <v>37202</v>
      </c>
      <c r="E4" s="170"/>
      <c r="F4" s="171">
        <v>29694</v>
      </c>
      <c r="G4" s="172"/>
      <c r="H4" s="173"/>
    </row>
    <row r="5" spans="1:8" x14ac:dyDescent="0.15">
      <c r="A5" s="154" t="s">
        <v>559</v>
      </c>
      <c r="B5" s="159"/>
      <c r="C5" s="160"/>
      <c r="D5" s="161">
        <v>86537</v>
      </c>
      <c r="E5" s="162"/>
      <c r="F5" s="163">
        <v>57295</v>
      </c>
      <c r="G5" s="164"/>
      <c r="H5" s="165"/>
    </row>
    <row r="6" spans="1:8" x14ac:dyDescent="0.15">
      <c r="A6" s="166"/>
      <c r="B6" s="167"/>
      <c r="C6" s="168"/>
      <c r="D6" s="169">
        <v>62143</v>
      </c>
      <c r="E6" s="170"/>
      <c r="F6" s="171">
        <v>32771</v>
      </c>
      <c r="G6" s="172"/>
      <c r="H6" s="173"/>
    </row>
    <row r="7" spans="1:8" x14ac:dyDescent="0.15">
      <c r="A7" s="154" t="s">
        <v>560</v>
      </c>
      <c r="B7" s="159"/>
      <c r="C7" s="160"/>
      <c r="D7" s="161">
        <v>80971</v>
      </c>
      <c r="E7" s="162"/>
      <c r="F7" s="163">
        <v>54110</v>
      </c>
      <c r="G7" s="164"/>
      <c r="H7" s="165"/>
    </row>
    <row r="8" spans="1:8" x14ac:dyDescent="0.15">
      <c r="A8" s="166"/>
      <c r="B8" s="167"/>
      <c r="C8" s="168"/>
      <c r="D8" s="169">
        <v>68501</v>
      </c>
      <c r="E8" s="170"/>
      <c r="F8" s="171">
        <v>30620</v>
      </c>
      <c r="G8" s="172"/>
      <c r="H8" s="173"/>
    </row>
    <row r="9" spans="1:8" x14ac:dyDescent="0.15">
      <c r="A9" s="154" t="s">
        <v>561</v>
      </c>
      <c r="B9" s="159"/>
      <c r="C9" s="160"/>
      <c r="D9" s="161">
        <v>102404</v>
      </c>
      <c r="E9" s="162"/>
      <c r="F9" s="163">
        <v>54684</v>
      </c>
      <c r="G9" s="164"/>
      <c r="H9" s="165"/>
    </row>
    <row r="10" spans="1:8" x14ac:dyDescent="0.15">
      <c r="A10" s="166"/>
      <c r="B10" s="167"/>
      <c r="C10" s="168"/>
      <c r="D10" s="169">
        <v>76671</v>
      </c>
      <c r="E10" s="170"/>
      <c r="F10" s="171">
        <v>32829</v>
      </c>
      <c r="G10" s="172"/>
      <c r="H10" s="173"/>
    </row>
    <row r="11" spans="1:8" x14ac:dyDescent="0.15">
      <c r="A11" s="154" t="s">
        <v>562</v>
      </c>
      <c r="B11" s="159"/>
      <c r="C11" s="160"/>
      <c r="D11" s="161">
        <v>126161</v>
      </c>
      <c r="E11" s="162"/>
      <c r="F11" s="163">
        <v>62383</v>
      </c>
      <c r="G11" s="164"/>
      <c r="H11" s="165"/>
    </row>
    <row r="12" spans="1:8" x14ac:dyDescent="0.15">
      <c r="A12" s="166"/>
      <c r="B12" s="167"/>
      <c r="C12" s="174"/>
      <c r="D12" s="169">
        <v>102844</v>
      </c>
      <c r="E12" s="170"/>
      <c r="F12" s="171">
        <v>35325</v>
      </c>
      <c r="G12" s="172"/>
      <c r="H12" s="173"/>
    </row>
    <row r="13" spans="1:8" x14ac:dyDescent="0.15">
      <c r="A13" s="154"/>
      <c r="B13" s="159"/>
      <c r="C13" s="175"/>
      <c r="D13" s="176">
        <v>95286</v>
      </c>
      <c r="E13" s="177"/>
      <c r="F13" s="178">
        <v>56540</v>
      </c>
      <c r="G13" s="179"/>
      <c r="H13" s="165"/>
    </row>
    <row r="14" spans="1:8" x14ac:dyDescent="0.15">
      <c r="A14" s="166"/>
      <c r="B14" s="167"/>
      <c r="C14" s="168"/>
      <c r="D14" s="169">
        <v>69472</v>
      </c>
      <c r="E14" s="170"/>
      <c r="F14" s="171">
        <v>32248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4.55</v>
      </c>
      <c r="C19" s="180">
        <f>ROUND(VALUE(SUBSTITUTE(実質収支比率等に係る経年分析!G$48,"▲","-")),2)</f>
        <v>5.21</v>
      </c>
      <c r="D19" s="180">
        <f>ROUND(VALUE(SUBSTITUTE(実質収支比率等に係る経年分析!H$48,"▲","-")),2)</f>
        <v>3.41</v>
      </c>
      <c r="E19" s="180">
        <f>ROUND(VALUE(SUBSTITUTE(実質収支比率等に係る経年分析!I$48,"▲","-")),2)</f>
        <v>3.93</v>
      </c>
      <c r="F19" s="180">
        <f>ROUND(VALUE(SUBSTITUTE(実質収支比率等に係る経年分析!J$48,"▲","-")),2)</f>
        <v>3.04</v>
      </c>
    </row>
    <row r="20" spans="1:11" x14ac:dyDescent="0.15">
      <c r="A20" s="180" t="s">
        <v>55</v>
      </c>
      <c r="B20" s="180">
        <f>ROUND(VALUE(SUBSTITUTE(実質収支比率等に係る経年分析!F$47,"▲","-")),2)</f>
        <v>23.51</v>
      </c>
      <c r="C20" s="180">
        <f>ROUND(VALUE(SUBSTITUTE(実質収支比率等に係る経年分析!G$47,"▲","-")),2)</f>
        <v>25.48</v>
      </c>
      <c r="D20" s="180">
        <f>ROUND(VALUE(SUBSTITUTE(実質収支比率等に係る経年分析!H$47,"▲","-")),2)</f>
        <v>25.91</v>
      </c>
      <c r="E20" s="180">
        <f>ROUND(VALUE(SUBSTITUTE(実質収支比率等に係る経年分析!I$47,"▲","-")),2)</f>
        <v>22.12</v>
      </c>
      <c r="F20" s="180">
        <f>ROUND(VALUE(SUBSTITUTE(実質収支比率等に係る経年分析!J$47,"▲","-")),2)</f>
        <v>24.06</v>
      </c>
    </row>
    <row r="21" spans="1:11" x14ac:dyDescent="0.15">
      <c r="A21" s="180" t="s">
        <v>56</v>
      </c>
      <c r="B21" s="180">
        <f>IF(ISNUMBER(VALUE(SUBSTITUTE(実質収支比率等に係る経年分析!F$49,"▲","-"))),ROUND(VALUE(SUBSTITUTE(実質収支比率等に係る経年分析!F$49,"▲","-")),2),NA())</f>
        <v>0.81</v>
      </c>
      <c r="C21" s="180">
        <f>IF(ISNUMBER(VALUE(SUBSTITUTE(実質収支比率等に係る経年分析!G$49,"▲","-"))),ROUND(VALUE(SUBSTITUTE(実質収支比率等に係る経年分析!G$49,"▲","-")),2),NA())</f>
        <v>0.15</v>
      </c>
      <c r="D21" s="180">
        <f>IF(ISNUMBER(VALUE(SUBSTITUTE(実質収支比率等に係る経年分析!H$49,"▲","-"))),ROUND(VALUE(SUBSTITUTE(実質収支比率等に係る経年分析!H$49,"▲","-")),2),NA())</f>
        <v>-4.83</v>
      </c>
      <c r="E21" s="180">
        <f>IF(ISNUMBER(VALUE(SUBSTITUTE(実質収支比率等に係る経年分析!I$49,"▲","-"))),ROUND(VALUE(SUBSTITUTE(実質収支比率等に係る経年分析!I$49,"▲","-")),2),NA())</f>
        <v>-5.31</v>
      </c>
      <c r="F21" s="180">
        <f>IF(ISNUMBER(VALUE(SUBSTITUTE(実質収支比率等に係る経年分析!J$49,"▲","-"))),ROUND(VALUE(SUBSTITUTE(実質収支比率等に係る経年分析!J$49,"▲","-")),2),NA())</f>
        <v>-0.86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7.0000000000000007E-2</v>
      </c>
    </row>
    <row r="31" spans="1:11" x14ac:dyDescent="0.15">
      <c r="A31" s="181" t="str">
        <f>IF(連結実質赤字比率に係る赤字・黒字の構成分析!C$39="",NA(),連結実質赤字比率に係る赤字・黒字の構成分析!C$39)</f>
        <v>同和対策住宅新築資金等貸付事業特別会計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1.57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0.78</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0.94</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4.49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5.15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3.32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3.85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2.95</v>
      </c>
    </row>
    <row r="36" spans="1:16" x14ac:dyDescent="0.15">
      <c r="A36" s="181" t="str">
        <f>IF(連結実質赤字比率に係る赤字・黒字の構成分析!C$34="",NA(),連結実質赤字比率に係る赤字・黒字の構成分析!C$34)</f>
        <v>下水道事業会計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11.59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12.09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12.79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12.88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12.86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4140</v>
      </c>
      <c r="E42" s="182"/>
      <c r="F42" s="182"/>
      <c r="G42" s="182">
        <f>'実質公債費比率（分子）の構造'!L$52</f>
        <v>4149</v>
      </c>
      <c r="H42" s="182"/>
      <c r="I42" s="182"/>
      <c r="J42" s="182">
        <f>'実質公債費比率（分子）の構造'!M$52</f>
        <v>3975</v>
      </c>
      <c r="K42" s="182"/>
      <c r="L42" s="182"/>
      <c r="M42" s="182">
        <f>'実質公債費比率（分子）の構造'!N$52</f>
        <v>3684</v>
      </c>
      <c r="N42" s="182"/>
      <c r="O42" s="182"/>
      <c r="P42" s="182">
        <f>'実質公債費比率（分子）の構造'!O$52</f>
        <v>3638</v>
      </c>
    </row>
    <row r="43" spans="1:16" x14ac:dyDescent="0.15">
      <c r="A43" s="182" t="s">
        <v>18</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7</v>
      </c>
      <c r="C44" s="182"/>
      <c r="D44" s="182"/>
      <c r="E44" s="182">
        <f>'実質公債費比率（分子）の構造'!L$50</f>
        <v>6</v>
      </c>
      <c r="F44" s="182"/>
      <c r="G44" s="182"/>
      <c r="H44" s="182">
        <f>'実質公債費比率（分子）の構造'!M$50</f>
        <v>4</v>
      </c>
      <c r="I44" s="182"/>
      <c r="J44" s="182"/>
      <c r="K44" s="182">
        <f>'実質公債費比率（分子）の構造'!N$50</f>
        <v>1</v>
      </c>
      <c r="L44" s="182"/>
      <c r="M44" s="182"/>
      <c r="N44" s="182" t="str">
        <f>'実質公債費比率（分子）の構造'!O$50</f>
        <v>-</v>
      </c>
      <c r="O44" s="182"/>
      <c r="P44" s="182"/>
    </row>
    <row r="45" spans="1:16" x14ac:dyDescent="0.15">
      <c r="A45" s="182" t="s">
        <v>65</v>
      </c>
      <c r="B45" s="182">
        <f>'実質公債費比率（分子）の構造'!K$49</f>
        <v>62</v>
      </c>
      <c r="C45" s="182"/>
      <c r="D45" s="182"/>
      <c r="E45" s="182">
        <f>'実質公債費比率（分子）の構造'!L$49</f>
        <v>73</v>
      </c>
      <c r="F45" s="182"/>
      <c r="G45" s="182"/>
      <c r="H45" s="182">
        <f>'実質公債費比率（分子）の構造'!M$49</f>
        <v>77</v>
      </c>
      <c r="I45" s="182"/>
      <c r="J45" s="182"/>
      <c r="K45" s="182">
        <f>'実質公債費比率（分子）の構造'!N$49</f>
        <v>86</v>
      </c>
      <c r="L45" s="182"/>
      <c r="M45" s="182"/>
      <c r="N45" s="182">
        <f>'実質公債費比率（分子）の構造'!O$49</f>
        <v>154</v>
      </c>
      <c r="O45" s="182"/>
      <c r="P45" s="182"/>
    </row>
    <row r="46" spans="1:16" x14ac:dyDescent="0.15">
      <c r="A46" s="182" t="s">
        <v>66</v>
      </c>
      <c r="B46" s="182">
        <f>'実質公債費比率（分子）の構造'!K$48</f>
        <v>1538</v>
      </c>
      <c r="C46" s="182"/>
      <c r="D46" s="182"/>
      <c r="E46" s="182">
        <f>'実質公債費比率（分子）の構造'!L$48</f>
        <v>1556</v>
      </c>
      <c r="F46" s="182"/>
      <c r="G46" s="182"/>
      <c r="H46" s="182">
        <f>'実質公債費比率（分子）の構造'!M$48</f>
        <v>1577</v>
      </c>
      <c r="I46" s="182"/>
      <c r="J46" s="182"/>
      <c r="K46" s="182">
        <f>'実質公債費比率（分子）の構造'!N$48</f>
        <v>1542</v>
      </c>
      <c r="L46" s="182"/>
      <c r="M46" s="182"/>
      <c r="N46" s="182">
        <f>'実質公債費比率（分子）の構造'!O$48</f>
        <v>1575</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3432</v>
      </c>
      <c r="C49" s="182"/>
      <c r="D49" s="182"/>
      <c r="E49" s="182">
        <f>'実質公債費比率（分子）の構造'!L$45</f>
        <v>3416</v>
      </c>
      <c r="F49" s="182"/>
      <c r="G49" s="182"/>
      <c r="H49" s="182">
        <f>'実質公債費比率（分子）の構造'!M$45</f>
        <v>3269</v>
      </c>
      <c r="I49" s="182"/>
      <c r="J49" s="182"/>
      <c r="K49" s="182">
        <f>'実質公債費比率（分子）の構造'!N$45</f>
        <v>2925</v>
      </c>
      <c r="L49" s="182"/>
      <c r="M49" s="182"/>
      <c r="N49" s="182">
        <f>'実質公債費比率（分子）の構造'!O$45</f>
        <v>2895</v>
      </c>
      <c r="O49" s="182"/>
      <c r="P49" s="182"/>
    </row>
    <row r="50" spans="1:16" x14ac:dyDescent="0.15">
      <c r="A50" s="182" t="s">
        <v>70</v>
      </c>
      <c r="B50" s="182" t="e">
        <f>NA()</f>
        <v>#N/A</v>
      </c>
      <c r="C50" s="182">
        <f>IF(ISNUMBER('実質公債費比率（分子）の構造'!K$53),'実質公債費比率（分子）の構造'!K$53,NA())</f>
        <v>899</v>
      </c>
      <c r="D50" s="182" t="e">
        <f>NA()</f>
        <v>#N/A</v>
      </c>
      <c r="E50" s="182" t="e">
        <f>NA()</f>
        <v>#N/A</v>
      </c>
      <c r="F50" s="182">
        <f>IF(ISNUMBER('実質公債費比率（分子）の構造'!L$53),'実質公債費比率（分子）の構造'!L$53,NA())</f>
        <v>902</v>
      </c>
      <c r="G50" s="182" t="e">
        <f>NA()</f>
        <v>#N/A</v>
      </c>
      <c r="H50" s="182" t="e">
        <f>NA()</f>
        <v>#N/A</v>
      </c>
      <c r="I50" s="182">
        <f>IF(ISNUMBER('実質公債費比率（分子）の構造'!M$53),'実質公債費比率（分子）の構造'!M$53,NA())</f>
        <v>952</v>
      </c>
      <c r="J50" s="182" t="e">
        <f>NA()</f>
        <v>#N/A</v>
      </c>
      <c r="K50" s="182" t="e">
        <f>NA()</f>
        <v>#N/A</v>
      </c>
      <c r="L50" s="182">
        <f>IF(ISNUMBER('実質公債費比率（分子）の構造'!N$53),'実質公債費比率（分子）の構造'!N$53,NA())</f>
        <v>870</v>
      </c>
      <c r="M50" s="182" t="e">
        <f>NA()</f>
        <v>#N/A</v>
      </c>
      <c r="N50" s="182" t="e">
        <f>NA()</f>
        <v>#N/A</v>
      </c>
      <c r="O50" s="182">
        <f>IF(ISNUMBER('実質公債費比率（分子）の構造'!O$53),'実質公債費比率（分子）の構造'!O$53,NA())</f>
        <v>986</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37442</v>
      </c>
      <c r="E56" s="181"/>
      <c r="F56" s="181"/>
      <c r="G56" s="181">
        <f>'将来負担比率（分子）の構造'!J$52</f>
        <v>36168</v>
      </c>
      <c r="H56" s="181"/>
      <c r="I56" s="181"/>
      <c r="J56" s="181">
        <f>'将来負担比率（分子）の構造'!K$52</f>
        <v>35317</v>
      </c>
      <c r="K56" s="181"/>
      <c r="L56" s="181"/>
      <c r="M56" s="181">
        <f>'将来負担比率（分子）の構造'!L$52</f>
        <v>36781</v>
      </c>
      <c r="N56" s="181"/>
      <c r="O56" s="181"/>
      <c r="P56" s="181">
        <f>'将来負担比率（分子）の構造'!M$52</f>
        <v>36392</v>
      </c>
    </row>
    <row r="57" spans="1:16" x14ac:dyDescent="0.15">
      <c r="A57" s="181" t="s">
        <v>42</v>
      </c>
      <c r="B57" s="181"/>
      <c r="C57" s="181"/>
      <c r="D57" s="181">
        <f>'将来負担比率（分子）の構造'!I$51</f>
        <v>3278</v>
      </c>
      <c r="E57" s="181"/>
      <c r="F57" s="181"/>
      <c r="G57" s="181">
        <f>'将来負担比率（分子）の構造'!J$51</f>
        <v>3171</v>
      </c>
      <c r="H57" s="181"/>
      <c r="I57" s="181"/>
      <c r="J57" s="181">
        <f>'将来負担比率（分子）の構造'!K$51</f>
        <v>3007</v>
      </c>
      <c r="K57" s="181"/>
      <c r="L57" s="181"/>
      <c r="M57" s="181">
        <f>'将来負担比率（分子）の構造'!L$51</f>
        <v>2826</v>
      </c>
      <c r="N57" s="181"/>
      <c r="O57" s="181"/>
      <c r="P57" s="181">
        <f>'将来負担比率（分子）の構造'!M$51</f>
        <v>2633</v>
      </c>
    </row>
    <row r="58" spans="1:16" x14ac:dyDescent="0.15">
      <c r="A58" s="181" t="s">
        <v>41</v>
      </c>
      <c r="B58" s="181"/>
      <c r="C58" s="181"/>
      <c r="D58" s="181">
        <f>'将来負担比率（分子）の構造'!I$50</f>
        <v>11457</v>
      </c>
      <c r="E58" s="181"/>
      <c r="F58" s="181"/>
      <c r="G58" s="181">
        <f>'将来負担比率（分子）の構造'!J$50</f>
        <v>11522</v>
      </c>
      <c r="H58" s="181"/>
      <c r="I58" s="181"/>
      <c r="J58" s="181">
        <f>'将来負担比率（分子）の構造'!K$50</f>
        <v>12455</v>
      </c>
      <c r="K58" s="181"/>
      <c r="L58" s="181"/>
      <c r="M58" s="181">
        <f>'将来負担比率（分子）の構造'!L$50</f>
        <v>10297</v>
      </c>
      <c r="N58" s="181"/>
      <c r="O58" s="181"/>
      <c r="P58" s="181">
        <f>'将来負担比率（分子）の構造'!M$50</f>
        <v>10610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138</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3583</v>
      </c>
      <c r="C62" s="181"/>
      <c r="D62" s="181"/>
      <c r="E62" s="181">
        <f>'将来負担比率（分子）の構造'!J$45</f>
        <v>3555</v>
      </c>
      <c r="F62" s="181"/>
      <c r="G62" s="181"/>
      <c r="H62" s="181">
        <f>'将来負担比率（分子）の構造'!K$45</f>
        <v>3338</v>
      </c>
      <c r="I62" s="181"/>
      <c r="J62" s="181"/>
      <c r="K62" s="181">
        <f>'将来負担比率（分子）の構造'!L$45</f>
        <v>3206</v>
      </c>
      <c r="L62" s="181"/>
      <c r="M62" s="181"/>
      <c r="N62" s="181">
        <f>'将来負担比率（分子）の構造'!M$45</f>
        <v>3219</v>
      </c>
      <c r="O62" s="181"/>
      <c r="P62" s="181"/>
    </row>
    <row r="63" spans="1:16" x14ac:dyDescent="0.15">
      <c r="A63" s="181" t="s">
        <v>34</v>
      </c>
      <c r="B63" s="181">
        <f>'将来負担比率（分子）の構造'!I$44</f>
        <v>568</v>
      </c>
      <c r="C63" s="181"/>
      <c r="D63" s="181"/>
      <c r="E63" s="181">
        <f>'将来負担比率（分子）の構造'!J$44</f>
        <v>768</v>
      </c>
      <c r="F63" s="181"/>
      <c r="G63" s="181"/>
      <c r="H63" s="181">
        <f>'将来負担比率（分子）の構造'!K$44</f>
        <v>1423</v>
      </c>
      <c r="I63" s="181"/>
      <c r="J63" s="181"/>
      <c r="K63" s="181">
        <f>'将来負担比率（分子）の構造'!L$44</f>
        <v>2320</v>
      </c>
      <c r="L63" s="181"/>
      <c r="M63" s="181"/>
      <c r="N63" s="181">
        <f>'将来負担比率（分子）の構造'!M$44</f>
        <v>2374</v>
      </c>
      <c r="O63" s="181"/>
      <c r="P63" s="181"/>
    </row>
    <row r="64" spans="1:16" x14ac:dyDescent="0.15">
      <c r="A64" s="181" t="s">
        <v>33</v>
      </c>
      <c r="B64" s="181">
        <f>'将来負担比率（分子）の構造'!I$43</f>
        <v>22546</v>
      </c>
      <c r="C64" s="181"/>
      <c r="D64" s="181"/>
      <c r="E64" s="181">
        <f>'将来負担比率（分子）の構造'!J$43</f>
        <v>21740</v>
      </c>
      <c r="F64" s="181"/>
      <c r="G64" s="181"/>
      <c r="H64" s="181">
        <f>'将来負担比率（分子）の構造'!K$43</f>
        <v>20773</v>
      </c>
      <c r="I64" s="181"/>
      <c r="J64" s="181"/>
      <c r="K64" s="181">
        <f>'将来負担比率（分子）の構造'!L$43</f>
        <v>19657</v>
      </c>
      <c r="L64" s="181"/>
      <c r="M64" s="181"/>
      <c r="N64" s="181">
        <f>'将来負担比率（分子）の構造'!M$43</f>
        <v>18466</v>
      </c>
      <c r="O64" s="181"/>
      <c r="P64" s="181"/>
    </row>
    <row r="65" spans="1:16" x14ac:dyDescent="0.15">
      <c r="A65" s="181" t="s">
        <v>32</v>
      </c>
      <c r="B65" s="181">
        <f>'将来負担比率（分子）の構造'!I$42</f>
        <v>10</v>
      </c>
      <c r="C65" s="181"/>
      <c r="D65" s="181"/>
      <c r="E65" s="181">
        <f>'将来負担比率（分子）の構造'!J$42</f>
        <v>5</v>
      </c>
      <c r="F65" s="181"/>
      <c r="G65" s="181"/>
      <c r="H65" s="181">
        <f>'将来負担比率（分子）の構造'!K$42</f>
        <v>1</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27717</v>
      </c>
      <c r="C66" s="181"/>
      <c r="D66" s="181"/>
      <c r="E66" s="181">
        <f>'将来負担比率（分子）の構造'!J$41</f>
        <v>27297</v>
      </c>
      <c r="F66" s="181"/>
      <c r="G66" s="181"/>
      <c r="H66" s="181">
        <f>'将来負担比率（分子）の構造'!K$41</f>
        <v>28385</v>
      </c>
      <c r="I66" s="181"/>
      <c r="J66" s="181"/>
      <c r="K66" s="181">
        <f>'将来負担比率（分子）の構造'!L$41</f>
        <v>30392</v>
      </c>
      <c r="L66" s="181"/>
      <c r="M66" s="181"/>
      <c r="N66" s="181">
        <f>'将来負担比率（分子）の構造'!M$41</f>
        <v>31752</v>
      </c>
      <c r="O66" s="181"/>
      <c r="P66" s="181"/>
    </row>
    <row r="67" spans="1:16" x14ac:dyDescent="0.15">
      <c r="A67" s="181" t="s">
        <v>74</v>
      </c>
      <c r="B67" s="181" t="e">
        <f>NA()</f>
        <v>#N/A</v>
      </c>
      <c r="C67" s="181">
        <f>IF(ISNUMBER('将来負担比率（分子）の構造'!I$53), IF('将来負担比率（分子）の構造'!I$53 &lt; 0, 0, '将来負担比率（分子）の構造'!I$53), NA())</f>
        <v>2385</v>
      </c>
      <c r="D67" s="181" t="e">
        <f>NA()</f>
        <v>#N/A</v>
      </c>
      <c r="E67" s="181" t="e">
        <f>NA()</f>
        <v>#N/A</v>
      </c>
      <c r="F67" s="181">
        <f>IF(ISNUMBER('将来負担比率（分子）の構造'!J$53), IF('将来負担比率（分子）の構造'!J$53 &lt; 0, 0, '将来負担比率（分子）の構造'!J$53), NA())</f>
        <v>2504</v>
      </c>
      <c r="G67" s="181" t="e">
        <f>NA()</f>
        <v>#N/A</v>
      </c>
      <c r="H67" s="181" t="e">
        <f>NA()</f>
        <v>#N/A</v>
      </c>
      <c r="I67" s="181">
        <f>IF(ISNUMBER('将来負担比率（分子）の構造'!K$53), IF('将来負担比率（分子）の構造'!K$53 &lt; 0, 0, '将来負担比率（分子）の構造'!K$53), NA())</f>
        <v>3142</v>
      </c>
      <c r="J67" s="181" t="e">
        <f>NA()</f>
        <v>#N/A</v>
      </c>
      <c r="K67" s="181" t="e">
        <f>NA()</f>
        <v>#N/A</v>
      </c>
      <c r="L67" s="181">
        <f>IF(ISNUMBER('将来負担比率（分子）の構造'!L$53), IF('将来負担比率（分子）の構造'!L$53 &lt; 0, 0, '将来負担比率（分子）の構造'!L$53), NA())</f>
        <v>5673</v>
      </c>
      <c r="M67" s="181" t="e">
        <f>NA()</f>
        <v>#N/A</v>
      </c>
      <c r="N67" s="181" t="e">
        <f>NA()</f>
        <v>#N/A</v>
      </c>
      <c r="O67" s="181">
        <f>IF(ISNUMBER('将来負担比率（分子）の構造'!M$53), IF('将来負担比率（分子）の構造'!M$53 &lt; 0, 0, '将来負担比率（分子）の構造'!M$53), NA())</f>
        <v>6176</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4177</v>
      </c>
      <c r="C72" s="185">
        <f>基金残高に係る経年分析!G55</f>
        <v>3523</v>
      </c>
      <c r="D72" s="185">
        <f>基金残高に係る経年分析!H55</f>
        <v>3837</v>
      </c>
    </row>
    <row r="73" spans="1:16" x14ac:dyDescent="0.15">
      <c r="A73" s="184" t="s">
        <v>77</v>
      </c>
      <c r="B73" s="185">
        <f>基金残高に係る経年分析!F56</f>
        <v>428</v>
      </c>
      <c r="C73" s="185">
        <f>基金残高に係る経年分析!G56</f>
        <v>429</v>
      </c>
      <c r="D73" s="185">
        <f>基金残高に係る経年分析!H56</f>
        <v>430</v>
      </c>
    </row>
    <row r="74" spans="1:16" x14ac:dyDescent="0.15">
      <c r="A74" s="184" t="s">
        <v>78</v>
      </c>
      <c r="B74" s="185">
        <f>基金残高に係る経年分析!F57</f>
        <v>8776</v>
      </c>
      <c r="C74" s="185">
        <f>基金残高に係る経年分析!G57</f>
        <v>7097</v>
      </c>
      <c r="D74" s="185">
        <f>基金残高に係る経年分析!H57</f>
        <v>6804</v>
      </c>
    </row>
  </sheetData>
  <sheetProtection algorithmName="SHA-512" hashValue="dt15mRJ5naQXPzRsxaeYOZk4/P7jTqCkr/4sjrbYL0ne0mVnpdWuJyDhE/1gK4zJ/9shCXl+vcHTu3KpoxVUVg==" saltValue="xLrkiQm3bR6lw4E7q+NF9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215</v>
      </c>
      <c r="DI1" s="660"/>
      <c r="DJ1" s="660"/>
      <c r="DK1" s="660"/>
      <c r="DL1" s="660"/>
      <c r="DM1" s="660"/>
      <c r="DN1" s="661"/>
      <c r="DO1" s="226"/>
      <c r="DP1" s="659" t="s">
        <v>216</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218</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219</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220</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221</v>
      </c>
      <c r="S4" s="663"/>
      <c r="T4" s="663"/>
      <c r="U4" s="663"/>
      <c r="V4" s="663"/>
      <c r="W4" s="663"/>
      <c r="X4" s="663"/>
      <c r="Y4" s="664"/>
      <c r="Z4" s="662" t="s">
        <v>222</v>
      </c>
      <c r="AA4" s="663"/>
      <c r="AB4" s="663"/>
      <c r="AC4" s="664"/>
      <c r="AD4" s="662" t="s">
        <v>223</v>
      </c>
      <c r="AE4" s="663"/>
      <c r="AF4" s="663"/>
      <c r="AG4" s="663"/>
      <c r="AH4" s="663"/>
      <c r="AI4" s="663"/>
      <c r="AJ4" s="663"/>
      <c r="AK4" s="664"/>
      <c r="AL4" s="662" t="s">
        <v>222</v>
      </c>
      <c r="AM4" s="663"/>
      <c r="AN4" s="663"/>
      <c r="AO4" s="664"/>
      <c r="AP4" s="668" t="s">
        <v>224</v>
      </c>
      <c r="AQ4" s="668"/>
      <c r="AR4" s="668"/>
      <c r="AS4" s="668"/>
      <c r="AT4" s="668"/>
      <c r="AU4" s="668"/>
      <c r="AV4" s="668"/>
      <c r="AW4" s="668"/>
      <c r="AX4" s="668"/>
      <c r="AY4" s="668"/>
      <c r="AZ4" s="668"/>
      <c r="BA4" s="668"/>
      <c r="BB4" s="668"/>
      <c r="BC4" s="668"/>
      <c r="BD4" s="668"/>
      <c r="BE4" s="668"/>
      <c r="BF4" s="668"/>
      <c r="BG4" s="668" t="s">
        <v>225</v>
      </c>
      <c r="BH4" s="668"/>
      <c r="BI4" s="668"/>
      <c r="BJ4" s="668"/>
      <c r="BK4" s="668"/>
      <c r="BL4" s="668"/>
      <c r="BM4" s="668"/>
      <c r="BN4" s="668"/>
      <c r="BO4" s="668" t="s">
        <v>222</v>
      </c>
      <c r="BP4" s="668"/>
      <c r="BQ4" s="668"/>
      <c r="BR4" s="668"/>
      <c r="BS4" s="668" t="s">
        <v>226</v>
      </c>
      <c r="BT4" s="668"/>
      <c r="BU4" s="668"/>
      <c r="BV4" s="668"/>
      <c r="BW4" s="668"/>
      <c r="BX4" s="668"/>
      <c r="BY4" s="668"/>
      <c r="BZ4" s="668"/>
      <c r="CA4" s="668"/>
      <c r="CB4" s="668"/>
      <c r="CD4" s="665" t="s">
        <v>227</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228</v>
      </c>
      <c r="C5" s="670"/>
      <c r="D5" s="670"/>
      <c r="E5" s="670"/>
      <c r="F5" s="670"/>
      <c r="G5" s="670"/>
      <c r="H5" s="670"/>
      <c r="I5" s="670"/>
      <c r="J5" s="670"/>
      <c r="K5" s="670"/>
      <c r="L5" s="670"/>
      <c r="M5" s="670"/>
      <c r="N5" s="670"/>
      <c r="O5" s="670"/>
      <c r="P5" s="670"/>
      <c r="Q5" s="671"/>
      <c r="R5" s="672">
        <v>7737614</v>
      </c>
      <c r="S5" s="673"/>
      <c r="T5" s="673"/>
      <c r="U5" s="673"/>
      <c r="V5" s="673"/>
      <c r="W5" s="673"/>
      <c r="X5" s="673"/>
      <c r="Y5" s="674"/>
      <c r="Z5" s="675">
        <v>24.8</v>
      </c>
      <c r="AA5" s="675"/>
      <c r="AB5" s="675"/>
      <c r="AC5" s="675"/>
      <c r="AD5" s="676">
        <v>7515993</v>
      </c>
      <c r="AE5" s="676"/>
      <c r="AF5" s="676"/>
      <c r="AG5" s="676"/>
      <c r="AH5" s="676"/>
      <c r="AI5" s="676"/>
      <c r="AJ5" s="676"/>
      <c r="AK5" s="676"/>
      <c r="AL5" s="677">
        <v>48.4</v>
      </c>
      <c r="AM5" s="678"/>
      <c r="AN5" s="678"/>
      <c r="AO5" s="679"/>
      <c r="AP5" s="669" t="s">
        <v>229</v>
      </c>
      <c r="AQ5" s="670"/>
      <c r="AR5" s="670"/>
      <c r="AS5" s="670"/>
      <c r="AT5" s="670"/>
      <c r="AU5" s="670"/>
      <c r="AV5" s="670"/>
      <c r="AW5" s="670"/>
      <c r="AX5" s="670"/>
      <c r="AY5" s="670"/>
      <c r="AZ5" s="670"/>
      <c r="BA5" s="670"/>
      <c r="BB5" s="670"/>
      <c r="BC5" s="670"/>
      <c r="BD5" s="670"/>
      <c r="BE5" s="670"/>
      <c r="BF5" s="671"/>
      <c r="BG5" s="683">
        <v>7460729</v>
      </c>
      <c r="BH5" s="684"/>
      <c r="BI5" s="684"/>
      <c r="BJ5" s="684"/>
      <c r="BK5" s="684"/>
      <c r="BL5" s="684"/>
      <c r="BM5" s="684"/>
      <c r="BN5" s="685"/>
      <c r="BO5" s="686">
        <v>96.4</v>
      </c>
      <c r="BP5" s="686"/>
      <c r="BQ5" s="686"/>
      <c r="BR5" s="686"/>
      <c r="BS5" s="687" t="s">
        <v>230</v>
      </c>
      <c r="BT5" s="687"/>
      <c r="BU5" s="687"/>
      <c r="BV5" s="687"/>
      <c r="BW5" s="687"/>
      <c r="BX5" s="687"/>
      <c r="BY5" s="687"/>
      <c r="BZ5" s="687"/>
      <c r="CA5" s="687"/>
      <c r="CB5" s="691"/>
      <c r="CD5" s="665" t="s">
        <v>224</v>
      </c>
      <c r="CE5" s="666"/>
      <c r="CF5" s="666"/>
      <c r="CG5" s="666"/>
      <c r="CH5" s="666"/>
      <c r="CI5" s="666"/>
      <c r="CJ5" s="666"/>
      <c r="CK5" s="666"/>
      <c r="CL5" s="666"/>
      <c r="CM5" s="666"/>
      <c r="CN5" s="666"/>
      <c r="CO5" s="666"/>
      <c r="CP5" s="666"/>
      <c r="CQ5" s="667"/>
      <c r="CR5" s="665" t="s">
        <v>231</v>
      </c>
      <c r="CS5" s="666"/>
      <c r="CT5" s="666"/>
      <c r="CU5" s="666"/>
      <c r="CV5" s="666"/>
      <c r="CW5" s="666"/>
      <c r="CX5" s="666"/>
      <c r="CY5" s="667"/>
      <c r="CZ5" s="665" t="s">
        <v>222</v>
      </c>
      <c r="DA5" s="666"/>
      <c r="DB5" s="666"/>
      <c r="DC5" s="667"/>
      <c r="DD5" s="665" t="s">
        <v>232</v>
      </c>
      <c r="DE5" s="666"/>
      <c r="DF5" s="666"/>
      <c r="DG5" s="666"/>
      <c r="DH5" s="666"/>
      <c r="DI5" s="666"/>
      <c r="DJ5" s="666"/>
      <c r="DK5" s="666"/>
      <c r="DL5" s="666"/>
      <c r="DM5" s="666"/>
      <c r="DN5" s="666"/>
      <c r="DO5" s="666"/>
      <c r="DP5" s="667"/>
      <c r="DQ5" s="665" t="s">
        <v>233</v>
      </c>
      <c r="DR5" s="666"/>
      <c r="DS5" s="666"/>
      <c r="DT5" s="666"/>
      <c r="DU5" s="666"/>
      <c r="DV5" s="666"/>
      <c r="DW5" s="666"/>
      <c r="DX5" s="666"/>
      <c r="DY5" s="666"/>
      <c r="DZ5" s="666"/>
      <c r="EA5" s="666"/>
      <c r="EB5" s="666"/>
      <c r="EC5" s="667"/>
    </row>
    <row r="6" spans="2:143" ht="11.25" customHeight="1" x14ac:dyDescent="0.15">
      <c r="B6" s="680" t="s">
        <v>234</v>
      </c>
      <c r="C6" s="681"/>
      <c r="D6" s="681"/>
      <c r="E6" s="681"/>
      <c r="F6" s="681"/>
      <c r="G6" s="681"/>
      <c r="H6" s="681"/>
      <c r="I6" s="681"/>
      <c r="J6" s="681"/>
      <c r="K6" s="681"/>
      <c r="L6" s="681"/>
      <c r="M6" s="681"/>
      <c r="N6" s="681"/>
      <c r="O6" s="681"/>
      <c r="P6" s="681"/>
      <c r="Q6" s="682"/>
      <c r="R6" s="683">
        <v>198788</v>
      </c>
      <c r="S6" s="684"/>
      <c r="T6" s="684"/>
      <c r="U6" s="684"/>
      <c r="V6" s="684"/>
      <c r="W6" s="684"/>
      <c r="X6" s="684"/>
      <c r="Y6" s="685"/>
      <c r="Z6" s="686">
        <v>0.6</v>
      </c>
      <c r="AA6" s="686"/>
      <c r="AB6" s="686"/>
      <c r="AC6" s="686"/>
      <c r="AD6" s="687">
        <v>198788</v>
      </c>
      <c r="AE6" s="687"/>
      <c r="AF6" s="687"/>
      <c r="AG6" s="687"/>
      <c r="AH6" s="687"/>
      <c r="AI6" s="687"/>
      <c r="AJ6" s="687"/>
      <c r="AK6" s="687"/>
      <c r="AL6" s="688">
        <v>1.3</v>
      </c>
      <c r="AM6" s="689"/>
      <c r="AN6" s="689"/>
      <c r="AO6" s="690"/>
      <c r="AP6" s="680" t="s">
        <v>235</v>
      </c>
      <c r="AQ6" s="681"/>
      <c r="AR6" s="681"/>
      <c r="AS6" s="681"/>
      <c r="AT6" s="681"/>
      <c r="AU6" s="681"/>
      <c r="AV6" s="681"/>
      <c r="AW6" s="681"/>
      <c r="AX6" s="681"/>
      <c r="AY6" s="681"/>
      <c r="AZ6" s="681"/>
      <c r="BA6" s="681"/>
      <c r="BB6" s="681"/>
      <c r="BC6" s="681"/>
      <c r="BD6" s="681"/>
      <c r="BE6" s="681"/>
      <c r="BF6" s="682"/>
      <c r="BG6" s="683">
        <v>7460729</v>
      </c>
      <c r="BH6" s="684"/>
      <c r="BI6" s="684"/>
      <c r="BJ6" s="684"/>
      <c r="BK6" s="684"/>
      <c r="BL6" s="684"/>
      <c r="BM6" s="684"/>
      <c r="BN6" s="685"/>
      <c r="BO6" s="686">
        <v>96.4</v>
      </c>
      <c r="BP6" s="686"/>
      <c r="BQ6" s="686"/>
      <c r="BR6" s="686"/>
      <c r="BS6" s="687" t="s">
        <v>137</v>
      </c>
      <c r="BT6" s="687"/>
      <c r="BU6" s="687"/>
      <c r="BV6" s="687"/>
      <c r="BW6" s="687"/>
      <c r="BX6" s="687"/>
      <c r="BY6" s="687"/>
      <c r="BZ6" s="687"/>
      <c r="CA6" s="687"/>
      <c r="CB6" s="691"/>
      <c r="CD6" s="694" t="s">
        <v>236</v>
      </c>
      <c r="CE6" s="695"/>
      <c r="CF6" s="695"/>
      <c r="CG6" s="695"/>
      <c r="CH6" s="695"/>
      <c r="CI6" s="695"/>
      <c r="CJ6" s="695"/>
      <c r="CK6" s="695"/>
      <c r="CL6" s="695"/>
      <c r="CM6" s="695"/>
      <c r="CN6" s="695"/>
      <c r="CO6" s="695"/>
      <c r="CP6" s="695"/>
      <c r="CQ6" s="696"/>
      <c r="CR6" s="683">
        <v>231107</v>
      </c>
      <c r="CS6" s="684"/>
      <c r="CT6" s="684"/>
      <c r="CU6" s="684"/>
      <c r="CV6" s="684"/>
      <c r="CW6" s="684"/>
      <c r="CX6" s="684"/>
      <c r="CY6" s="685"/>
      <c r="CZ6" s="677">
        <v>0.8</v>
      </c>
      <c r="DA6" s="678"/>
      <c r="DB6" s="678"/>
      <c r="DC6" s="697"/>
      <c r="DD6" s="692" t="s">
        <v>137</v>
      </c>
      <c r="DE6" s="684"/>
      <c r="DF6" s="684"/>
      <c r="DG6" s="684"/>
      <c r="DH6" s="684"/>
      <c r="DI6" s="684"/>
      <c r="DJ6" s="684"/>
      <c r="DK6" s="684"/>
      <c r="DL6" s="684"/>
      <c r="DM6" s="684"/>
      <c r="DN6" s="684"/>
      <c r="DO6" s="684"/>
      <c r="DP6" s="685"/>
      <c r="DQ6" s="692">
        <v>231041</v>
      </c>
      <c r="DR6" s="684"/>
      <c r="DS6" s="684"/>
      <c r="DT6" s="684"/>
      <c r="DU6" s="684"/>
      <c r="DV6" s="684"/>
      <c r="DW6" s="684"/>
      <c r="DX6" s="684"/>
      <c r="DY6" s="684"/>
      <c r="DZ6" s="684"/>
      <c r="EA6" s="684"/>
      <c r="EB6" s="684"/>
      <c r="EC6" s="693"/>
    </row>
    <row r="7" spans="2:143" ht="11.25" customHeight="1" x14ac:dyDescent="0.15">
      <c r="B7" s="680" t="s">
        <v>237</v>
      </c>
      <c r="C7" s="681"/>
      <c r="D7" s="681"/>
      <c r="E7" s="681"/>
      <c r="F7" s="681"/>
      <c r="G7" s="681"/>
      <c r="H7" s="681"/>
      <c r="I7" s="681"/>
      <c r="J7" s="681"/>
      <c r="K7" s="681"/>
      <c r="L7" s="681"/>
      <c r="M7" s="681"/>
      <c r="N7" s="681"/>
      <c r="O7" s="681"/>
      <c r="P7" s="681"/>
      <c r="Q7" s="682"/>
      <c r="R7" s="683">
        <v>6494</v>
      </c>
      <c r="S7" s="684"/>
      <c r="T7" s="684"/>
      <c r="U7" s="684"/>
      <c r="V7" s="684"/>
      <c r="W7" s="684"/>
      <c r="X7" s="684"/>
      <c r="Y7" s="685"/>
      <c r="Z7" s="686">
        <v>0</v>
      </c>
      <c r="AA7" s="686"/>
      <c r="AB7" s="686"/>
      <c r="AC7" s="686"/>
      <c r="AD7" s="687">
        <v>6494</v>
      </c>
      <c r="AE7" s="687"/>
      <c r="AF7" s="687"/>
      <c r="AG7" s="687"/>
      <c r="AH7" s="687"/>
      <c r="AI7" s="687"/>
      <c r="AJ7" s="687"/>
      <c r="AK7" s="687"/>
      <c r="AL7" s="688">
        <v>0</v>
      </c>
      <c r="AM7" s="689"/>
      <c r="AN7" s="689"/>
      <c r="AO7" s="690"/>
      <c r="AP7" s="680" t="s">
        <v>238</v>
      </c>
      <c r="AQ7" s="681"/>
      <c r="AR7" s="681"/>
      <c r="AS7" s="681"/>
      <c r="AT7" s="681"/>
      <c r="AU7" s="681"/>
      <c r="AV7" s="681"/>
      <c r="AW7" s="681"/>
      <c r="AX7" s="681"/>
      <c r="AY7" s="681"/>
      <c r="AZ7" s="681"/>
      <c r="BA7" s="681"/>
      <c r="BB7" s="681"/>
      <c r="BC7" s="681"/>
      <c r="BD7" s="681"/>
      <c r="BE7" s="681"/>
      <c r="BF7" s="682"/>
      <c r="BG7" s="683">
        <v>3336532</v>
      </c>
      <c r="BH7" s="684"/>
      <c r="BI7" s="684"/>
      <c r="BJ7" s="684"/>
      <c r="BK7" s="684"/>
      <c r="BL7" s="684"/>
      <c r="BM7" s="684"/>
      <c r="BN7" s="685"/>
      <c r="BO7" s="686">
        <v>43.1</v>
      </c>
      <c r="BP7" s="686"/>
      <c r="BQ7" s="686"/>
      <c r="BR7" s="686"/>
      <c r="BS7" s="687" t="s">
        <v>230</v>
      </c>
      <c r="BT7" s="687"/>
      <c r="BU7" s="687"/>
      <c r="BV7" s="687"/>
      <c r="BW7" s="687"/>
      <c r="BX7" s="687"/>
      <c r="BY7" s="687"/>
      <c r="BZ7" s="687"/>
      <c r="CA7" s="687"/>
      <c r="CB7" s="691"/>
      <c r="CD7" s="698" t="s">
        <v>239</v>
      </c>
      <c r="CE7" s="699"/>
      <c r="CF7" s="699"/>
      <c r="CG7" s="699"/>
      <c r="CH7" s="699"/>
      <c r="CI7" s="699"/>
      <c r="CJ7" s="699"/>
      <c r="CK7" s="699"/>
      <c r="CL7" s="699"/>
      <c r="CM7" s="699"/>
      <c r="CN7" s="699"/>
      <c r="CO7" s="699"/>
      <c r="CP7" s="699"/>
      <c r="CQ7" s="700"/>
      <c r="CR7" s="683">
        <v>7322667</v>
      </c>
      <c r="CS7" s="684"/>
      <c r="CT7" s="684"/>
      <c r="CU7" s="684"/>
      <c r="CV7" s="684"/>
      <c r="CW7" s="684"/>
      <c r="CX7" s="684"/>
      <c r="CY7" s="685"/>
      <c r="CZ7" s="686">
        <v>24.6</v>
      </c>
      <c r="DA7" s="686"/>
      <c r="DB7" s="686"/>
      <c r="DC7" s="686"/>
      <c r="DD7" s="692">
        <v>5005024</v>
      </c>
      <c r="DE7" s="684"/>
      <c r="DF7" s="684"/>
      <c r="DG7" s="684"/>
      <c r="DH7" s="684"/>
      <c r="DI7" s="684"/>
      <c r="DJ7" s="684"/>
      <c r="DK7" s="684"/>
      <c r="DL7" s="684"/>
      <c r="DM7" s="684"/>
      <c r="DN7" s="684"/>
      <c r="DO7" s="684"/>
      <c r="DP7" s="685"/>
      <c r="DQ7" s="692">
        <v>2354860</v>
      </c>
      <c r="DR7" s="684"/>
      <c r="DS7" s="684"/>
      <c r="DT7" s="684"/>
      <c r="DU7" s="684"/>
      <c r="DV7" s="684"/>
      <c r="DW7" s="684"/>
      <c r="DX7" s="684"/>
      <c r="DY7" s="684"/>
      <c r="DZ7" s="684"/>
      <c r="EA7" s="684"/>
      <c r="EB7" s="684"/>
      <c r="EC7" s="693"/>
    </row>
    <row r="8" spans="2:143" ht="11.25" customHeight="1" x14ac:dyDescent="0.15">
      <c r="B8" s="680" t="s">
        <v>240</v>
      </c>
      <c r="C8" s="681"/>
      <c r="D8" s="681"/>
      <c r="E8" s="681"/>
      <c r="F8" s="681"/>
      <c r="G8" s="681"/>
      <c r="H8" s="681"/>
      <c r="I8" s="681"/>
      <c r="J8" s="681"/>
      <c r="K8" s="681"/>
      <c r="L8" s="681"/>
      <c r="M8" s="681"/>
      <c r="N8" s="681"/>
      <c r="O8" s="681"/>
      <c r="P8" s="681"/>
      <c r="Q8" s="682"/>
      <c r="R8" s="683">
        <v>28575</v>
      </c>
      <c r="S8" s="684"/>
      <c r="T8" s="684"/>
      <c r="U8" s="684"/>
      <c r="V8" s="684"/>
      <c r="W8" s="684"/>
      <c r="X8" s="684"/>
      <c r="Y8" s="685"/>
      <c r="Z8" s="686">
        <v>0.1</v>
      </c>
      <c r="AA8" s="686"/>
      <c r="AB8" s="686"/>
      <c r="AC8" s="686"/>
      <c r="AD8" s="687">
        <v>28575</v>
      </c>
      <c r="AE8" s="687"/>
      <c r="AF8" s="687"/>
      <c r="AG8" s="687"/>
      <c r="AH8" s="687"/>
      <c r="AI8" s="687"/>
      <c r="AJ8" s="687"/>
      <c r="AK8" s="687"/>
      <c r="AL8" s="688">
        <v>0.2</v>
      </c>
      <c r="AM8" s="689"/>
      <c r="AN8" s="689"/>
      <c r="AO8" s="690"/>
      <c r="AP8" s="680" t="s">
        <v>241</v>
      </c>
      <c r="AQ8" s="681"/>
      <c r="AR8" s="681"/>
      <c r="AS8" s="681"/>
      <c r="AT8" s="681"/>
      <c r="AU8" s="681"/>
      <c r="AV8" s="681"/>
      <c r="AW8" s="681"/>
      <c r="AX8" s="681"/>
      <c r="AY8" s="681"/>
      <c r="AZ8" s="681"/>
      <c r="BA8" s="681"/>
      <c r="BB8" s="681"/>
      <c r="BC8" s="681"/>
      <c r="BD8" s="681"/>
      <c r="BE8" s="681"/>
      <c r="BF8" s="682"/>
      <c r="BG8" s="683">
        <v>110720</v>
      </c>
      <c r="BH8" s="684"/>
      <c r="BI8" s="684"/>
      <c r="BJ8" s="684"/>
      <c r="BK8" s="684"/>
      <c r="BL8" s="684"/>
      <c r="BM8" s="684"/>
      <c r="BN8" s="685"/>
      <c r="BO8" s="686">
        <v>1.4</v>
      </c>
      <c r="BP8" s="686"/>
      <c r="BQ8" s="686"/>
      <c r="BR8" s="686"/>
      <c r="BS8" s="692" t="s">
        <v>137</v>
      </c>
      <c r="BT8" s="684"/>
      <c r="BU8" s="684"/>
      <c r="BV8" s="684"/>
      <c r="BW8" s="684"/>
      <c r="BX8" s="684"/>
      <c r="BY8" s="684"/>
      <c r="BZ8" s="684"/>
      <c r="CA8" s="684"/>
      <c r="CB8" s="693"/>
      <c r="CD8" s="698" t="s">
        <v>242</v>
      </c>
      <c r="CE8" s="699"/>
      <c r="CF8" s="699"/>
      <c r="CG8" s="699"/>
      <c r="CH8" s="699"/>
      <c r="CI8" s="699"/>
      <c r="CJ8" s="699"/>
      <c r="CK8" s="699"/>
      <c r="CL8" s="699"/>
      <c r="CM8" s="699"/>
      <c r="CN8" s="699"/>
      <c r="CO8" s="699"/>
      <c r="CP8" s="699"/>
      <c r="CQ8" s="700"/>
      <c r="CR8" s="683">
        <v>8005511</v>
      </c>
      <c r="CS8" s="684"/>
      <c r="CT8" s="684"/>
      <c r="CU8" s="684"/>
      <c r="CV8" s="684"/>
      <c r="CW8" s="684"/>
      <c r="CX8" s="684"/>
      <c r="CY8" s="685"/>
      <c r="CZ8" s="686">
        <v>26.9</v>
      </c>
      <c r="DA8" s="686"/>
      <c r="DB8" s="686"/>
      <c r="DC8" s="686"/>
      <c r="DD8" s="692">
        <v>47118</v>
      </c>
      <c r="DE8" s="684"/>
      <c r="DF8" s="684"/>
      <c r="DG8" s="684"/>
      <c r="DH8" s="684"/>
      <c r="DI8" s="684"/>
      <c r="DJ8" s="684"/>
      <c r="DK8" s="684"/>
      <c r="DL8" s="684"/>
      <c r="DM8" s="684"/>
      <c r="DN8" s="684"/>
      <c r="DO8" s="684"/>
      <c r="DP8" s="685"/>
      <c r="DQ8" s="692">
        <v>4443940</v>
      </c>
      <c r="DR8" s="684"/>
      <c r="DS8" s="684"/>
      <c r="DT8" s="684"/>
      <c r="DU8" s="684"/>
      <c r="DV8" s="684"/>
      <c r="DW8" s="684"/>
      <c r="DX8" s="684"/>
      <c r="DY8" s="684"/>
      <c r="DZ8" s="684"/>
      <c r="EA8" s="684"/>
      <c r="EB8" s="684"/>
      <c r="EC8" s="693"/>
    </row>
    <row r="9" spans="2:143" ht="11.25" customHeight="1" x14ac:dyDescent="0.15">
      <c r="B9" s="680" t="s">
        <v>243</v>
      </c>
      <c r="C9" s="681"/>
      <c r="D9" s="681"/>
      <c r="E9" s="681"/>
      <c r="F9" s="681"/>
      <c r="G9" s="681"/>
      <c r="H9" s="681"/>
      <c r="I9" s="681"/>
      <c r="J9" s="681"/>
      <c r="K9" s="681"/>
      <c r="L9" s="681"/>
      <c r="M9" s="681"/>
      <c r="N9" s="681"/>
      <c r="O9" s="681"/>
      <c r="P9" s="681"/>
      <c r="Q9" s="682"/>
      <c r="R9" s="683">
        <v>16415</v>
      </c>
      <c r="S9" s="684"/>
      <c r="T9" s="684"/>
      <c r="U9" s="684"/>
      <c r="V9" s="684"/>
      <c r="W9" s="684"/>
      <c r="X9" s="684"/>
      <c r="Y9" s="685"/>
      <c r="Z9" s="686">
        <v>0.1</v>
      </c>
      <c r="AA9" s="686"/>
      <c r="AB9" s="686"/>
      <c r="AC9" s="686"/>
      <c r="AD9" s="687">
        <v>16415</v>
      </c>
      <c r="AE9" s="687"/>
      <c r="AF9" s="687"/>
      <c r="AG9" s="687"/>
      <c r="AH9" s="687"/>
      <c r="AI9" s="687"/>
      <c r="AJ9" s="687"/>
      <c r="AK9" s="687"/>
      <c r="AL9" s="688">
        <v>0.1</v>
      </c>
      <c r="AM9" s="689"/>
      <c r="AN9" s="689"/>
      <c r="AO9" s="690"/>
      <c r="AP9" s="680" t="s">
        <v>244</v>
      </c>
      <c r="AQ9" s="681"/>
      <c r="AR9" s="681"/>
      <c r="AS9" s="681"/>
      <c r="AT9" s="681"/>
      <c r="AU9" s="681"/>
      <c r="AV9" s="681"/>
      <c r="AW9" s="681"/>
      <c r="AX9" s="681"/>
      <c r="AY9" s="681"/>
      <c r="AZ9" s="681"/>
      <c r="BA9" s="681"/>
      <c r="BB9" s="681"/>
      <c r="BC9" s="681"/>
      <c r="BD9" s="681"/>
      <c r="BE9" s="681"/>
      <c r="BF9" s="682"/>
      <c r="BG9" s="683">
        <v>2678390</v>
      </c>
      <c r="BH9" s="684"/>
      <c r="BI9" s="684"/>
      <c r="BJ9" s="684"/>
      <c r="BK9" s="684"/>
      <c r="BL9" s="684"/>
      <c r="BM9" s="684"/>
      <c r="BN9" s="685"/>
      <c r="BO9" s="686">
        <v>34.6</v>
      </c>
      <c r="BP9" s="686"/>
      <c r="BQ9" s="686"/>
      <c r="BR9" s="686"/>
      <c r="BS9" s="692" t="s">
        <v>137</v>
      </c>
      <c r="BT9" s="684"/>
      <c r="BU9" s="684"/>
      <c r="BV9" s="684"/>
      <c r="BW9" s="684"/>
      <c r="BX9" s="684"/>
      <c r="BY9" s="684"/>
      <c r="BZ9" s="684"/>
      <c r="CA9" s="684"/>
      <c r="CB9" s="693"/>
      <c r="CD9" s="698" t="s">
        <v>245</v>
      </c>
      <c r="CE9" s="699"/>
      <c r="CF9" s="699"/>
      <c r="CG9" s="699"/>
      <c r="CH9" s="699"/>
      <c r="CI9" s="699"/>
      <c r="CJ9" s="699"/>
      <c r="CK9" s="699"/>
      <c r="CL9" s="699"/>
      <c r="CM9" s="699"/>
      <c r="CN9" s="699"/>
      <c r="CO9" s="699"/>
      <c r="CP9" s="699"/>
      <c r="CQ9" s="700"/>
      <c r="CR9" s="683">
        <v>1759099</v>
      </c>
      <c r="CS9" s="684"/>
      <c r="CT9" s="684"/>
      <c r="CU9" s="684"/>
      <c r="CV9" s="684"/>
      <c r="CW9" s="684"/>
      <c r="CX9" s="684"/>
      <c r="CY9" s="685"/>
      <c r="CZ9" s="686">
        <v>5.9</v>
      </c>
      <c r="DA9" s="686"/>
      <c r="DB9" s="686"/>
      <c r="DC9" s="686"/>
      <c r="DD9" s="692">
        <v>65913</v>
      </c>
      <c r="DE9" s="684"/>
      <c r="DF9" s="684"/>
      <c r="DG9" s="684"/>
      <c r="DH9" s="684"/>
      <c r="DI9" s="684"/>
      <c r="DJ9" s="684"/>
      <c r="DK9" s="684"/>
      <c r="DL9" s="684"/>
      <c r="DM9" s="684"/>
      <c r="DN9" s="684"/>
      <c r="DO9" s="684"/>
      <c r="DP9" s="685"/>
      <c r="DQ9" s="692">
        <v>1238403</v>
      </c>
      <c r="DR9" s="684"/>
      <c r="DS9" s="684"/>
      <c r="DT9" s="684"/>
      <c r="DU9" s="684"/>
      <c r="DV9" s="684"/>
      <c r="DW9" s="684"/>
      <c r="DX9" s="684"/>
      <c r="DY9" s="684"/>
      <c r="DZ9" s="684"/>
      <c r="EA9" s="684"/>
      <c r="EB9" s="684"/>
      <c r="EC9" s="693"/>
    </row>
    <row r="10" spans="2:143" ht="11.25" customHeight="1" x14ac:dyDescent="0.15">
      <c r="B10" s="680" t="s">
        <v>246</v>
      </c>
      <c r="C10" s="681"/>
      <c r="D10" s="681"/>
      <c r="E10" s="681"/>
      <c r="F10" s="681"/>
      <c r="G10" s="681"/>
      <c r="H10" s="681"/>
      <c r="I10" s="681"/>
      <c r="J10" s="681"/>
      <c r="K10" s="681"/>
      <c r="L10" s="681"/>
      <c r="M10" s="681"/>
      <c r="N10" s="681"/>
      <c r="O10" s="681"/>
      <c r="P10" s="681"/>
      <c r="Q10" s="682"/>
      <c r="R10" s="683" t="s">
        <v>230</v>
      </c>
      <c r="S10" s="684"/>
      <c r="T10" s="684"/>
      <c r="U10" s="684"/>
      <c r="V10" s="684"/>
      <c r="W10" s="684"/>
      <c r="X10" s="684"/>
      <c r="Y10" s="685"/>
      <c r="Z10" s="686" t="s">
        <v>230</v>
      </c>
      <c r="AA10" s="686"/>
      <c r="AB10" s="686"/>
      <c r="AC10" s="686"/>
      <c r="AD10" s="687" t="s">
        <v>137</v>
      </c>
      <c r="AE10" s="687"/>
      <c r="AF10" s="687"/>
      <c r="AG10" s="687"/>
      <c r="AH10" s="687"/>
      <c r="AI10" s="687"/>
      <c r="AJ10" s="687"/>
      <c r="AK10" s="687"/>
      <c r="AL10" s="688" t="s">
        <v>137</v>
      </c>
      <c r="AM10" s="689"/>
      <c r="AN10" s="689"/>
      <c r="AO10" s="690"/>
      <c r="AP10" s="680" t="s">
        <v>247</v>
      </c>
      <c r="AQ10" s="681"/>
      <c r="AR10" s="681"/>
      <c r="AS10" s="681"/>
      <c r="AT10" s="681"/>
      <c r="AU10" s="681"/>
      <c r="AV10" s="681"/>
      <c r="AW10" s="681"/>
      <c r="AX10" s="681"/>
      <c r="AY10" s="681"/>
      <c r="AZ10" s="681"/>
      <c r="BA10" s="681"/>
      <c r="BB10" s="681"/>
      <c r="BC10" s="681"/>
      <c r="BD10" s="681"/>
      <c r="BE10" s="681"/>
      <c r="BF10" s="682"/>
      <c r="BG10" s="683">
        <v>176062</v>
      </c>
      <c r="BH10" s="684"/>
      <c r="BI10" s="684"/>
      <c r="BJ10" s="684"/>
      <c r="BK10" s="684"/>
      <c r="BL10" s="684"/>
      <c r="BM10" s="684"/>
      <c r="BN10" s="685"/>
      <c r="BO10" s="686">
        <v>2.2999999999999998</v>
      </c>
      <c r="BP10" s="686"/>
      <c r="BQ10" s="686"/>
      <c r="BR10" s="686"/>
      <c r="BS10" s="692" t="s">
        <v>137</v>
      </c>
      <c r="BT10" s="684"/>
      <c r="BU10" s="684"/>
      <c r="BV10" s="684"/>
      <c r="BW10" s="684"/>
      <c r="BX10" s="684"/>
      <c r="BY10" s="684"/>
      <c r="BZ10" s="684"/>
      <c r="CA10" s="684"/>
      <c r="CB10" s="693"/>
      <c r="CD10" s="698" t="s">
        <v>248</v>
      </c>
      <c r="CE10" s="699"/>
      <c r="CF10" s="699"/>
      <c r="CG10" s="699"/>
      <c r="CH10" s="699"/>
      <c r="CI10" s="699"/>
      <c r="CJ10" s="699"/>
      <c r="CK10" s="699"/>
      <c r="CL10" s="699"/>
      <c r="CM10" s="699"/>
      <c r="CN10" s="699"/>
      <c r="CO10" s="699"/>
      <c r="CP10" s="699"/>
      <c r="CQ10" s="700"/>
      <c r="CR10" s="683">
        <v>24883</v>
      </c>
      <c r="CS10" s="684"/>
      <c r="CT10" s="684"/>
      <c r="CU10" s="684"/>
      <c r="CV10" s="684"/>
      <c r="CW10" s="684"/>
      <c r="CX10" s="684"/>
      <c r="CY10" s="685"/>
      <c r="CZ10" s="686">
        <v>0.1</v>
      </c>
      <c r="DA10" s="686"/>
      <c r="DB10" s="686"/>
      <c r="DC10" s="686"/>
      <c r="DD10" s="692" t="s">
        <v>137</v>
      </c>
      <c r="DE10" s="684"/>
      <c r="DF10" s="684"/>
      <c r="DG10" s="684"/>
      <c r="DH10" s="684"/>
      <c r="DI10" s="684"/>
      <c r="DJ10" s="684"/>
      <c r="DK10" s="684"/>
      <c r="DL10" s="684"/>
      <c r="DM10" s="684"/>
      <c r="DN10" s="684"/>
      <c r="DO10" s="684"/>
      <c r="DP10" s="685"/>
      <c r="DQ10" s="692">
        <v>8866</v>
      </c>
      <c r="DR10" s="684"/>
      <c r="DS10" s="684"/>
      <c r="DT10" s="684"/>
      <c r="DU10" s="684"/>
      <c r="DV10" s="684"/>
      <c r="DW10" s="684"/>
      <c r="DX10" s="684"/>
      <c r="DY10" s="684"/>
      <c r="DZ10" s="684"/>
      <c r="EA10" s="684"/>
      <c r="EB10" s="684"/>
      <c r="EC10" s="693"/>
    </row>
    <row r="11" spans="2:143" ht="11.25" customHeight="1" x14ac:dyDescent="0.15">
      <c r="B11" s="680" t="s">
        <v>249</v>
      </c>
      <c r="C11" s="681"/>
      <c r="D11" s="681"/>
      <c r="E11" s="681"/>
      <c r="F11" s="681"/>
      <c r="G11" s="681"/>
      <c r="H11" s="681"/>
      <c r="I11" s="681"/>
      <c r="J11" s="681"/>
      <c r="K11" s="681"/>
      <c r="L11" s="681"/>
      <c r="M11" s="681"/>
      <c r="N11" s="681"/>
      <c r="O11" s="681"/>
      <c r="P11" s="681"/>
      <c r="Q11" s="682"/>
      <c r="R11" s="683">
        <v>1097276</v>
      </c>
      <c r="S11" s="684"/>
      <c r="T11" s="684"/>
      <c r="U11" s="684"/>
      <c r="V11" s="684"/>
      <c r="W11" s="684"/>
      <c r="X11" s="684"/>
      <c r="Y11" s="685"/>
      <c r="Z11" s="688">
        <v>3.5</v>
      </c>
      <c r="AA11" s="689"/>
      <c r="AB11" s="689"/>
      <c r="AC11" s="701"/>
      <c r="AD11" s="692">
        <v>1097276</v>
      </c>
      <c r="AE11" s="684"/>
      <c r="AF11" s="684"/>
      <c r="AG11" s="684"/>
      <c r="AH11" s="684"/>
      <c r="AI11" s="684"/>
      <c r="AJ11" s="684"/>
      <c r="AK11" s="685"/>
      <c r="AL11" s="688">
        <v>7.1</v>
      </c>
      <c r="AM11" s="689"/>
      <c r="AN11" s="689"/>
      <c r="AO11" s="690"/>
      <c r="AP11" s="680" t="s">
        <v>250</v>
      </c>
      <c r="AQ11" s="681"/>
      <c r="AR11" s="681"/>
      <c r="AS11" s="681"/>
      <c r="AT11" s="681"/>
      <c r="AU11" s="681"/>
      <c r="AV11" s="681"/>
      <c r="AW11" s="681"/>
      <c r="AX11" s="681"/>
      <c r="AY11" s="681"/>
      <c r="AZ11" s="681"/>
      <c r="BA11" s="681"/>
      <c r="BB11" s="681"/>
      <c r="BC11" s="681"/>
      <c r="BD11" s="681"/>
      <c r="BE11" s="681"/>
      <c r="BF11" s="682"/>
      <c r="BG11" s="683">
        <v>371360</v>
      </c>
      <c r="BH11" s="684"/>
      <c r="BI11" s="684"/>
      <c r="BJ11" s="684"/>
      <c r="BK11" s="684"/>
      <c r="BL11" s="684"/>
      <c r="BM11" s="684"/>
      <c r="BN11" s="685"/>
      <c r="BO11" s="686">
        <v>4.8</v>
      </c>
      <c r="BP11" s="686"/>
      <c r="BQ11" s="686"/>
      <c r="BR11" s="686"/>
      <c r="BS11" s="692" t="s">
        <v>230</v>
      </c>
      <c r="BT11" s="684"/>
      <c r="BU11" s="684"/>
      <c r="BV11" s="684"/>
      <c r="BW11" s="684"/>
      <c r="BX11" s="684"/>
      <c r="BY11" s="684"/>
      <c r="BZ11" s="684"/>
      <c r="CA11" s="684"/>
      <c r="CB11" s="693"/>
      <c r="CD11" s="698" t="s">
        <v>251</v>
      </c>
      <c r="CE11" s="699"/>
      <c r="CF11" s="699"/>
      <c r="CG11" s="699"/>
      <c r="CH11" s="699"/>
      <c r="CI11" s="699"/>
      <c r="CJ11" s="699"/>
      <c r="CK11" s="699"/>
      <c r="CL11" s="699"/>
      <c r="CM11" s="699"/>
      <c r="CN11" s="699"/>
      <c r="CO11" s="699"/>
      <c r="CP11" s="699"/>
      <c r="CQ11" s="700"/>
      <c r="CR11" s="683">
        <v>686160</v>
      </c>
      <c r="CS11" s="684"/>
      <c r="CT11" s="684"/>
      <c r="CU11" s="684"/>
      <c r="CV11" s="684"/>
      <c r="CW11" s="684"/>
      <c r="CX11" s="684"/>
      <c r="CY11" s="685"/>
      <c r="CZ11" s="686">
        <v>2.2999999999999998</v>
      </c>
      <c r="DA11" s="686"/>
      <c r="DB11" s="686"/>
      <c r="DC11" s="686"/>
      <c r="DD11" s="692">
        <v>143743</v>
      </c>
      <c r="DE11" s="684"/>
      <c r="DF11" s="684"/>
      <c r="DG11" s="684"/>
      <c r="DH11" s="684"/>
      <c r="DI11" s="684"/>
      <c r="DJ11" s="684"/>
      <c r="DK11" s="684"/>
      <c r="DL11" s="684"/>
      <c r="DM11" s="684"/>
      <c r="DN11" s="684"/>
      <c r="DO11" s="684"/>
      <c r="DP11" s="685"/>
      <c r="DQ11" s="692">
        <v>494009</v>
      </c>
      <c r="DR11" s="684"/>
      <c r="DS11" s="684"/>
      <c r="DT11" s="684"/>
      <c r="DU11" s="684"/>
      <c r="DV11" s="684"/>
      <c r="DW11" s="684"/>
      <c r="DX11" s="684"/>
      <c r="DY11" s="684"/>
      <c r="DZ11" s="684"/>
      <c r="EA11" s="684"/>
      <c r="EB11" s="684"/>
      <c r="EC11" s="693"/>
    </row>
    <row r="12" spans="2:143" ht="11.25" customHeight="1" x14ac:dyDescent="0.15">
      <c r="B12" s="680" t="s">
        <v>252</v>
      </c>
      <c r="C12" s="681"/>
      <c r="D12" s="681"/>
      <c r="E12" s="681"/>
      <c r="F12" s="681"/>
      <c r="G12" s="681"/>
      <c r="H12" s="681"/>
      <c r="I12" s="681"/>
      <c r="J12" s="681"/>
      <c r="K12" s="681"/>
      <c r="L12" s="681"/>
      <c r="M12" s="681"/>
      <c r="N12" s="681"/>
      <c r="O12" s="681"/>
      <c r="P12" s="681"/>
      <c r="Q12" s="682"/>
      <c r="R12" s="683">
        <v>5210</v>
      </c>
      <c r="S12" s="684"/>
      <c r="T12" s="684"/>
      <c r="U12" s="684"/>
      <c r="V12" s="684"/>
      <c r="W12" s="684"/>
      <c r="X12" s="684"/>
      <c r="Y12" s="685"/>
      <c r="Z12" s="686">
        <v>0</v>
      </c>
      <c r="AA12" s="686"/>
      <c r="AB12" s="686"/>
      <c r="AC12" s="686"/>
      <c r="AD12" s="687">
        <v>5210</v>
      </c>
      <c r="AE12" s="687"/>
      <c r="AF12" s="687"/>
      <c r="AG12" s="687"/>
      <c r="AH12" s="687"/>
      <c r="AI12" s="687"/>
      <c r="AJ12" s="687"/>
      <c r="AK12" s="687"/>
      <c r="AL12" s="688">
        <v>0</v>
      </c>
      <c r="AM12" s="689"/>
      <c r="AN12" s="689"/>
      <c r="AO12" s="690"/>
      <c r="AP12" s="680" t="s">
        <v>253</v>
      </c>
      <c r="AQ12" s="681"/>
      <c r="AR12" s="681"/>
      <c r="AS12" s="681"/>
      <c r="AT12" s="681"/>
      <c r="AU12" s="681"/>
      <c r="AV12" s="681"/>
      <c r="AW12" s="681"/>
      <c r="AX12" s="681"/>
      <c r="AY12" s="681"/>
      <c r="AZ12" s="681"/>
      <c r="BA12" s="681"/>
      <c r="BB12" s="681"/>
      <c r="BC12" s="681"/>
      <c r="BD12" s="681"/>
      <c r="BE12" s="681"/>
      <c r="BF12" s="682"/>
      <c r="BG12" s="683">
        <v>3569430</v>
      </c>
      <c r="BH12" s="684"/>
      <c r="BI12" s="684"/>
      <c r="BJ12" s="684"/>
      <c r="BK12" s="684"/>
      <c r="BL12" s="684"/>
      <c r="BM12" s="684"/>
      <c r="BN12" s="685"/>
      <c r="BO12" s="686">
        <v>46.1</v>
      </c>
      <c r="BP12" s="686"/>
      <c r="BQ12" s="686"/>
      <c r="BR12" s="686"/>
      <c r="BS12" s="692" t="s">
        <v>230</v>
      </c>
      <c r="BT12" s="684"/>
      <c r="BU12" s="684"/>
      <c r="BV12" s="684"/>
      <c r="BW12" s="684"/>
      <c r="BX12" s="684"/>
      <c r="BY12" s="684"/>
      <c r="BZ12" s="684"/>
      <c r="CA12" s="684"/>
      <c r="CB12" s="693"/>
      <c r="CD12" s="698" t="s">
        <v>254</v>
      </c>
      <c r="CE12" s="699"/>
      <c r="CF12" s="699"/>
      <c r="CG12" s="699"/>
      <c r="CH12" s="699"/>
      <c r="CI12" s="699"/>
      <c r="CJ12" s="699"/>
      <c r="CK12" s="699"/>
      <c r="CL12" s="699"/>
      <c r="CM12" s="699"/>
      <c r="CN12" s="699"/>
      <c r="CO12" s="699"/>
      <c r="CP12" s="699"/>
      <c r="CQ12" s="700"/>
      <c r="CR12" s="683">
        <v>1336716</v>
      </c>
      <c r="CS12" s="684"/>
      <c r="CT12" s="684"/>
      <c r="CU12" s="684"/>
      <c r="CV12" s="684"/>
      <c r="CW12" s="684"/>
      <c r="CX12" s="684"/>
      <c r="CY12" s="685"/>
      <c r="CZ12" s="686">
        <v>4.5</v>
      </c>
      <c r="DA12" s="686"/>
      <c r="DB12" s="686"/>
      <c r="DC12" s="686"/>
      <c r="DD12" s="692">
        <v>8854</v>
      </c>
      <c r="DE12" s="684"/>
      <c r="DF12" s="684"/>
      <c r="DG12" s="684"/>
      <c r="DH12" s="684"/>
      <c r="DI12" s="684"/>
      <c r="DJ12" s="684"/>
      <c r="DK12" s="684"/>
      <c r="DL12" s="684"/>
      <c r="DM12" s="684"/>
      <c r="DN12" s="684"/>
      <c r="DO12" s="684"/>
      <c r="DP12" s="685"/>
      <c r="DQ12" s="692">
        <v>421809</v>
      </c>
      <c r="DR12" s="684"/>
      <c r="DS12" s="684"/>
      <c r="DT12" s="684"/>
      <c r="DU12" s="684"/>
      <c r="DV12" s="684"/>
      <c r="DW12" s="684"/>
      <c r="DX12" s="684"/>
      <c r="DY12" s="684"/>
      <c r="DZ12" s="684"/>
      <c r="EA12" s="684"/>
      <c r="EB12" s="684"/>
      <c r="EC12" s="693"/>
    </row>
    <row r="13" spans="2:143" ht="11.25" customHeight="1" x14ac:dyDescent="0.15">
      <c r="B13" s="680" t="s">
        <v>255</v>
      </c>
      <c r="C13" s="681"/>
      <c r="D13" s="681"/>
      <c r="E13" s="681"/>
      <c r="F13" s="681"/>
      <c r="G13" s="681"/>
      <c r="H13" s="681"/>
      <c r="I13" s="681"/>
      <c r="J13" s="681"/>
      <c r="K13" s="681"/>
      <c r="L13" s="681"/>
      <c r="M13" s="681"/>
      <c r="N13" s="681"/>
      <c r="O13" s="681"/>
      <c r="P13" s="681"/>
      <c r="Q13" s="682"/>
      <c r="R13" s="683" t="s">
        <v>230</v>
      </c>
      <c r="S13" s="684"/>
      <c r="T13" s="684"/>
      <c r="U13" s="684"/>
      <c r="V13" s="684"/>
      <c r="W13" s="684"/>
      <c r="X13" s="684"/>
      <c r="Y13" s="685"/>
      <c r="Z13" s="686" t="s">
        <v>137</v>
      </c>
      <c r="AA13" s="686"/>
      <c r="AB13" s="686"/>
      <c r="AC13" s="686"/>
      <c r="AD13" s="687" t="s">
        <v>137</v>
      </c>
      <c r="AE13" s="687"/>
      <c r="AF13" s="687"/>
      <c r="AG13" s="687"/>
      <c r="AH13" s="687"/>
      <c r="AI13" s="687"/>
      <c r="AJ13" s="687"/>
      <c r="AK13" s="687"/>
      <c r="AL13" s="688" t="s">
        <v>230</v>
      </c>
      <c r="AM13" s="689"/>
      <c r="AN13" s="689"/>
      <c r="AO13" s="690"/>
      <c r="AP13" s="680" t="s">
        <v>256</v>
      </c>
      <c r="AQ13" s="681"/>
      <c r="AR13" s="681"/>
      <c r="AS13" s="681"/>
      <c r="AT13" s="681"/>
      <c r="AU13" s="681"/>
      <c r="AV13" s="681"/>
      <c r="AW13" s="681"/>
      <c r="AX13" s="681"/>
      <c r="AY13" s="681"/>
      <c r="AZ13" s="681"/>
      <c r="BA13" s="681"/>
      <c r="BB13" s="681"/>
      <c r="BC13" s="681"/>
      <c r="BD13" s="681"/>
      <c r="BE13" s="681"/>
      <c r="BF13" s="682"/>
      <c r="BG13" s="683">
        <v>3556384</v>
      </c>
      <c r="BH13" s="684"/>
      <c r="BI13" s="684"/>
      <c r="BJ13" s="684"/>
      <c r="BK13" s="684"/>
      <c r="BL13" s="684"/>
      <c r="BM13" s="684"/>
      <c r="BN13" s="685"/>
      <c r="BO13" s="686">
        <v>46</v>
      </c>
      <c r="BP13" s="686"/>
      <c r="BQ13" s="686"/>
      <c r="BR13" s="686"/>
      <c r="BS13" s="692" t="s">
        <v>137</v>
      </c>
      <c r="BT13" s="684"/>
      <c r="BU13" s="684"/>
      <c r="BV13" s="684"/>
      <c r="BW13" s="684"/>
      <c r="BX13" s="684"/>
      <c r="BY13" s="684"/>
      <c r="BZ13" s="684"/>
      <c r="CA13" s="684"/>
      <c r="CB13" s="693"/>
      <c r="CD13" s="698" t="s">
        <v>257</v>
      </c>
      <c r="CE13" s="699"/>
      <c r="CF13" s="699"/>
      <c r="CG13" s="699"/>
      <c r="CH13" s="699"/>
      <c r="CI13" s="699"/>
      <c r="CJ13" s="699"/>
      <c r="CK13" s="699"/>
      <c r="CL13" s="699"/>
      <c r="CM13" s="699"/>
      <c r="CN13" s="699"/>
      <c r="CO13" s="699"/>
      <c r="CP13" s="699"/>
      <c r="CQ13" s="700"/>
      <c r="CR13" s="683">
        <v>2900655</v>
      </c>
      <c r="CS13" s="684"/>
      <c r="CT13" s="684"/>
      <c r="CU13" s="684"/>
      <c r="CV13" s="684"/>
      <c r="CW13" s="684"/>
      <c r="CX13" s="684"/>
      <c r="CY13" s="685"/>
      <c r="CZ13" s="686">
        <v>9.6999999999999993</v>
      </c>
      <c r="DA13" s="686"/>
      <c r="DB13" s="686"/>
      <c r="DC13" s="686"/>
      <c r="DD13" s="692">
        <v>864188</v>
      </c>
      <c r="DE13" s="684"/>
      <c r="DF13" s="684"/>
      <c r="DG13" s="684"/>
      <c r="DH13" s="684"/>
      <c r="DI13" s="684"/>
      <c r="DJ13" s="684"/>
      <c r="DK13" s="684"/>
      <c r="DL13" s="684"/>
      <c r="DM13" s="684"/>
      <c r="DN13" s="684"/>
      <c r="DO13" s="684"/>
      <c r="DP13" s="685"/>
      <c r="DQ13" s="692">
        <v>2201428</v>
      </c>
      <c r="DR13" s="684"/>
      <c r="DS13" s="684"/>
      <c r="DT13" s="684"/>
      <c r="DU13" s="684"/>
      <c r="DV13" s="684"/>
      <c r="DW13" s="684"/>
      <c r="DX13" s="684"/>
      <c r="DY13" s="684"/>
      <c r="DZ13" s="684"/>
      <c r="EA13" s="684"/>
      <c r="EB13" s="684"/>
      <c r="EC13" s="693"/>
    </row>
    <row r="14" spans="2:143" ht="11.25" customHeight="1" x14ac:dyDescent="0.15">
      <c r="B14" s="680" t="s">
        <v>258</v>
      </c>
      <c r="C14" s="681"/>
      <c r="D14" s="681"/>
      <c r="E14" s="681"/>
      <c r="F14" s="681"/>
      <c r="G14" s="681"/>
      <c r="H14" s="681"/>
      <c r="I14" s="681"/>
      <c r="J14" s="681"/>
      <c r="K14" s="681"/>
      <c r="L14" s="681"/>
      <c r="M14" s="681"/>
      <c r="N14" s="681"/>
      <c r="O14" s="681"/>
      <c r="P14" s="681"/>
      <c r="Q14" s="682"/>
      <c r="R14" s="683">
        <v>27347</v>
      </c>
      <c r="S14" s="684"/>
      <c r="T14" s="684"/>
      <c r="U14" s="684"/>
      <c r="V14" s="684"/>
      <c r="W14" s="684"/>
      <c r="X14" s="684"/>
      <c r="Y14" s="685"/>
      <c r="Z14" s="686">
        <v>0.1</v>
      </c>
      <c r="AA14" s="686"/>
      <c r="AB14" s="686"/>
      <c r="AC14" s="686"/>
      <c r="AD14" s="687">
        <v>27347</v>
      </c>
      <c r="AE14" s="687"/>
      <c r="AF14" s="687"/>
      <c r="AG14" s="687"/>
      <c r="AH14" s="687"/>
      <c r="AI14" s="687"/>
      <c r="AJ14" s="687"/>
      <c r="AK14" s="687"/>
      <c r="AL14" s="688">
        <v>0.2</v>
      </c>
      <c r="AM14" s="689"/>
      <c r="AN14" s="689"/>
      <c r="AO14" s="690"/>
      <c r="AP14" s="680" t="s">
        <v>259</v>
      </c>
      <c r="AQ14" s="681"/>
      <c r="AR14" s="681"/>
      <c r="AS14" s="681"/>
      <c r="AT14" s="681"/>
      <c r="AU14" s="681"/>
      <c r="AV14" s="681"/>
      <c r="AW14" s="681"/>
      <c r="AX14" s="681"/>
      <c r="AY14" s="681"/>
      <c r="AZ14" s="681"/>
      <c r="BA14" s="681"/>
      <c r="BB14" s="681"/>
      <c r="BC14" s="681"/>
      <c r="BD14" s="681"/>
      <c r="BE14" s="681"/>
      <c r="BF14" s="682"/>
      <c r="BG14" s="683">
        <v>215170</v>
      </c>
      <c r="BH14" s="684"/>
      <c r="BI14" s="684"/>
      <c r="BJ14" s="684"/>
      <c r="BK14" s="684"/>
      <c r="BL14" s="684"/>
      <c r="BM14" s="684"/>
      <c r="BN14" s="685"/>
      <c r="BO14" s="686">
        <v>2.8</v>
      </c>
      <c r="BP14" s="686"/>
      <c r="BQ14" s="686"/>
      <c r="BR14" s="686"/>
      <c r="BS14" s="692" t="s">
        <v>137</v>
      </c>
      <c r="BT14" s="684"/>
      <c r="BU14" s="684"/>
      <c r="BV14" s="684"/>
      <c r="BW14" s="684"/>
      <c r="BX14" s="684"/>
      <c r="BY14" s="684"/>
      <c r="BZ14" s="684"/>
      <c r="CA14" s="684"/>
      <c r="CB14" s="693"/>
      <c r="CD14" s="698" t="s">
        <v>260</v>
      </c>
      <c r="CE14" s="699"/>
      <c r="CF14" s="699"/>
      <c r="CG14" s="699"/>
      <c r="CH14" s="699"/>
      <c r="CI14" s="699"/>
      <c r="CJ14" s="699"/>
      <c r="CK14" s="699"/>
      <c r="CL14" s="699"/>
      <c r="CM14" s="699"/>
      <c r="CN14" s="699"/>
      <c r="CO14" s="699"/>
      <c r="CP14" s="699"/>
      <c r="CQ14" s="700"/>
      <c r="CR14" s="683">
        <v>1231867</v>
      </c>
      <c r="CS14" s="684"/>
      <c r="CT14" s="684"/>
      <c r="CU14" s="684"/>
      <c r="CV14" s="684"/>
      <c r="CW14" s="684"/>
      <c r="CX14" s="684"/>
      <c r="CY14" s="685"/>
      <c r="CZ14" s="686">
        <v>4.0999999999999996</v>
      </c>
      <c r="DA14" s="686"/>
      <c r="DB14" s="686"/>
      <c r="DC14" s="686"/>
      <c r="DD14" s="692">
        <v>362999</v>
      </c>
      <c r="DE14" s="684"/>
      <c r="DF14" s="684"/>
      <c r="DG14" s="684"/>
      <c r="DH14" s="684"/>
      <c r="DI14" s="684"/>
      <c r="DJ14" s="684"/>
      <c r="DK14" s="684"/>
      <c r="DL14" s="684"/>
      <c r="DM14" s="684"/>
      <c r="DN14" s="684"/>
      <c r="DO14" s="684"/>
      <c r="DP14" s="685"/>
      <c r="DQ14" s="692">
        <v>858387</v>
      </c>
      <c r="DR14" s="684"/>
      <c r="DS14" s="684"/>
      <c r="DT14" s="684"/>
      <c r="DU14" s="684"/>
      <c r="DV14" s="684"/>
      <c r="DW14" s="684"/>
      <c r="DX14" s="684"/>
      <c r="DY14" s="684"/>
      <c r="DZ14" s="684"/>
      <c r="EA14" s="684"/>
      <c r="EB14" s="684"/>
      <c r="EC14" s="693"/>
    </row>
    <row r="15" spans="2:143" ht="11.25" customHeight="1" x14ac:dyDescent="0.15">
      <c r="B15" s="680" t="s">
        <v>261</v>
      </c>
      <c r="C15" s="681"/>
      <c r="D15" s="681"/>
      <c r="E15" s="681"/>
      <c r="F15" s="681"/>
      <c r="G15" s="681"/>
      <c r="H15" s="681"/>
      <c r="I15" s="681"/>
      <c r="J15" s="681"/>
      <c r="K15" s="681"/>
      <c r="L15" s="681"/>
      <c r="M15" s="681"/>
      <c r="N15" s="681"/>
      <c r="O15" s="681"/>
      <c r="P15" s="681"/>
      <c r="Q15" s="682"/>
      <c r="R15" s="683" t="s">
        <v>137</v>
      </c>
      <c r="S15" s="684"/>
      <c r="T15" s="684"/>
      <c r="U15" s="684"/>
      <c r="V15" s="684"/>
      <c r="W15" s="684"/>
      <c r="X15" s="684"/>
      <c r="Y15" s="685"/>
      <c r="Z15" s="686" t="s">
        <v>137</v>
      </c>
      <c r="AA15" s="686"/>
      <c r="AB15" s="686"/>
      <c r="AC15" s="686"/>
      <c r="AD15" s="687" t="s">
        <v>230</v>
      </c>
      <c r="AE15" s="687"/>
      <c r="AF15" s="687"/>
      <c r="AG15" s="687"/>
      <c r="AH15" s="687"/>
      <c r="AI15" s="687"/>
      <c r="AJ15" s="687"/>
      <c r="AK15" s="687"/>
      <c r="AL15" s="688" t="s">
        <v>230</v>
      </c>
      <c r="AM15" s="689"/>
      <c r="AN15" s="689"/>
      <c r="AO15" s="690"/>
      <c r="AP15" s="680" t="s">
        <v>262</v>
      </c>
      <c r="AQ15" s="681"/>
      <c r="AR15" s="681"/>
      <c r="AS15" s="681"/>
      <c r="AT15" s="681"/>
      <c r="AU15" s="681"/>
      <c r="AV15" s="681"/>
      <c r="AW15" s="681"/>
      <c r="AX15" s="681"/>
      <c r="AY15" s="681"/>
      <c r="AZ15" s="681"/>
      <c r="BA15" s="681"/>
      <c r="BB15" s="681"/>
      <c r="BC15" s="681"/>
      <c r="BD15" s="681"/>
      <c r="BE15" s="681"/>
      <c r="BF15" s="682"/>
      <c r="BG15" s="683">
        <v>339597</v>
      </c>
      <c r="BH15" s="684"/>
      <c r="BI15" s="684"/>
      <c r="BJ15" s="684"/>
      <c r="BK15" s="684"/>
      <c r="BL15" s="684"/>
      <c r="BM15" s="684"/>
      <c r="BN15" s="685"/>
      <c r="BO15" s="686">
        <v>4.4000000000000004</v>
      </c>
      <c r="BP15" s="686"/>
      <c r="BQ15" s="686"/>
      <c r="BR15" s="686"/>
      <c r="BS15" s="692" t="s">
        <v>137</v>
      </c>
      <c r="BT15" s="684"/>
      <c r="BU15" s="684"/>
      <c r="BV15" s="684"/>
      <c r="BW15" s="684"/>
      <c r="BX15" s="684"/>
      <c r="BY15" s="684"/>
      <c r="BZ15" s="684"/>
      <c r="CA15" s="684"/>
      <c r="CB15" s="693"/>
      <c r="CD15" s="698" t="s">
        <v>263</v>
      </c>
      <c r="CE15" s="699"/>
      <c r="CF15" s="699"/>
      <c r="CG15" s="699"/>
      <c r="CH15" s="699"/>
      <c r="CI15" s="699"/>
      <c r="CJ15" s="699"/>
      <c r="CK15" s="699"/>
      <c r="CL15" s="699"/>
      <c r="CM15" s="699"/>
      <c r="CN15" s="699"/>
      <c r="CO15" s="699"/>
      <c r="CP15" s="699"/>
      <c r="CQ15" s="700"/>
      <c r="CR15" s="683">
        <v>3073784</v>
      </c>
      <c r="CS15" s="684"/>
      <c r="CT15" s="684"/>
      <c r="CU15" s="684"/>
      <c r="CV15" s="684"/>
      <c r="CW15" s="684"/>
      <c r="CX15" s="684"/>
      <c r="CY15" s="685"/>
      <c r="CZ15" s="686">
        <v>10.3</v>
      </c>
      <c r="DA15" s="686"/>
      <c r="DB15" s="686"/>
      <c r="DC15" s="686"/>
      <c r="DD15" s="692">
        <v>1094611</v>
      </c>
      <c r="DE15" s="684"/>
      <c r="DF15" s="684"/>
      <c r="DG15" s="684"/>
      <c r="DH15" s="684"/>
      <c r="DI15" s="684"/>
      <c r="DJ15" s="684"/>
      <c r="DK15" s="684"/>
      <c r="DL15" s="684"/>
      <c r="DM15" s="684"/>
      <c r="DN15" s="684"/>
      <c r="DO15" s="684"/>
      <c r="DP15" s="685"/>
      <c r="DQ15" s="692">
        <v>1771745</v>
      </c>
      <c r="DR15" s="684"/>
      <c r="DS15" s="684"/>
      <c r="DT15" s="684"/>
      <c r="DU15" s="684"/>
      <c r="DV15" s="684"/>
      <c r="DW15" s="684"/>
      <c r="DX15" s="684"/>
      <c r="DY15" s="684"/>
      <c r="DZ15" s="684"/>
      <c r="EA15" s="684"/>
      <c r="EB15" s="684"/>
      <c r="EC15" s="693"/>
    </row>
    <row r="16" spans="2:143" ht="11.25" customHeight="1" x14ac:dyDescent="0.15">
      <c r="B16" s="680" t="s">
        <v>264</v>
      </c>
      <c r="C16" s="681"/>
      <c r="D16" s="681"/>
      <c r="E16" s="681"/>
      <c r="F16" s="681"/>
      <c r="G16" s="681"/>
      <c r="H16" s="681"/>
      <c r="I16" s="681"/>
      <c r="J16" s="681"/>
      <c r="K16" s="681"/>
      <c r="L16" s="681"/>
      <c r="M16" s="681"/>
      <c r="N16" s="681"/>
      <c r="O16" s="681"/>
      <c r="P16" s="681"/>
      <c r="Q16" s="682"/>
      <c r="R16" s="683">
        <v>6589</v>
      </c>
      <c r="S16" s="684"/>
      <c r="T16" s="684"/>
      <c r="U16" s="684"/>
      <c r="V16" s="684"/>
      <c r="W16" s="684"/>
      <c r="X16" s="684"/>
      <c r="Y16" s="685"/>
      <c r="Z16" s="686">
        <v>0</v>
      </c>
      <c r="AA16" s="686"/>
      <c r="AB16" s="686"/>
      <c r="AC16" s="686"/>
      <c r="AD16" s="687">
        <v>6589</v>
      </c>
      <c r="AE16" s="687"/>
      <c r="AF16" s="687"/>
      <c r="AG16" s="687"/>
      <c r="AH16" s="687"/>
      <c r="AI16" s="687"/>
      <c r="AJ16" s="687"/>
      <c r="AK16" s="687"/>
      <c r="AL16" s="688">
        <v>0</v>
      </c>
      <c r="AM16" s="689"/>
      <c r="AN16" s="689"/>
      <c r="AO16" s="690"/>
      <c r="AP16" s="680" t="s">
        <v>265</v>
      </c>
      <c r="AQ16" s="681"/>
      <c r="AR16" s="681"/>
      <c r="AS16" s="681"/>
      <c r="AT16" s="681"/>
      <c r="AU16" s="681"/>
      <c r="AV16" s="681"/>
      <c r="AW16" s="681"/>
      <c r="AX16" s="681"/>
      <c r="AY16" s="681"/>
      <c r="AZ16" s="681"/>
      <c r="BA16" s="681"/>
      <c r="BB16" s="681"/>
      <c r="BC16" s="681"/>
      <c r="BD16" s="681"/>
      <c r="BE16" s="681"/>
      <c r="BF16" s="682"/>
      <c r="BG16" s="683" t="s">
        <v>230</v>
      </c>
      <c r="BH16" s="684"/>
      <c r="BI16" s="684"/>
      <c r="BJ16" s="684"/>
      <c r="BK16" s="684"/>
      <c r="BL16" s="684"/>
      <c r="BM16" s="684"/>
      <c r="BN16" s="685"/>
      <c r="BO16" s="686" t="s">
        <v>137</v>
      </c>
      <c r="BP16" s="686"/>
      <c r="BQ16" s="686"/>
      <c r="BR16" s="686"/>
      <c r="BS16" s="692" t="s">
        <v>230</v>
      </c>
      <c r="BT16" s="684"/>
      <c r="BU16" s="684"/>
      <c r="BV16" s="684"/>
      <c r="BW16" s="684"/>
      <c r="BX16" s="684"/>
      <c r="BY16" s="684"/>
      <c r="BZ16" s="684"/>
      <c r="CA16" s="684"/>
      <c r="CB16" s="693"/>
      <c r="CD16" s="698" t="s">
        <v>266</v>
      </c>
      <c r="CE16" s="699"/>
      <c r="CF16" s="699"/>
      <c r="CG16" s="699"/>
      <c r="CH16" s="699"/>
      <c r="CI16" s="699"/>
      <c r="CJ16" s="699"/>
      <c r="CK16" s="699"/>
      <c r="CL16" s="699"/>
      <c r="CM16" s="699"/>
      <c r="CN16" s="699"/>
      <c r="CO16" s="699"/>
      <c r="CP16" s="699"/>
      <c r="CQ16" s="700"/>
      <c r="CR16" s="683">
        <v>272021</v>
      </c>
      <c r="CS16" s="684"/>
      <c r="CT16" s="684"/>
      <c r="CU16" s="684"/>
      <c r="CV16" s="684"/>
      <c r="CW16" s="684"/>
      <c r="CX16" s="684"/>
      <c r="CY16" s="685"/>
      <c r="CZ16" s="686">
        <v>0.9</v>
      </c>
      <c r="DA16" s="686"/>
      <c r="DB16" s="686"/>
      <c r="DC16" s="686"/>
      <c r="DD16" s="692" t="s">
        <v>137</v>
      </c>
      <c r="DE16" s="684"/>
      <c r="DF16" s="684"/>
      <c r="DG16" s="684"/>
      <c r="DH16" s="684"/>
      <c r="DI16" s="684"/>
      <c r="DJ16" s="684"/>
      <c r="DK16" s="684"/>
      <c r="DL16" s="684"/>
      <c r="DM16" s="684"/>
      <c r="DN16" s="684"/>
      <c r="DO16" s="684"/>
      <c r="DP16" s="685"/>
      <c r="DQ16" s="692">
        <v>132039</v>
      </c>
      <c r="DR16" s="684"/>
      <c r="DS16" s="684"/>
      <c r="DT16" s="684"/>
      <c r="DU16" s="684"/>
      <c r="DV16" s="684"/>
      <c r="DW16" s="684"/>
      <c r="DX16" s="684"/>
      <c r="DY16" s="684"/>
      <c r="DZ16" s="684"/>
      <c r="EA16" s="684"/>
      <c r="EB16" s="684"/>
      <c r="EC16" s="693"/>
    </row>
    <row r="17" spans="2:133" ht="11.25" customHeight="1" x14ac:dyDescent="0.15">
      <c r="B17" s="680" t="s">
        <v>267</v>
      </c>
      <c r="C17" s="681"/>
      <c r="D17" s="681"/>
      <c r="E17" s="681"/>
      <c r="F17" s="681"/>
      <c r="G17" s="681"/>
      <c r="H17" s="681"/>
      <c r="I17" s="681"/>
      <c r="J17" s="681"/>
      <c r="K17" s="681"/>
      <c r="L17" s="681"/>
      <c r="M17" s="681"/>
      <c r="N17" s="681"/>
      <c r="O17" s="681"/>
      <c r="P17" s="681"/>
      <c r="Q17" s="682"/>
      <c r="R17" s="683">
        <v>212321</v>
      </c>
      <c r="S17" s="684"/>
      <c r="T17" s="684"/>
      <c r="U17" s="684"/>
      <c r="V17" s="684"/>
      <c r="W17" s="684"/>
      <c r="X17" s="684"/>
      <c r="Y17" s="685"/>
      <c r="Z17" s="686">
        <v>0.7</v>
      </c>
      <c r="AA17" s="686"/>
      <c r="AB17" s="686"/>
      <c r="AC17" s="686"/>
      <c r="AD17" s="687">
        <v>212321</v>
      </c>
      <c r="AE17" s="687"/>
      <c r="AF17" s="687"/>
      <c r="AG17" s="687"/>
      <c r="AH17" s="687"/>
      <c r="AI17" s="687"/>
      <c r="AJ17" s="687"/>
      <c r="AK17" s="687"/>
      <c r="AL17" s="688">
        <v>1.4</v>
      </c>
      <c r="AM17" s="689"/>
      <c r="AN17" s="689"/>
      <c r="AO17" s="690"/>
      <c r="AP17" s="680" t="s">
        <v>268</v>
      </c>
      <c r="AQ17" s="681"/>
      <c r="AR17" s="681"/>
      <c r="AS17" s="681"/>
      <c r="AT17" s="681"/>
      <c r="AU17" s="681"/>
      <c r="AV17" s="681"/>
      <c r="AW17" s="681"/>
      <c r="AX17" s="681"/>
      <c r="AY17" s="681"/>
      <c r="AZ17" s="681"/>
      <c r="BA17" s="681"/>
      <c r="BB17" s="681"/>
      <c r="BC17" s="681"/>
      <c r="BD17" s="681"/>
      <c r="BE17" s="681"/>
      <c r="BF17" s="682"/>
      <c r="BG17" s="683" t="s">
        <v>137</v>
      </c>
      <c r="BH17" s="684"/>
      <c r="BI17" s="684"/>
      <c r="BJ17" s="684"/>
      <c r="BK17" s="684"/>
      <c r="BL17" s="684"/>
      <c r="BM17" s="684"/>
      <c r="BN17" s="685"/>
      <c r="BO17" s="686" t="s">
        <v>230</v>
      </c>
      <c r="BP17" s="686"/>
      <c r="BQ17" s="686"/>
      <c r="BR17" s="686"/>
      <c r="BS17" s="692" t="s">
        <v>137</v>
      </c>
      <c r="BT17" s="684"/>
      <c r="BU17" s="684"/>
      <c r="BV17" s="684"/>
      <c r="BW17" s="684"/>
      <c r="BX17" s="684"/>
      <c r="BY17" s="684"/>
      <c r="BZ17" s="684"/>
      <c r="CA17" s="684"/>
      <c r="CB17" s="693"/>
      <c r="CD17" s="698" t="s">
        <v>269</v>
      </c>
      <c r="CE17" s="699"/>
      <c r="CF17" s="699"/>
      <c r="CG17" s="699"/>
      <c r="CH17" s="699"/>
      <c r="CI17" s="699"/>
      <c r="CJ17" s="699"/>
      <c r="CK17" s="699"/>
      <c r="CL17" s="699"/>
      <c r="CM17" s="699"/>
      <c r="CN17" s="699"/>
      <c r="CO17" s="699"/>
      <c r="CP17" s="699"/>
      <c r="CQ17" s="700"/>
      <c r="CR17" s="683">
        <v>2896322</v>
      </c>
      <c r="CS17" s="684"/>
      <c r="CT17" s="684"/>
      <c r="CU17" s="684"/>
      <c r="CV17" s="684"/>
      <c r="CW17" s="684"/>
      <c r="CX17" s="684"/>
      <c r="CY17" s="685"/>
      <c r="CZ17" s="686">
        <v>9.6999999999999993</v>
      </c>
      <c r="DA17" s="686"/>
      <c r="DB17" s="686"/>
      <c r="DC17" s="686"/>
      <c r="DD17" s="692" t="s">
        <v>230</v>
      </c>
      <c r="DE17" s="684"/>
      <c r="DF17" s="684"/>
      <c r="DG17" s="684"/>
      <c r="DH17" s="684"/>
      <c r="DI17" s="684"/>
      <c r="DJ17" s="684"/>
      <c r="DK17" s="684"/>
      <c r="DL17" s="684"/>
      <c r="DM17" s="684"/>
      <c r="DN17" s="684"/>
      <c r="DO17" s="684"/>
      <c r="DP17" s="685"/>
      <c r="DQ17" s="692">
        <v>2887991</v>
      </c>
      <c r="DR17" s="684"/>
      <c r="DS17" s="684"/>
      <c r="DT17" s="684"/>
      <c r="DU17" s="684"/>
      <c r="DV17" s="684"/>
      <c r="DW17" s="684"/>
      <c r="DX17" s="684"/>
      <c r="DY17" s="684"/>
      <c r="DZ17" s="684"/>
      <c r="EA17" s="684"/>
      <c r="EB17" s="684"/>
      <c r="EC17" s="693"/>
    </row>
    <row r="18" spans="2:133" ht="11.25" customHeight="1" x14ac:dyDescent="0.15">
      <c r="B18" s="680" t="s">
        <v>270</v>
      </c>
      <c r="C18" s="681"/>
      <c r="D18" s="681"/>
      <c r="E18" s="681"/>
      <c r="F18" s="681"/>
      <c r="G18" s="681"/>
      <c r="H18" s="681"/>
      <c r="I18" s="681"/>
      <c r="J18" s="681"/>
      <c r="K18" s="681"/>
      <c r="L18" s="681"/>
      <c r="M18" s="681"/>
      <c r="N18" s="681"/>
      <c r="O18" s="681"/>
      <c r="P18" s="681"/>
      <c r="Q18" s="682"/>
      <c r="R18" s="683">
        <v>56086</v>
      </c>
      <c r="S18" s="684"/>
      <c r="T18" s="684"/>
      <c r="U18" s="684"/>
      <c r="V18" s="684"/>
      <c r="W18" s="684"/>
      <c r="X18" s="684"/>
      <c r="Y18" s="685"/>
      <c r="Z18" s="686">
        <v>0.2</v>
      </c>
      <c r="AA18" s="686"/>
      <c r="AB18" s="686"/>
      <c r="AC18" s="686"/>
      <c r="AD18" s="687">
        <v>56086</v>
      </c>
      <c r="AE18" s="687"/>
      <c r="AF18" s="687"/>
      <c r="AG18" s="687"/>
      <c r="AH18" s="687"/>
      <c r="AI18" s="687"/>
      <c r="AJ18" s="687"/>
      <c r="AK18" s="687"/>
      <c r="AL18" s="688">
        <v>0.4</v>
      </c>
      <c r="AM18" s="689"/>
      <c r="AN18" s="689"/>
      <c r="AO18" s="690"/>
      <c r="AP18" s="680" t="s">
        <v>271</v>
      </c>
      <c r="AQ18" s="681"/>
      <c r="AR18" s="681"/>
      <c r="AS18" s="681"/>
      <c r="AT18" s="681"/>
      <c r="AU18" s="681"/>
      <c r="AV18" s="681"/>
      <c r="AW18" s="681"/>
      <c r="AX18" s="681"/>
      <c r="AY18" s="681"/>
      <c r="AZ18" s="681"/>
      <c r="BA18" s="681"/>
      <c r="BB18" s="681"/>
      <c r="BC18" s="681"/>
      <c r="BD18" s="681"/>
      <c r="BE18" s="681"/>
      <c r="BF18" s="682"/>
      <c r="BG18" s="683" t="s">
        <v>230</v>
      </c>
      <c r="BH18" s="684"/>
      <c r="BI18" s="684"/>
      <c r="BJ18" s="684"/>
      <c r="BK18" s="684"/>
      <c r="BL18" s="684"/>
      <c r="BM18" s="684"/>
      <c r="BN18" s="685"/>
      <c r="BO18" s="686" t="s">
        <v>230</v>
      </c>
      <c r="BP18" s="686"/>
      <c r="BQ18" s="686"/>
      <c r="BR18" s="686"/>
      <c r="BS18" s="692" t="s">
        <v>137</v>
      </c>
      <c r="BT18" s="684"/>
      <c r="BU18" s="684"/>
      <c r="BV18" s="684"/>
      <c r="BW18" s="684"/>
      <c r="BX18" s="684"/>
      <c r="BY18" s="684"/>
      <c r="BZ18" s="684"/>
      <c r="CA18" s="684"/>
      <c r="CB18" s="693"/>
      <c r="CD18" s="698" t="s">
        <v>272</v>
      </c>
      <c r="CE18" s="699"/>
      <c r="CF18" s="699"/>
      <c r="CG18" s="699"/>
      <c r="CH18" s="699"/>
      <c r="CI18" s="699"/>
      <c r="CJ18" s="699"/>
      <c r="CK18" s="699"/>
      <c r="CL18" s="699"/>
      <c r="CM18" s="699"/>
      <c r="CN18" s="699"/>
      <c r="CO18" s="699"/>
      <c r="CP18" s="699"/>
      <c r="CQ18" s="700"/>
      <c r="CR18" s="683">
        <v>30309</v>
      </c>
      <c r="CS18" s="684"/>
      <c r="CT18" s="684"/>
      <c r="CU18" s="684"/>
      <c r="CV18" s="684"/>
      <c r="CW18" s="684"/>
      <c r="CX18" s="684"/>
      <c r="CY18" s="685"/>
      <c r="CZ18" s="686">
        <v>0.1</v>
      </c>
      <c r="DA18" s="686"/>
      <c r="DB18" s="686"/>
      <c r="DC18" s="686"/>
      <c r="DD18" s="692">
        <v>30309</v>
      </c>
      <c r="DE18" s="684"/>
      <c r="DF18" s="684"/>
      <c r="DG18" s="684"/>
      <c r="DH18" s="684"/>
      <c r="DI18" s="684"/>
      <c r="DJ18" s="684"/>
      <c r="DK18" s="684"/>
      <c r="DL18" s="684"/>
      <c r="DM18" s="684"/>
      <c r="DN18" s="684"/>
      <c r="DO18" s="684"/>
      <c r="DP18" s="685"/>
      <c r="DQ18" s="692">
        <v>30309</v>
      </c>
      <c r="DR18" s="684"/>
      <c r="DS18" s="684"/>
      <c r="DT18" s="684"/>
      <c r="DU18" s="684"/>
      <c r="DV18" s="684"/>
      <c r="DW18" s="684"/>
      <c r="DX18" s="684"/>
      <c r="DY18" s="684"/>
      <c r="DZ18" s="684"/>
      <c r="EA18" s="684"/>
      <c r="EB18" s="684"/>
      <c r="EC18" s="693"/>
    </row>
    <row r="19" spans="2:133" ht="11.25" customHeight="1" x14ac:dyDescent="0.15">
      <c r="B19" s="680" t="s">
        <v>273</v>
      </c>
      <c r="C19" s="681"/>
      <c r="D19" s="681"/>
      <c r="E19" s="681"/>
      <c r="F19" s="681"/>
      <c r="G19" s="681"/>
      <c r="H19" s="681"/>
      <c r="I19" s="681"/>
      <c r="J19" s="681"/>
      <c r="K19" s="681"/>
      <c r="L19" s="681"/>
      <c r="M19" s="681"/>
      <c r="N19" s="681"/>
      <c r="O19" s="681"/>
      <c r="P19" s="681"/>
      <c r="Q19" s="682"/>
      <c r="R19" s="683">
        <v>3522</v>
      </c>
      <c r="S19" s="684"/>
      <c r="T19" s="684"/>
      <c r="U19" s="684"/>
      <c r="V19" s="684"/>
      <c r="W19" s="684"/>
      <c r="X19" s="684"/>
      <c r="Y19" s="685"/>
      <c r="Z19" s="686">
        <v>0</v>
      </c>
      <c r="AA19" s="686"/>
      <c r="AB19" s="686"/>
      <c r="AC19" s="686"/>
      <c r="AD19" s="687">
        <v>3522</v>
      </c>
      <c r="AE19" s="687"/>
      <c r="AF19" s="687"/>
      <c r="AG19" s="687"/>
      <c r="AH19" s="687"/>
      <c r="AI19" s="687"/>
      <c r="AJ19" s="687"/>
      <c r="AK19" s="687"/>
      <c r="AL19" s="688">
        <v>0</v>
      </c>
      <c r="AM19" s="689"/>
      <c r="AN19" s="689"/>
      <c r="AO19" s="690"/>
      <c r="AP19" s="680" t="s">
        <v>274</v>
      </c>
      <c r="AQ19" s="681"/>
      <c r="AR19" s="681"/>
      <c r="AS19" s="681"/>
      <c r="AT19" s="681"/>
      <c r="AU19" s="681"/>
      <c r="AV19" s="681"/>
      <c r="AW19" s="681"/>
      <c r="AX19" s="681"/>
      <c r="AY19" s="681"/>
      <c r="AZ19" s="681"/>
      <c r="BA19" s="681"/>
      <c r="BB19" s="681"/>
      <c r="BC19" s="681"/>
      <c r="BD19" s="681"/>
      <c r="BE19" s="681"/>
      <c r="BF19" s="682"/>
      <c r="BG19" s="683">
        <v>276885</v>
      </c>
      <c r="BH19" s="684"/>
      <c r="BI19" s="684"/>
      <c r="BJ19" s="684"/>
      <c r="BK19" s="684"/>
      <c r="BL19" s="684"/>
      <c r="BM19" s="684"/>
      <c r="BN19" s="685"/>
      <c r="BO19" s="686">
        <v>3.6</v>
      </c>
      <c r="BP19" s="686"/>
      <c r="BQ19" s="686"/>
      <c r="BR19" s="686"/>
      <c r="BS19" s="692" t="s">
        <v>230</v>
      </c>
      <c r="BT19" s="684"/>
      <c r="BU19" s="684"/>
      <c r="BV19" s="684"/>
      <c r="BW19" s="684"/>
      <c r="BX19" s="684"/>
      <c r="BY19" s="684"/>
      <c r="BZ19" s="684"/>
      <c r="CA19" s="684"/>
      <c r="CB19" s="693"/>
      <c r="CD19" s="698" t="s">
        <v>275</v>
      </c>
      <c r="CE19" s="699"/>
      <c r="CF19" s="699"/>
      <c r="CG19" s="699"/>
      <c r="CH19" s="699"/>
      <c r="CI19" s="699"/>
      <c r="CJ19" s="699"/>
      <c r="CK19" s="699"/>
      <c r="CL19" s="699"/>
      <c r="CM19" s="699"/>
      <c r="CN19" s="699"/>
      <c r="CO19" s="699"/>
      <c r="CP19" s="699"/>
      <c r="CQ19" s="700"/>
      <c r="CR19" s="683" t="s">
        <v>137</v>
      </c>
      <c r="CS19" s="684"/>
      <c r="CT19" s="684"/>
      <c r="CU19" s="684"/>
      <c r="CV19" s="684"/>
      <c r="CW19" s="684"/>
      <c r="CX19" s="684"/>
      <c r="CY19" s="685"/>
      <c r="CZ19" s="686" t="s">
        <v>230</v>
      </c>
      <c r="DA19" s="686"/>
      <c r="DB19" s="686"/>
      <c r="DC19" s="686"/>
      <c r="DD19" s="692" t="s">
        <v>137</v>
      </c>
      <c r="DE19" s="684"/>
      <c r="DF19" s="684"/>
      <c r="DG19" s="684"/>
      <c r="DH19" s="684"/>
      <c r="DI19" s="684"/>
      <c r="DJ19" s="684"/>
      <c r="DK19" s="684"/>
      <c r="DL19" s="684"/>
      <c r="DM19" s="684"/>
      <c r="DN19" s="684"/>
      <c r="DO19" s="684"/>
      <c r="DP19" s="685"/>
      <c r="DQ19" s="692" t="s">
        <v>137</v>
      </c>
      <c r="DR19" s="684"/>
      <c r="DS19" s="684"/>
      <c r="DT19" s="684"/>
      <c r="DU19" s="684"/>
      <c r="DV19" s="684"/>
      <c r="DW19" s="684"/>
      <c r="DX19" s="684"/>
      <c r="DY19" s="684"/>
      <c r="DZ19" s="684"/>
      <c r="EA19" s="684"/>
      <c r="EB19" s="684"/>
      <c r="EC19" s="693"/>
    </row>
    <row r="20" spans="2:133" ht="11.25" customHeight="1" x14ac:dyDescent="0.15">
      <c r="B20" s="680" t="s">
        <v>276</v>
      </c>
      <c r="C20" s="681"/>
      <c r="D20" s="681"/>
      <c r="E20" s="681"/>
      <c r="F20" s="681"/>
      <c r="G20" s="681"/>
      <c r="H20" s="681"/>
      <c r="I20" s="681"/>
      <c r="J20" s="681"/>
      <c r="K20" s="681"/>
      <c r="L20" s="681"/>
      <c r="M20" s="681"/>
      <c r="N20" s="681"/>
      <c r="O20" s="681"/>
      <c r="P20" s="681"/>
      <c r="Q20" s="682"/>
      <c r="R20" s="683">
        <v>2153</v>
      </c>
      <c r="S20" s="684"/>
      <c r="T20" s="684"/>
      <c r="U20" s="684"/>
      <c r="V20" s="684"/>
      <c r="W20" s="684"/>
      <c r="X20" s="684"/>
      <c r="Y20" s="685"/>
      <c r="Z20" s="686">
        <v>0</v>
      </c>
      <c r="AA20" s="686"/>
      <c r="AB20" s="686"/>
      <c r="AC20" s="686"/>
      <c r="AD20" s="687">
        <v>2153</v>
      </c>
      <c r="AE20" s="687"/>
      <c r="AF20" s="687"/>
      <c r="AG20" s="687"/>
      <c r="AH20" s="687"/>
      <c r="AI20" s="687"/>
      <c r="AJ20" s="687"/>
      <c r="AK20" s="687"/>
      <c r="AL20" s="688">
        <v>0</v>
      </c>
      <c r="AM20" s="689"/>
      <c r="AN20" s="689"/>
      <c r="AO20" s="690"/>
      <c r="AP20" s="680" t="s">
        <v>277</v>
      </c>
      <c r="AQ20" s="681"/>
      <c r="AR20" s="681"/>
      <c r="AS20" s="681"/>
      <c r="AT20" s="681"/>
      <c r="AU20" s="681"/>
      <c r="AV20" s="681"/>
      <c r="AW20" s="681"/>
      <c r="AX20" s="681"/>
      <c r="AY20" s="681"/>
      <c r="AZ20" s="681"/>
      <c r="BA20" s="681"/>
      <c r="BB20" s="681"/>
      <c r="BC20" s="681"/>
      <c r="BD20" s="681"/>
      <c r="BE20" s="681"/>
      <c r="BF20" s="682"/>
      <c r="BG20" s="683">
        <v>276885</v>
      </c>
      <c r="BH20" s="684"/>
      <c r="BI20" s="684"/>
      <c r="BJ20" s="684"/>
      <c r="BK20" s="684"/>
      <c r="BL20" s="684"/>
      <c r="BM20" s="684"/>
      <c r="BN20" s="685"/>
      <c r="BO20" s="686">
        <v>3.6</v>
      </c>
      <c r="BP20" s="686"/>
      <c r="BQ20" s="686"/>
      <c r="BR20" s="686"/>
      <c r="BS20" s="692" t="s">
        <v>230</v>
      </c>
      <c r="BT20" s="684"/>
      <c r="BU20" s="684"/>
      <c r="BV20" s="684"/>
      <c r="BW20" s="684"/>
      <c r="BX20" s="684"/>
      <c r="BY20" s="684"/>
      <c r="BZ20" s="684"/>
      <c r="CA20" s="684"/>
      <c r="CB20" s="693"/>
      <c r="CD20" s="698" t="s">
        <v>278</v>
      </c>
      <c r="CE20" s="699"/>
      <c r="CF20" s="699"/>
      <c r="CG20" s="699"/>
      <c r="CH20" s="699"/>
      <c r="CI20" s="699"/>
      <c r="CJ20" s="699"/>
      <c r="CK20" s="699"/>
      <c r="CL20" s="699"/>
      <c r="CM20" s="699"/>
      <c r="CN20" s="699"/>
      <c r="CO20" s="699"/>
      <c r="CP20" s="699"/>
      <c r="CQ20" s="700"/>
      <c r="CR20" s="683">
        <v>29771101</v>
      </c>
      <c r="CS20" s="684"/>
      <c r="CT20" s="684"/>
      <c r="CU20" s="684"/>
      <c r="CV20" s="684"/>
      <c r="CW20" s="684"/>
      <c r="CX20" s="684"/>
      <c r="CY20" s="685"/>
      <c r="CZ20" s="686">
        <v>100</v>
      </c>
      <c r="DA20" s="686"/>
      <c r="DB20" s="686"/>
      <c r="DC20" s="686"/>
      <c r="DD20" s="692">
        <v>7622759</v>
      </c>
      <c r="DE20" s="684"/>
      <c r="DF20" s="684"/>
      <c r="DG20" s="684"/>
      <c r="DH20" s="684"/>
      <c r="DI20" s="684"/>
      <c r="DJ20" s="684"/>
      <c r="DK20" s="684"/>
      <c r="DL20" s="684"/>
      <c r="DM20" s="684"/>
      <c r="DN20" s="684"/>
      <c r="DO20" s="684"/>
      <c r="DP20" s="685"/>
      <c r="DQ20" s="692">
        <v>17074827</v>
      </c>
      <c r="DR20" s="684"/>
      <c r="DS20" s="684"/>
      <c r="DT20" s="684"/>
      <c r="DU20" s="684"/>
      <c r="DV20" s="684"/>
      <c r="DW20" s="684"/>
      <c r="DX20" s="684"/>
      <c r="DY20" s="684"/>
      <c r="DZ20" s="684"/>
      <c r="EA20" s="684"/>
      <c r="EB20" s="684"/>
      <c r="EC20" s="693"/>
    </row>
    <row r="21" spans="2:133" ht="11.25" customHeight="1" x14ac:dyDescent="0.15">
      <c r="B21" s="680" t="s">
        <v>279</v>
      </c>
      <c r="C21" s="681"/>
      <c r="D21" s="681"/>
      <c r="E21" s="681"/>
      <c r="F21" s="681"/>
      <c r="G21" s="681"/>
      <c r="H21" s="681"/>
      <c r="I21" s="681"/>
      <c r="J21" s="681"/>
      <c r="K21" s="681"/>
      <c r="L21" s="681"/>
      <c r="M21" s="681"/>
      <c r="N21" s="681"/>
      <c r="O21" s="681"/>
      <c r="P21" s="681"/>
      <c r="Q21" s="682"/>
      <c r="R21" s="683">
        <v>150560</v>
      </c>
      <c r="S21" s="684"/>
      <c r="T21" s="684"/>
      <c r="U21" s="684"/>
      <c r="V21" s="684"/>
      <c r="W21" s="684"/>
      <c r="X21" s="684"/>
      <c r="Y21" s="685"/>
      <c r="Z21" s="686">
        <v>0.5</v>
      </c>
      <c r="AA21" s="686"/>
      <c r="AB21" s="686"/>
      <c r="AC21" s="686"/>
      <c r="AD21" s="687">
        <v>150560</v>
      </c>
      <c r="AE21" s="687"/>
      <c r="AF21" s="687"/>
      <c r="AG21" s="687"/>
      <c r="AH21" s="687"/>
      <c r="AI21" s="687"/>
      <c r="AJ21" s="687"/>
      <c r="AK21" s="687"/>
      <c r="AL21" s="688">
        <v>1</v>
      </c>
      <c r="AM21" s="689"/>
      <c r="AN21" s="689"/>
      <c r="AO21" s="690"/>
      <c r="AP21" s="702" t="s">
        <v>280</v>
      </c>
      <c r="AQ21" s="703"/>
      <c r="AR21" s="703"/>
      <c r="AS21" s="703"/>
      <c r="AT21" s="703"/>
      <c r="AU21" s="703"/>
      <c r="AV21" s="703"/>
      <c r="AW21" s="703"/>
      <c r="AX21" s="703"/>
      <c r="AY21" s="703"/>
      <c r="AZ21" s="703"/>
      <c r="BA21" s="703"/>
      <c r="BB21" s="703"/>
      <c r="BC21" s="703"/>
      <c r="BD21" s="703"/>
      <c r="BE21" s="703"/>
      <c r="BF21" s="704"/>
      <c r="BG21" s="683">
        <v>55264</v>
      </c>
      <c r="BH21" s="684"/>
      <c r="BI21" s="684"/>
      <c r="BJ21" s="684"/>
      <c r="BK21" s="684"/>
      <c r="BL21" s="684"/>
      <c r="BM21" s="684"/>
      <c r="BN21" s="685"/>
      <c r="BO21" s="686">
        <v>0.7</v>
      </c>
      <c r="BP21" s="686"/>
      <c r="BQ21" s="686"/>
      <c r="BR21" s="686"/>
      <c r="BS21" s="692" t="s">
        <v>137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281</v>
      </c>
      <c r="C22" s="681"/>
      <c r="D22" s="681"/>
      <c r="E22" s="681"/>
      <c r="F22" s="681"/>
      <c r="G22" s="681"/>
      <c r="H22" s="681"/>
      <c r="I22" s="681"/>
      <c r="J22" s="681"/>
      <c r="K22" s="681"/>
      <c r="L22" s="681"/>
      <c r="M22" s="681"/>
      <c r="N22" s="681"/>
      <c r="O22" s="681"/>
      <c r="P22" s="681"/>
      <c r="Q22" s="682"/>
      <c r="R22" s="683">
        <v>7904831</v>
      </c>
      <c r="S22" s="684"/>
      <c r="T22" s="684"/>
      <c r="U22" s="684"/>
      <c r="V22" s="684"/>
      <c r="W22" s="684"/>
      <c r="X22" s="684"/>
      <c r="Y22" s="685"/>
      <c r="Z22" s="686">
        <v>25.3</v>
      </c>
      <c r="AA22" s="686"/>
      <c r="AB22" s="686"/>
      <c r="AC22" s="686"/>
      <c r="AD22" s="687">
        <v>6340245</v>
      </c>
      <c r="AE22" s="687"/>
      <c r="AF22" s="687"/>
      <c r="AG22" s="687"/>
      <c r="AH22" s="687"/>
      <c r="AI22" s="687"/>
      <c r="AJ22" s="687"/>
      <c r="AK22" s="687"/>
      <c r="AL22" s="688">
        <v>40.799999999999997</v>
      </c>
      <c r="AM22" s="689"/>
      <c r="AN22" s="689"/>
      <c r="AO22" s="690"/>
      <c r="AP22" s="702" t="s">
        <v>282</v>
      </c>
      <c r="AQ22" s="703"/>
      <c r="AR22" s="703"/>
      <c r="AS22" s="703"/>
      <c r="AT22" s="703"/>
      <c r="AU22" s="703"/>
      <c r="AV22" s="703"/>
      <c r="AW22" s="703"/>
      <c r="AX22" s="703"/>
      <c r="AY22" s="703"/>
      <c r="AZ22" s="703"/>
      <c r="BA22" s="703"/>
      <c r="BB22" s="703"/>
      <c r="BC22" s="703"/>
      <c r="BD22" s="703"/>
      <c r="BE22" s="703"/>
      <c r="BF22" s="704"/>
      <c r="BG22" s="683" t="s">
        <v>230</v>
      </c>
      <c r="BH22" s="684"/>
      <c r="BI22" s="684"/>
      <c r="BJ22" s="684"/>
      <c r="BK22" s="684"/>
      <c r="BL22" s="684"/>
      <c r="BM22" s="684"/>
      <c r="BN22" s="685"/>
      <c r="BO22" s="686" t="s">
        <v>137</v>
      </c>
      <c r="BP22" s="686"/>
      <c r="BQ22" s="686"/>
      <c r="BR22" s="686"/>
      <c r="BS22" s="692" t="s">
        <v>137</v>
      </c>
      <c r="BT22" s="684"/>
      <c r="BU22" s="684"/>
      <c r="BV22" s="684"/>
      <c r="BW22" s="684"/>
      <c r="BX22" s="684"/>
      <c r="BY22" s="684"/>
      <c r="BZ22" s="684"/>
      <c r="CA22" s="684"/>
      <c r="CB22" s="693"/>
      <c r="CD22" s="665" t="s">
        <v>283</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284</v>
      </c>
      <c r="C23" s="681"/>
      <c r="D23" s="681"/>
      <c r="E23" s="681"/>
      <c r="F23" s="681"/>
      <c r="G23" s="681"/>
      <c r="H23" s="681"/>
      <c r="I23" s="681"/>
      <c r="J23" s="681"/>
      <c r="K23" s="681"/>
      <c r="L23" s="681"/>
      <c r="M23" s="681"/>
      <c r="N23" s="681"/>
      <c r="O23" s="681"/>
      <c r="P23" s="681"/>
      <c r="Q23" s="682"/>
      <c r="R23" s="683">
        <v>6340245</v>
      </c>
      <c r="S23" s="684"/>
      <c r="T23" s="684"/>
      <c r="U23" s="684"/>
      <c r="V23" s="684"/>
      <c r="W23" s="684"/>
      <c r="X23" s="684"/>
      <c r="Y23" s="685"/>
      <c r="Z23" s="686">
        <v>20.3</v>
      </c>
      <c r="AA23" s="686"/>
      <c r="AB23" s="686"/>
      <c r="AC23" s="686"/>
      <c r="AD23" s="687">
        <v>6340245</v>
      </c>
      <c r="AE23" s="687"/>
      <c r="AF23" s="687"/>
      <c r="AG23" s="687"/>
      <c r="AH23" s="687"/>
      <c r="AI23" s="687"/>
      <c r="AJ23" s="687"/>
      <c r="AK23" s="687"/>
      <c r="AL23" s="688">
        <v>40.799999999999997</v>
      </c>
      <c r="AM23" s="689"/>
      <c r="AN23" s="689"/>
      <c r="AO23" s="690"/>
      <c r="AP23" s="702" t="s">
        <v>285</v>
      </c>
      <c r="AQ23" s="703"/>
      <c r="AR23" s="703"/>
      <c r="AS23" s="703"/>
      <c r="AT23" s="703"/>
      <c r="AU23" s="703"/>
      <c r="AV23" s="703"/>
      <c r="AW23" s="703"/>
      <c r="AX23" s="703"/>
      <c r="AY23" s="703"/>
      <c r="AZ23" s="703"/>
      <c r="BA23" s="703"/>
      <c r="BB23" s="703"/>
      <c r="BC23" s="703"/>
      <c r="BD23" s="703"/>
      <c r="BE23" s="703"/>
      <c r="BF23" s="704"/>
      <c r="BG23" s="683">
        <v>221621</v>
      </c>
      <c r="BH23" s="684"/>
      <c r="BI23" s="684"/>
      <c r="BJ23" s="684"/>
      <c r="BK23" s="684"/>
      <c r="BL23" s="684"/>
      <c r="BM23" s="684"/>
      <c r="BN23" s="685"/>
      <c r="BO23" s="686">
        <v>2.9</v>
      </c>
      <c r="BP23" s="686"/>
      <c r="BQ23" s="686"/>
      <c r="BR23" s="686"/>
      <c r="BS23" s="692" t="s">
        <v>137</v>
      </c>
      <c r="BT23" s="684"/>
      <c r="BU23" s="684"/>
      <c r="BV23" s="684"/>
      <c r="BW23" s="684"/>
      <c r="BX23" s="684"/>
      <c r="BY23" s="684"/>
      <c r="BZ23" s="684"/>
      <c r="CA23" s="684"/>
      <c r="CB23" s="693"/>
      <c r="CD23" s="665" t="s">
        <v>224</v>
      </c>
      <c r="CE23" s="666"/>
      <c r="CF23" s="666"/>
      <c r="CG23" s="666"/>
      <c r="CH23" s="666"/>
      <c r="CI23" s="666"/>
      <c r="CJ23" s="666"/>
      <c r="CK23" s="666"/>
      <c r="CL23" s="666"/>
      <c r="CM23" s="666"/>
      <c r="CN23" s="666"/>
      <c r="CO23" s="666"/>
      <c r="CP23" s="666"/>
      <c r="CQ23" s="667"/>
      <c r="CR23" s="665" t="s">
        <v>286</v>
      </c>
      <c r="CS23" s="666"/>
      <c r="CT23" s="666"/>
      <c r="CU23" s="666"/>
      <c r="CV23" s="666"/>
      <c r="CW23" s="666"/>
      <c r="CX23" s="666"/>
      <c r="CY23" s="667"/>
      <c r="CZ23" s="665" t="s">
        <v>287</v>
      </c>
      <c r="DA23" s="666"/>
      <c r="DB23" s="666"/>
      <c r="DC23" s="667"/>
      <c r="DD23" s="665" t="s">
        <v>288</v>
      </c>
      <c r="DE23" s="666"/>
      <c r="DF23" s="666"/>
      <c r="DG23" s="666"/>
      <c r="DH23" s="666"/>
      <c r="DI23" s="666"/>
      <c r="DJ23" s="666"/>
      <c r="DK23" s="667"/>
      <c r="DL23" s="714" t="s">
        <v>289</v>
      </c>
      <c r="DM23" s="715"/>
      <c r="DN23" s="715"/>
      <c r="DO23" s="715"/>
      <c r="DP23" s="715"/>
      <c r="DQ23" s="715"/>
      <c r="DR23" s="715"/>
      <c r="DS23" s="715"/>
      <c r="DT23" s="715"/>
      <c r="DU23" s="715"/>
      <c r="DV23" s="716"/>
      <c r="DW23" s="665" t="s">
        <v>290</v>
      </c>
      <c r="DX23" s="666"/>
      <c r="DY23" s="666"/>
      <c r="DZ23" s="666"/>
      <c r="EA23" s="666"/>
      <c r="EB23" s="666"/>
      <c r="EC23" s="667"/>
    </row>
    <row r="24" spans="2:133" ht="11.25" customHeight="1" x14ac:dyDescent="0.15">
      <c r="B24" s="680" t="s">
        <v>291</v>
      </c>
      <c r="C24" s="681"/>
      <c r="D24" s="681"/>
      <c r="E24" s="681"/>
      <c r="F24" s="681"/>
      <c r="G24" s="681"/>
      <c r="H24" s="681"/>
      <c r="I24" s="681"/>
      <c r="J24" s="681"/>
      <c r="K24" s="681"/>
      <c r="L24" s="681"/>
      <c r="M24" s="681"/>
      <c r="N24" s="681"/>
      <c r="O24" s="681"/>
      <c r="P24" s="681"/>
      <c r="Q24" s="682"/>
      <c r="R24" s="683">
        <v>1564586</v>
      </c>
      <c r="S24" s="684"/>
      <c r="T24" s="684"/>
      <c r="U24" s="684"/>
      <c r="V24" s="684"/>
      <c r="W24" s="684"/>
      <c r="X24" s="684"/>
      <c r="Y24" s="685"/>
      <c r="Z24" s="686">
        <v>5</v>
      </c>
      <c r="AA24" s="686"/>
      <c r="AB24" s="686"/>
      <c r="AC24" s="686"/>
      <c r="AD24" s="687" t="s">
        <v>137</v>
      </c>
      <c r="AE24" s="687"/>
      <c r="AF24" s="687"/>
      <c r="AG24" s="687"/>
      <c r="AH24" s="687"/>
      <c r="AI24" s="687"/>
      <c r="AJ24" s="687"/>
      <c r="AK24" s="687"/>
      <c r="AL24" s="688" t="s">
        <v>137</v>
      </c>
      <c r="AM24" s="689"/>
      <c r="AN24" s="689"/>
      <c r="AO24" s="690"/>
      <c r="AP24" s="702" t="s">
        <v>292</v>
      </c>
      <c r="AQ24" s="703"/>
      <c r="AR24" s="703"/>
      <c r="AS24" s="703"/>
      <c r="AT24" s="703"/>
      <c r="AU24" s="703"/>
      <c r="AV24" s="703"/>
      <c r="AW24" s="703"/>
      <c r="AX24" s="703"/>
      <c r="AY24" s="703"/>
      <c r="AZ24" s="703"/>
      <c r="BA24" s="703"/>
      <c r="BB24" s="703"/>
      <c r="BC24" s="703"/>
      <c r="BD24" s="703"/>
      <c r="BE24" s="703"/>
      <c r="BF24" s="704"/>
      <c r="BG24" s="683" t="s">
        <v>137</v>
      </c>
      <c r="BH24" s="684"/>
      <c r="BI24" s="684"/>
      <c r="BJ24" s="684"/>
      <c r="BK24" s="684"/>
      <c r="BL24" s="684"/>
      <c r="BM24" s="684"/>
      <c r="BN24" s="685"/>
      <c r="BO24" s="686" t="s">
        <v>230</v>
      </c>
      <c r="BP24" s="686"/>
      <c r="BQ24" s="686"/>
      <c r="BR24" s="686"/>
      <c r="BS24" s="692" t="s">
        <v>230</v>
      </c>
      <c r="BT24" s="684"/>
      <c r="BU24" s="684"/>
      <c r="BV24" s="684"/>
      <c r="BW24" s="684"/>
      <c r="BX24" s="684"/>
      <c r="BY24" s="684"/>
      <c r="BZ24" s="684"/>
      <c r="CA24" s="684"/>
      <c r="CB24" s="693"/>
      <c r="CD24" s="694" t="s">
        <v>293</v>
      </c>
      <c r="CE24" s="695"/>
      <c r="CF24" s="695"/>
      <c r="CG24" s="695"/>
      <c r="CH24" s="695"/>
      <c r="CI24" s="695"/>
      <c r="CJ24" s="695"/>
      <c r="CK24" s="695"/>
      <c r="CL24" s="695"/>
      <c r="CM24" s="695"/>
      <c r="CN24" s="695"/>
      <c r="CO24" s="695"/>
      <c r="CP24" s="695"/>
      <c r="CQ24" s="696"/>
      <c r="CR24" s="672">
        <v>10666921</v>
      </c>
      <c r="CS24" s="673"/>
      <c r="CT24" s="673"/>
      <c r="CU24" s="673"/>
      <c r="CV24" s="673"/>
      <c r="CW24" s="673"/>
      <c r="CX24" s="673"/>
      <c r="CY24" s="674"/>
      <c r="CZ24" s="677">
        <v>35.799999999999997</v>
      </c>
      <c r="DA24" s="678"/>
      <c r="DB24" s="678"/>
      <c r="DC24" s="697"/>
      <c r="DD24" s="722">
        <v>7440291</v>
      </c>
      <c r="DE24" s="673"/>
      <c r="DF24" s="673"/>
      <c r="DG24" s="673"/>
      <c r="DH24" s="673"/>
      <c r="DI24" s="673"/>
      <c r="DJ24" s="673"/>
      <c r="DK24" s="674"/>
      <c r="DL24" s="722">
        <v>7328654</v>
      </c>
      <c r="DM24" s="673"/>
      <c r="DN24" s="673"/>
      <c r="DO24" s="673"/>
      <c r="DP24" s="673"/>
      <c r="DQ24" s="673"/>
      <c r="DR24" s="673"/>
      <c r="DS24" s="673"/>
      <c r="DT24" s="673"/>
      <c r="DU24" s="673"/>
      <c r="DV24" s="674"/>
      <c r="DW24" s="677">
        <v>45</v>
      </c>
      <c r="DX24" s="678"/>
      <c r="DY24" s="678"/>
      <c r="DZ24" s="678"/>
      <c r="EA24" s="678"/>
      <c r="EB24" s="678"/>
      <c r="EC24" s="679"/>
    </row>
    <row r="25" spans="2:133" ht="11.25" customHeight="1" x14ac:dyDescent="0.15">
      <c r="B25" s="680" t="s">
        <v>294</v>
      </c>
      <c r="C25" s="681"/>
      <c r="D25" s="681"/>
      <c r="E25" s="681"/>
      <c r="F25" s="681"/>
      <c r="G25" s="681"/>
      <c r="H25" s="681"/>
      <c r="I25" s="681"/>
      <c r="J25" s="681"/>
      <c r="K25" s="681"/>
      <c r="L25" s="681"/>
      <c r="M25" s="681"/>
      <c r="N25" s="681"/>
      <c r="O25" s="681"/>
      <c r="P25" s="681"/>
      <c r="Q25" s="682"/>
      <c r="R25" s="683" t="s">
        <v>230</v>
      </c>
      <c r="S25" s="684"/>
      <c r="T25" s="684"/>
      <c r="U25" s="684"/>
      <c r="V25" s="684"/>
      <c r="W25" s="684"/>
      <c r="X25" s="684"/>
      <c r="Y25" s="685"/>
      <c r="Z25" s="686" t="s">
        <v>230</v>
      </c>
      <c r="AA25" s="686"/>
      <c r="AB25" s="686"/>
      <c r="AC25" s="686"/>
      <c r="AD25" s="687" t="s">
        <v>137</v>
      </c>
      <c r="AE25" s="687"/>
      <c r="AF25" s="687"/>
      <c r="AG25" s="687"/>
      <c r="AH25" s="687"/>
      <c r="AI25" s="687"/>
      <c r="AJ25" s="687"/>
      <c r="AK25" s="687"/>
      <c r="AL25" s="688" t="s">
        <v>230</v>
      </c>
      <c r="AM25" s="689"/>
      <c r="AN25" s="689"/>
      <c r="AO25" s="690"/>
      <c r="AP25" s="702" t="s">
        <v>295</v>
      </c>
      <c r="AQ25" s="703"/>
      <c r="AR25" s="703"/>
      <c r="AS25" s="703"/>
      <c r="AT25" s="703"/>
      <c r="AU25" s="703"/>
      <c r="AV25" s="703"/>
      <c r="AW25" s="703"/>
      <c r="AX25" s="703"/>
      <c r="AY25" s="703"/>
      <c r="AZ25" s="703"/>
      <c r="BA25" s="703"/>
      <c r="BB25" s="703"/>
      <c r="BC25" s="703"/>
      <c r="BD25" s="703"/>
      <c r="BE25" s="703"/>
      <c r="BF25" s="704"/>
      <c r="BG25" s="683" t="s">
        <v>137</v>
      </c>
      <c r="BH25" s="684"/>
      <c r="BI25" s="684"/>
      <c r="BJ25" s="684"/>
      <c r="BK25" s="684"/>
      <c r="BL25" s="684"/>
      <c r="BM25" s="684"/>
      <c r="BN25" s="685"/>
      <c r="BO25" s="686" t="s">
        <v>137</v>
      </c>
      <c r="BP25" s="686"/>
      <c r="BQ25" s="686"/>
      <c r="BR25" s="686"/>
      <c r="BS25" s="692" t="s">
        <v>230</v>
      </c>
      <c r="BT25" s="684"/>
      <c r="BU25" s="684"/>
      <c r="BV25" s="684"/>
      <c r="BW25" s="684"/>
      <c r="BX25" s="684"/>
      <c r="BY25" s="684"/>
      <c r="BZ25" s="684"/>
      <c r="CA25" s="684"/>
      <c r="CB25" s="693"/>
      <c r="CD25" s="698" t="s">
        <v>296</v>
      </c>
      <c r="CE25" s="699"/>
      <c r="CF25" s="699"/>
      <c r="CG25" s="699"/>
      <c r="CH25" s="699"/>
      <c r="CI25" s="699"/>
      <c r="CJ25" s="699"/>
      <c r="CK25" s="699"/>
      <c r="CL25" s="699"/>
      <c r="CM25" s="699"/>
      <c r="CN25" s="699"/>
      <c r="CO25" s="699"/>
      <c r="CP25" s="699"/>
      <c r="CQ25" s="700"/>
      <c r="CR25" s="683">
        <v>3681551</v>
      </c>
      <c r="CS25" s="719"/>
      <c r="CT25" s="719"/>
      <c r="CU25" s="719"/>
      <c r="CV25" s="719"/>
      <c r="CW25" s="719"/>
      <c r="CX25" s="719"/>
      <c r="CY25" s="720"/>
      <c r="CZ25" s="688">
        <v>12.4</v>
      </c>
      <c r="DA25" s="717"/>
      <c r="DB25" s="717"/>
      <c r="DC25" s="721"/>
      <c r="DD25" s="692">
        <v>3313731</v>
      </c>
      <c r="DE25" s="719"/>
      <c r="DF25" s="719"/>
      <c r="DG25" s="719"/>
      <c r="DH25" s="719"/>
      <c r="DI25" s="719"/>
      <c r="DJ25" s="719"/>
      <c r="DK25" s="720"/>
      <c r="DL25" s="692">
        <v>3241898</v>
      </c>
      <c r="DM25" s="719"/>
      <c r="DN25" s="719"/>
      <c r="DO25" s="719"/>
      <c r="DP25" s="719"/>
      <c r="DQ25" s="719"/>
      <c r="DR25" s="719"/>
      <c r="DS25" s="719"/>
      <c r="DT25" s="719"/>
      <c r="DU25" s="719"/>
      <c r="DV25" s="720"/>
      <c r="DW25" s="688">
        <v>19.899999999999999</v>
      </c>
      <c r="DX25" s="717"/>
      <c r="DY25" s="717"/>
      <c r="DZ25" s="717"/>
      <c r="EA25" s="717"/>
      <c r="EB25" s="717"/>
      <c r="EC25" s="718"/>
    </row>
    <row r="26" spans="2:133" ht="11.25" customHeight="1" x14ac:dyDescent="0.15">
      <c r="B26" s="680" t="s">
        <v>297</v>
      </c>
      <c r="C26" s="681"/>
      <c r="D26" s="681"/>
      <c r="E26" s="681"/>
      <c r="F26" s="681"/>
      <c r="G26" s="681"/>
      <c r="H26" s="681"/>
      <c r="I26" s="681"/>
      <c r="J26" s="681"/>
      <c r="K26" s="681"/>
      <c r="L26" s="681"/>
      <c r="M26" s="681"/>
      <c r="N26" s="681"/>
      <c r="O26" s="681"/>
      <c r="P26" s="681"/>
      <c r="Q26" s="682"/>
      <c r="R26" s="683">
        <v>17241460</v>
      </c>
      <c r="S26" s="684"/>
      <c r="T26" s="684"/>
      <c r="U26" s="684"/>
      <c r="V26" s="684"/>
      <c r="W26" s="684"/>
      <c r="X26" s="684"/>
      <c r="Y26" s="685"/>
      <c r="Z26" s="686">
        <v>55.2</v>
      </c>
      <c r="AA26" s="686"/>
      <c r="AB26" s="686"/>
      <c r="AC26" s="686"/>
      <c r="AD26" s="687">
        <v>15455253</v>
      </c>
      <c r="AE26" s="687"/>
      <c r="AF26" s="687"/>
      <c r="AG26" s="687"/>
      <c r="AH26" s="687"/>
      <c r="AI26" s="687"/>
      <c r="AJ26" s="687"/>
      <c r="AK26" s="687"/>
      <c r="AL26" s="688">
        <v>99.5</v>
      </c>
      <c r="AM26" s="689"/>
      <c r="AN26" s="689"/>
      <c r="AO26" s="690"/>
      <c r="AP26" s="702" t="s">
        <v>298</v>
      </c>
      <c r="AQ26" s="732"/>
      <c r="AR26" s="732"/>
      <c r="AS26" s="732"/>
      <c r="AT26" s="732"/>
      <c r="AU26" s="732"/>
      <c r="AV26" s="732"/>
      <c r="AW26" s="732"/>
      <c r="AX26" s="732"/>
      <c r="AY26" s="732"/>
      <c r="AZ26" s="732"/>
      <c r="BA26" s="732"/>
      <c r="BB26" s="732"/>
      <c r="BC26" s="732"/>
      <c r="BD26" s="732"/>
      <c r="BE26" s="732"/>
      <c r="BF26" s="704"/>
      <c r="BG26" s="683" t="s">
        <v>230</v>
      </c>
      <c r="BH26" s="684"/>
      <c r="BI26" s="684"/>
      <c r="BJ26" s="684"/>
      <c r="BK26" s="684"/>
      <c r="BL26" s="684"/>
      <c r="BM26" s="684"/>
      <c r="BN26" s="685"/>
      <c r="BO26" s="686" t="s">
        <v>137</v>
      </c>
      <c r="BP26" s="686"/>
      <c r="BQ26" s="686"/>
      <c r="BR26" s="686"/>
      <c r="BS26" s="692" t="s">
        <v>137</v>
      </c>
      <c r="BT26" s="684"/>
      <c r="BU26" s="684"/>
      <c r="BV26" s="684"/>
      <c r="BW26" s="684"/>
      <c r="BX26" s="684"/>
      <c r="BY26" s="684"/>
      <c r="BZ26" s="684"/>
      <c r="CA26" s="684"/>
      <c r="CB26" s="693"/>
      <c r="CD26" s="698" t="s">
        <v>299</v>
      </c>
      <c r="CE26" s="699"/>
      <c r="CF26" s="699"/>
      <c r="CG26" s="699"/>
      <c r="CH26" s="699"/>
      <c r="CI26" s="699"/>
      <c r="CJ26" s="699"/>
      <c r="CK26" s="699"/>
      <c r="CL26" s="699"/>
      <c r="CM26" s="699"/>
      <c r="CN26" s="699"/>
      <c r="CO26" s="699"/>
      <c r="CP26" s="699"/>
      <c r="CQ26" s="700"/>
      <c r="CR26" s="683">
        <v>2286706</v>
      </c>
      <c r="CS26" s="684"/>
      <c r="CT26" s="684"/>
      <c r="CU26" s="684"/>
      <c r="CV26" s="684"/>
      <c r="CW26" s="684"/>
      <c r="CX26" s="684"/>
      <c r="CY26" s="685"/>
      <c r="CZ26" s="688">
        <v>7.7</v>
      </c>
      <c r="DA26" s="717"/>
      <c r="DB26" s="717"/>
      <c r="DC26" s="721"/>
      <c r="DD26" s="692">
        <v>1965226</v>
      </c>
      <c r="DE26" s="684"/>
      <c r="DF26" s="684"/>
      <c r="DG26" s="684"/>
      <c r="DH26" s="684"/>
      <c r="DI26" s="684"/>
      <c r="DJ26" s="684"/>
      <c r="DK26" s="685"/>
      <c r="DL26" s="692" t="s">
        <v>137</v>
      </c>
      <c r="DM26" s="684"/>
      <c r="DN26" s="684"/>
      <c r="DO26" s="684"/>
      <c r="DP26" s="684"/>
      <c r="DQ26" s="684"/>
      <c r="DR26" s="684"/>
      <c r="DS26" s="684"/>
      <c r="DT26" s="684"/>
      <c r="DU26" s="684"/>
      <c r="DV26" s="685"/>
      <c r="DW26" s="688" t="s">
        <v>137</v>
      </c>
      <c r="DX26" s="717"/>
      <c r="DY26" s="717"/>
      <c r="DZ26" s="717"/>
      <c r="EA26" s="717"/>
      <c r="EB26" s="717"/>
      <c r="EC26" s="718"/>
    </row>
    <row r="27" spans="2:133" ht="11.25" customHeight="1" x14ac:dyDescent="0.15">
      <c r="B27" s="680" t="s">
        <v>300</v>
      </c>
      <c r="C27" s="681"/>
      <c r="D27" s="681"/>
      <c r="E27" s="681"/>
      <c r="F27" s="681"/>
      <c r="G27" s="681"/>
      <c r="H27" s="681"/>
      <c r="I27" s="681"/>
      <c r="J27" s="681"/>
      <c r="K27" s="681"/>
      <c r="L27" s="681"/>
      <c r="M27" s="681"/>
      <c r="N27" s="681"/>
      <c r="O27" s="681"/>
      <c r="P27" s="681"/>
      <c r="Q27" s="682"/>
      <c r="R27" s="683">
        <v>7839</v>
      </c>
      <c r="S27" s="684"/>
      <c r="T27" s="684"/>
      <c r="U27" s="684"/>
      <c r="V27" s="684"/>
      <c r="W27" s="684"/>
      <c r="X27" s="684"/>
      <c r="Y27" s="685"/>
      <c r="Z27" s="686">
        <v>0</v>
      </c>
      <c r="AA27" s="686"/>
      <c r="AB27" s="686"/>
      <c r="AC27" s="686"/>
      <c r="AD27" s="687">
        <v>7839</v>
      </c>
      <c r="AE27" s="687"/>
      <c r="AF27" s="687"/>
      <c r="AG27" s="687"/>
      <c r="AH27" s="687"/>
      <c r="AI27" s="687"/>
      <c r="AJ27" s="687"/>
      <c r="AK27" s="687"/>
      <c r="AL27" s="688">
        <v>0.1</v>
      </c>
      <c r="AM27" s="689"/>
      <c r="AN27" s="689"/>
      <c r="AO27" s="690"/>
      <c r="AP27" s="680" t="s">
        <v>301</v>
      </c>
      <c r="AQ27" s="681"/>
      <c r="AR27" s="681"/>
      <c r="AS27" s="681"/>
      <c r="AT27" s="681"/>
      <c r="AU27" s="681"/>
      <c r="AV27" s="681"/>
      <c r="AW27" s="681"/>
      <c r="AX27" s="681"/>
      <c r="AY27" s="681"/>
      <c r="AZ27" s="681"/>
      <c r="BA27" s="681"/>
      <c r="BB27" s="681"/>
      <c r="BC27" s="681"/>
      <c r="BD27" s="681"/>
      <c r="BE27" s="681"/>
      <c r="BF27" s="682"/>
      <c r="BG27" s="683">
        <v>7737614</v>
      </c>
      <c r="BH27" s="684"/>
      <c r="BI27" s="684"/>
      <c r="BJ27" s="684"/>
      <c r="BK27" s="684"/>
      <c r="BL27" s="684"/>
      <c r="BM27" s="684"/>
      <c r="BN27" s="685"/>
      <c r="BO27" s="686">
        <v>100</v>
      </c>
      <c r="BP27" s="686"/>
      <c r="BQ27" s="686"/>
      <c r="BR27" s="686"/>
      <c r="BS27" s="692" t="s">
        <v>137</v>
      </c>
      <c r="BT27" s="684"/>
      <c r="BU27" s="684"/>
      <c r="BV27" s="684"/>
      <c r="BW27" s="684"/>
      <c r="BX27" s="684"/>
      <c r="BY27" s="684"/>
      <c r="BZ27" s="684"/>
      <c r="CA27" s="684"/>
      <c r="CB27" s="693"/>
      <c r="CD27" s="698" t="s">
        <v>302</v>
      </c>
      <c r="CE27" s="699"/>
      <c r="CF27" s="699"/>
      <c r="CG27" s="699"/>
      <c r="CH27" s="699"/>
      <c r="CI27" s="699"/>
      <c r="CJ27" s="699"/>
      <c r="CK27" s="699"/>
      <c r="CL27" s="699"/>
      <c r="CM27" s="699"/>
      <c r="CN27" s="699"/>
      <c r="CO27" s="699"/>
      <c r="CP27" s="699"/>
      <c r="CQ27" s="700"/>
      <c r="CR27" s="683">
        <v>4089048</v>
      </c>
      <c r="CS27" s="719"/>
      <c r="CT27" s="719"/>
      <c r="CU27" s="719"/>
      <c r="CV27" s="719"/>
      <c r="CW27" s="719"/>
      <c r="CX27" s="719"/>
      <c r="CY27" s="720"/>
      <c r="CZ27" s="688">
        <v>13.7</v>
      </c>
      <c r="DA27" s="717"/>
      <c r="DB27" s="717"/>
      <c r="DC27" s="721"/>
      <c r="DD27" s="692">
        <v>1238569</v>
      </c>
      <c r="DE27" s="719"/>
      <c r="DF27" s="719"/>
      <c r="DG27" s="719"/>
      <c r="DH27" s="719"/>
      <c r="DI27" s="719"/>
      <c r="DJ27" s="719"/>
      <c r="DK27" s="720"/>
      <c r="DL27" s="692">
        <v>1199765</v>
      </c>
      <c r="DM27" s="719"/>
      <c r="DN27" s="719"/>
      <c r="DO27" s="719"/>
      <c r="DP27" s="719"/>
      <c r="DQ27" s="719"/>
      <c r="DR27" s="719"/>
      <c r="DS27" s="719"/>
      <c r="DT27" s="719"/>
      <c r="DU27" s="719"/>
      <c r="DV27" s="720"/>
      <c r="DW27" s="688">
        <v>7.4</v>
      </c>
      <c r="DX27" s="717"/>
      <c r="DY27" s="717"/>
      <c r="DZ27" s="717"/>
      <c r="EA27" s="717"/>
      <c r="EB27" s="717"/>
      <c r="EC27" s="718"/>
    </row>
    <row r="28" spans="2:133" ht="11.25" customHeight="1" x14ac:dyDescent="0.15">
      <c r="B28" s="680" t="s">
        <v>303</v>
      </c>
      <c r="C28" s="681"/>
      <c r="D28" s="681"/>
      <c r="E28" s="681"/>
      <c r="F28" s="681"/>
      <c r="G28" s="681"/>
      <c r="H28" s="681"/>
      <c r="I28" s="681"/>
      <c r="J28" s="681"/>
      <c r="K28" s="681"/>
      <c r="L28" s="681"/>
      <c r="M28" s="681"/>
      <c r="N28" s="681"/>
      <c r="O28" s="681"/>
      <c r="P28" s="681"/>
      <c r="Q28" s="682"/>
      <c r="R28" s="683">
        <v>126895</v>
      </c>
      <c r="S28" s="684"/>
      <c r="T28" s="684"/>
      <c r="U28" s="684"/>
      <c r="V28" s="684"/>
      <c r="W28" s="684"/>
      <c r="X28" s="684"/>
      <c r="Y28" s="685"/>
      <c r="Z28" s="686">
        <v>0.4</v>
      </c>
      <c r="AA28" s="686"/>
      <c r="AB28" s="686"/>
      <c r="AC28" s="686"/>
      <c r="AD28" s="687" t="s">
        <v>137</v>
      </c>
      <c r="AE28" s="687"/>
      <c r="AF28" s="687"/>
      <c r="AG28" s="687"/>
      <c r="AH28" s="687"/>
      <c r="AI28" s="687"/>
      <c r="AJ28" s="687"/>
      <c r="AK28" s="687"/>
      <c r="AL28" s="688" t="s">
        <v>137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304</v>
      </c>
      <c r="CE28" s="699"/>
      <c r="CF28" s="699"/>
      <c r="CG28" s="699"/>
      <c r="CH28" s="699"/>
      <c r="CI28" s="699"/>
      <c r="CJ28" s="699"/>
      <c r="CK28" s="699"/>
      <c r="CL28" s="699"/>
      <c r="CM28" s="699"/>
      <c r="CN28" s="699"/>
      <c r="CO28" s="699"/>
      <c r="CP28" s="699"/>
      <c r="CQ28" s="700"/>
      <c r="CR28" s="683">
        <v>2896322</v>
      </c>
      <c r="CS28" s="684"/>
      <c r="CT28" s="684"/>
      <c r="CU28" s="684"/>
      <c r="CV28" s="684"/>
      <c r="CW28" s="684"/>
      <c r="CX28" s="684"/>
      <c r="CY28" s="685"/>
      <c r="CZ28" s="688">
        <v>9.6999999999999993</v>
      </c>
      <c r="DA28" s="717"/>
      <c r="DB28" s="717"/>
      <c r="DC28" s="721"/>
      <c r="DD28" s="692">
        <v>2887991</v>
      </c>
      <c r="DE28" s="684"/>
      <c r="DF28" s="684"/>
      <c r="DG28" s="684"/>
      <c r="DH28" s="684"/>
      <c r="DI28" s="684"/>
      <c r="DJ28" s="684"/>
      <c r="DK28" s="685"/>
      <c r="DL28" s="692">
        <v>2886991</v>
      </c>
      <c r="DM28" s="684"/>
      <c r="DN28" s="684"/>
      <c r="DO28" s="684"/>
      <c r="DP28" s="684"/>
      <c r="DQ28" s="684"/>
      <c r="DR28" s="684"/>
      <c r="DS28" s="684"/>
      <c r="DT28" s="684"/>
      <c r="DU28" s="684"/>
      <c r="DV28" s="685"/>
      <c r="DW28" s="688">
        <v>17.7</v>
      </c>
      <c r="DX28" s="717"/>
      <c r="DY28" s="717"/>
      <c r="DZ28" s="717"/>
      <c r="EA28" s="717"/>
      <c r="EB28" s="717"/>
      <c r="EC28" s="718"/>
    </row>
    <row r="29" spans="2:133" ht="11.25" customHeight="1" x14ac:dyDescent="0.15">
      <c r="B29" s="680" t="s">
        <v>305</v>
      </c>
      <c r="C29" s="681"/>
      <c r="D29" s="681"/>
      <c r="E29" s="681"/>
      <c r="F29" s="681"/>
      <c r="G29" s="681"/>
      <c r="H29" s="681"/>
      <c r="I29" s="681"/>
      <c r="J29" s="681"/>
      <c r="K29" s="681"/>
      <c r="L29" s="681"/>
      <c r="M29" s="681"/>
      <c r="N29" s="681"/>
      <c r="O29" s="681"/>
      <c r="P29" s="681"/>
      <c r="Q29" s="682"/>
      <c r="R29" s="683">
        <v>283058</v>
      </c>
      <c r="S29" s="684"/>
      <c r="T29" s="684"/>
      <c r="U29" s="684"/>
      <c r="V29" s="684"/>
      <c r="W29" s="684"/>
      <c r="X29" s="684"/>
      <c r="Y29" s="685"/>
      <c r="Z29" s="686">
        <v>0.9</v>
      </c>
      <c r="AA29" s="686"/>
      <c r="AB29" s="686"/>
      <c r="AC29" s="686"/>
      <c r="AD29" s="687">
        <v>24632</v>
      </c>
      <c r="AE29" s="687"/>
      <c r="AF29" s="687"/>
      <c r="AG29" s="687"/>
      <c r="AH29" s="687"/>
      <c r="AI29" s="687"/>
      <c r="AJ29" s="687"/>
      <c r="AK29" s="687"/>
      <c r="AL29" s="688">
        <v>0.2</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306</v>
      </c>
      <c r="CE29" s="724"/>
      <c r="CF29" s="698" t="s">
        <v>307</v>
      </c>
      <c r="CG29" s="699"/>
      <c r="CH29" s="699"/>
      <c r="CI29" s="699"/>
      <c r="CJ29" s="699"/>
      <c r="CK29" s="699"/>
      <c r="CL29" s="699"/>
      <c r="CM29" s="699"/>
      <c r="CN29" s="699"/>
      <c r="CO29" s="699"/>
      <c r="CP29" s="699"/>
      <c r="CQ29" s="700"/>
      <c r="CR29" s="683">
        <v>2896322</v>
      </c>
      <c r="CS29" s="719"/>
      <c r="CT29" s="719"/>
      <c r="CU29" s="719"/>
      <c r="CV29" s="719"/>
      <c r="CW29" s="719"/>
      <c r="CX29" s="719"/>
      <c r="CY29" s="720"/>
      <c r="CZ29" s="688">
        <v>9.6999999999999993</v>
      </c>
      <c r="DA29" s="717"/>
      <c r="DB29" s="717"/>
      <c r="DC29" s="721"/>
      <c r="DD29" s="692">
        <v>2887991</v>
      </c>
      <c r="DE29" s="719"/>
      <c r="DF29" s="719"/>
      <c r="DG29" s="719"/>
      <c r="DH29" s="719"/>
      <c r="DI29" s="719"/>
      <c r="DJ29" s="719"/>
      <c r="DK29" s="720"/>
      <c r="DL29" s="692">
        <v>2886991</v>
      </c>
      <c r="DM29" s="719"/>
      <c r="DN29" s="719"/>
      <c r="DO29" s="719"/>
      <c r="DP29" s="719"/>
      <c r="DQ29" s="719"/>
      <c r="DR29" s="719"/>
      <c r="DS29" s="719"/>
      <c r="DT29" s="719"/>
      <c r="DU29" s="719"/>
      <c r="DV29" s="720"/>
      <c r="DW29" s="688">
        <v>17.7</v>
      </c>
      <c r="DX29" s="717"/>
      <c r="DY29" s="717"/>
      <c r="DZ29" s="717"/>
      <c r="EA29" s="717"/>
      <c r="EB29" s="717"/>
      <c r="EC29" s="718"/>
    </row>
    <row r="30" spans="2:133" ht="11.25" customHeight="1" x14ac:dyDescent="0.15">
      <c r="B30" s="680" t="s">
        <v>308</v>
      </c>
      <c r="C30" s="681"/>
      <c r="D30" s="681"/>
      <c r="E30" s="681"/>
      <c r="F30" s="681"/>
      <c r="G30" s="681"/>
      <c r="H30" s="681"/>
      <c r="I30" s="681"/>
      <c r="J30" s="681"/>
      <c r="K30" s="681"/>
      <c r="L30" s="681"/>
      <c r="M30" s="681"/>
      <c r="N30" s="681"/>
      <c r="O30" s="681"/>
      <c r="P30" s="681"/>
      <c r="Q30" s="682"/>
      <c r="R30" s="683">
        <v>98311</v>
      </c>
      <c r="S30" s="684"/>
      <c r="T30" s="684"/>
      <c r="U30" s="684"/>
      <c r="V30" s="684"/>
      <c r="W30" s="684"/>
      <c r="X30" s="684"/>
      <c r="Y30" s="685"/>
      <c r="Z30" s="686">
        <v>0.3</v>
      </c>
      <c r="AA30" s="686"/>
      <c r="AB30" s="686"/>
      <c r="AC30" s="686"/>
      <c r="AD30" s="687" t="s">
        <v>137</v>
      </c>
      <c r="AE30" s="687"/>
      <c r="AF30" s="687"/>
      <c r="AG30" s="687"/>
      <c r="AH30" s="687"/>
      <c r="AI30" s="687"/>
      <c r="AJ30" s="687"/>
      <c r="AK30" s="687"/>
      <c r="AL30" s="688" t="s">
        <v>230</v>
      </c>
      <c r="AM30" s="689"/>
      <c r="AN30" s="689"/>
      <c r="AO30" s="690"/>
      <c r="AP30" s="662" t="s">
        <v>224</v>
      </c>
      <c r="AQ30" s="663"/>
      <c r="AR30" s="663"/>
      <c r="AS30" s="663"/>
      <c r="AT30" s="663"/>
      <c r="AU30" s="663"/>
      <c r="AV30" s="663"/>
      <c r="AW30" s="663"/>
      <c r="AX30" s="663"/>
      <c r="AY30" s="663"/>
      <c r="AZ30" s="663"/>
      <c r="BA30" s="663"/>
      <c r="BB30" s="663"/>
      <c r="BC30" s="663"/>
      <c r="BD30" s="663"/>
      <c r="BE30" s="663"/>
      <c r="BF30" s="664"/>
      <c r="BG30" s="662" t="s">
        <v>309</v>
      </c>
      <c r="BH30" s="736"/>
      <c r="BI30" s="736"/>
      <c r="BJ30" s="736"/>
      <c r="BK30" s="736"/>
      <c r="BL30" s="736"/>
      <c r="BM30" s="736"/>
      <c r="BN30" s="736"/>
      <c r="BO30" s="736"/>
      <c r="BP30" s="736"/>
      <c r="BQ30" s="737"/>
      <c r="BR30" s="662" t="s">
        <v>310</v>
      </c>
      <c r="BS30" s="736"/>
      <c r="BT30" s="736"/>
      <c r="BU30" s="736"/>
      <c r="BV30" s="736"/>
      <c r="BW30" s="736"/>
      <c r="BX30" s="736"/>
      <c r="BY30" s="736"/>
      <c r="BZ30" s="736"/>
      <c r="CA30" s="736"/>
      <c r="CB30" s="737"/>
      <c r="CD30" s="725"/>
      <c r="CE30" s="726"/>
      <c r="CF30" s="698" t="s">
        <v>311</v>
      </c>
      <c r="CG30" s="699"/>
      <c r="CH30" s="699"/>
      <c r="CI30" s="699"/>
      <c r="CJ30" s="699"/>
      <c r="CK30" s="699"/>
      <c r="CL30" s="699"/>
      <c r="CM30" s="699"/>
      <c r="CN30" s="699"/>
      <c r="CO30" s="699"/>
      <c r="CP30" s="699"/>
      <c r="CQ30" s="700"/>
      <c r="CR30" s="683">
        <v>2768657</v>
      </c>
      <c r="CS30" s="684"/>
      <c r="CT30" s="684"/>
      <c r="CU30" s="684"/>
      <c r="CV30" s="684"/>
      <c r="CW30" s="684"/>
      <c r="CX30" s="684"/>
      <c r="CY30" s="685"/>
      <c r="CZ30" s="688">
        <v>9.3000000000000007</v>
      </c>
      <c r="DA30" s="717"/>
      <c r="DB30" s="717"/>
      <c r="DC30" s="721"/>
      <c r="DD30" s="692">
        <v>2760388</v>
      </c>
      <c r="DE30" s="684"/>
      <c r="DF30" s="684"/>
      <c r="DG30" s="684"/>
      <c r="DH30" s="684"/>
      <c r="DI30" s="684"/>
      <c r="DJ30" s="684"/>
      <c r="DK30" s="685"/>
      <c r="DL30" s="692">
        <v>2759388</v>
      </c>
      <c r="DM30" s="684"/>
      <c r="DN30" s="684"/>
      <c r="DO30" s="684"/>
      <c r="DP30" s="684"/>
      <c r="DQ30" s="684"/>
      <c r="DR30" s="684"/>
      <c r="DS30" s="684"/>
      <c r="DT30" s="684"/>
      <c r="DU30" s="684"/>
      <c r="DV30" s="685"/>
      <c r="DW30" s="688">
        <v>16.899999999999999</v>
      </c>
      <c r="DX30" s="717"/>
      <c r="DY30" s="717"/>
      <c r="DZ30" s="717"/>
      <c r="EA30" s="717"/>
      <c r="EB30" s="717"/>
      <c r="EC30" s="718"/>
    </row>
    <row r="31" spans="2:133" ht="11.25" customHeight="1" x14ac:dyDescent="0.15">
      <c r="B31" s="680" t="s">
        <v>312</v>
      </c>
      <c r="C31" s="681"/>
      <c r="D31" s="681"/>
      <c r="E31" s="681"/>
      <c r="F31" s="681"/>
      <c r="G31" s="681"/>
      <c r="H31" s="681"/>
      <c r="I31" s="681"/>
      <c r="J31" s="681"/>
      <c r="K31" s="681"/>
      <c r="L31" s="681"/>
      <c r="M31" s="681"/>
      <c r="N31" s="681"/>
      <c r="O31" s="681"/>
      <c r="P31" s="681"/>
      <c r="Q31" s="682"/>
      <c r="R31" s="683">
        <v>2834752</v>
      </c>
      <c r="S31" s="684"/>
      <c r="T31" s="684"/>
      <c r="U31" s="684"/>
      <c r="V31" s="684"/>
      <c r="W31" s="684"/>
      <c r="X31" s="684"/>
      <c r="Y31" s="685"/>
      <c r="Z31" s="686">
        <v>9.1</v>
      </c>
      <c r="AA31" s="686"/>
      <c r="AB31" s="686"/>
      <c r="AC31" s="686"/>
      <c r="AD31" s="687" t="s">
        <v>137</v>
      </c>
      <c r="AE31" s="687"/>
      <c r="AF31" s="687"/>
      <c r="AG31" s="687"/>
      <c r="AH31" s="687"/>
      <c r="AI31" s="687"/>
      <c r="AJ31" s="687"/>
      <c r="AK31" s="687"/>
      <c r="AL31" s="688" t="s">
        <v>230</v>
      </c>
      <c r="AM31" s="689"/>
      <c r="AN31" s="689"/>
      <c r="AO31" s="690"/>
      <c r="AP31" s="740" t="s">
        <v>313</v>
      </c>
      <c r="AQ31" s="741"/>
      <c r="AR31" s="741"/>
      <c r="AS31" s="741"/>
      <c r="AT31" s="746" t="s">
        <v>314</v>
      </c>
      <c r="AU31" s="231"/>
      <c r="AV31" s="231"/>
      <c r="AW31" s="231"/>
      <c r="AX31" s="669" t="s">
        <v>188</v>
      </c>
      <c r="AY31" s="670"/>
      <c r="AZ31" s="670"/>
      <c r="BA31" s="670"/>
      <c r="BB31" s="670"/>
      <c r="BC31" s="670"/>
      <c r="BD31" s="670"/>
      <c r="BE31" s="670"/>
      <c r="BF31" s="671"/>
      <c r="BG31" s="751">
        <v>99.6</v>
      </c>
      <c r="BH31" s="738"/>
      <c r="BI31" s="738"/>
      <c r="BJ31" s="738"/>
      <c r="BK31" s="738"/>
      <c r="BL31" s="738"/>
      <c r="BM31" s="678">
        <v>98.9</v>
      </c>
      <c r="BN31" s="738"/>
      <c r="BO31" s="738"/>
      <c r="BP31" s="738"/>
      <c r="BQ31" s="739"/>
      <c r="BR31" s="751">
        <v>99.5</v>
      </c>
      <c r="BS31" s="738"/>
      <c r="BT31" s="738"/>
      <c r="BU31" s="738"/>
      <c r="BV31" s="738"/>
      <c r="BW31" s="738"/>
      <c r="BX31" s="678">
        <v>98.1</v>
      </c>
      <c r="BY31" s="738"/>
      <c r="BZ31" s="738"/>
      <c r="CA31" s="738"/>
      <c r="CB31" s="739"/>
      <c r="CD31" s="725"/>
      <c r="CE31" s="726"/>
      <c r="CF31" s="698" t="s">
        <v>315</v>
      </c>
      <c r="CG31" s="699"/>
      <c r="CH31" s="699"/>
      <c r="CI31" s="699"/>
      <c r="CJ31" s="699"/>
      <c r="CK31" s="699"/>
      <c r="CL31" s="699"/>
      <c r="CM31" s="699"/>
      <c r="CN31" s="699"/>
      <c r="CO31" s="699"/>
      <c r="CP31" s="699"/>
      <c r="CQ31" s="700"/>
      <c r="CR31" s="683">
        <v>127665</v>
      </c>
      <c r="CS31" s="719"/>
      <c r="CT31" s="719"/>
      <c r="CU31" s="719"/>
      <c r="CV31" s="719"/>
      <c r="CW31" s="719"/>
      <c r="CX31" s="719"/>
      <c r="CY31" s="720"/>
      <c r="CZ31" s="688">
        <v>0.4</v>
      </c>
      <c r="DA31" s="717"/>
      <c r="DB31" s="717"/>
      <c r="DC31" s="721"/>
      <c r="DD31" s="692">
        <v>127603</v>
      </c>
      <c r="DE31" s="719"/>
      <c r="DF31" s="719"/>
      <c r="DG31" s="719"/>
      <c r="DH31" s="719"/>
      <c r="DI31" s="719"/>
      <c r="DJ31" s="719"/>
      <c r="DK31" s="720"/>
      <c r="DL31" s="692">
        <v>127603</v>
      </c>
      <c r="DM31" s="719"/>
      <c r="DN31" s="719"/>
      <c r="DO31" s="719"/>
      <c r="DP31" s="719"/>
      <c r="DQ31" s="719"/>
      <c r="DR31" s="719"/>
      <c r="DS31" s="719"/>
      <c r="DT31" s="719"/>
      <c r="DU31" s="719"/>
      <c r="DV31" s="720"/>
      <c r="DW31" s="688">
        <v>0.8</v>
      </c>
      <c r="DX31" s="717"/>
      <c r="DY31" s="717"/>
      <c r="DZ31" s="717"/>
      <c r="EA31" s="717"/>
      <c r="EB31" s="717"/>
      <c r="EC31" s="718"/>
    </row>
    <row r="32" spans="2:133" ht="11.25" customHeight="1" x14ac:dyDescent="0.15">
      <c r="B32" s="729" t="s">
        <v>316</v>
      </c>
      <c r="C32" s="730"/>
      <c r="D32" s="730"/>
      <c r="E32" s="730"/>
      <c r="F32" s="730"/>
      <c r="G32" s="730"/>
      <c r="H32" s="730"/>
      <c r="I32" s="730"/>
      <c r="J32" s="730"/>
      <c r="K32" s="730"/>
      <c r="L32" s="730"/>
      <c r="M32" s="730"/>
      <c r="N32" s="730"/>
      <c r="O32" s="730"/>
      <c r="P32" s="730"/>
      <c r="Q32" s="731"/>
      <c r="R32" s="683" t="s">
        <v>137</v>
      </c>
      <c r="S32" s="684"/>
      <c r="T32" s="684"/>
      <c r="U32" s="684"/>
      <c r="V32" s="684"/>
      <c r="W32" s="684"/>
      <c r="X32" s="684"/>
      <c r="Y32" s="685"/>
      <c r="Z32" s="686" t="s">
        <v>137</v>
      </c>
      <c r="AA32" s="686"/>
      <c r="AB32" s="686"/>
      <c r="AC32" s="686"/>
      <c r="AD32" s="687" t="s">
        <v>230</v>
      </c>
      <c r="AE32" s="687"/>
      <c r="AF32" s="687"/>
      <c r="AG32" s="687"/>
      <c r="AH32" s="687"/>
      <c r="AI32" s="687"/>
      <c r="AJ32" s="687"/>
      <c r="AK32" s="687"/>
      <c r="AL32" s="688" t="s">
        <v>137</v>
      </c>
      <c r="AM32" s="689"/>
      <c r="AN32" s="689"/>
      <c r="AO32" s="690"/>
      <c r="AP32" s="742"/>
      <c r="AQ32" s="743"/>
      <c r="AR32" s="743"/>
      <c r="AS32" s="743"/>
      <c r="AT32" s="747"/>
      <c r="AU32" s="230" t="s">
        <v>317</v>
      </c>
      <c r="AV32" s="230"/>
      <c r="AW32" s="230"/>
      <c r="AX32" s="680" t="s">
        <v>318</v>
      </c>
      <c r="AY32" s="681"/>
      <c r="AZ32" s="681"/>
      <c r="BA32" s="681"/>
      <c r="BB32" s="681"/>
      <c r="BC32" s="681"/>
      <c r="BD32" s="681"/>
      <c r="BE32" s="681"/>
      <c r="BF32" s="682"/>
      <c r="BG32" s="752">
        <v>99.7</v>
      </c>
      <c r="BH32" s="719"/>
      <c r="BI32" s="719"/>
      <c r="BJ32" s="719"/>
      <c r="BK32" s="719"/>
      <c r="BL32" s="719"/>
      <c r="BM32" s="689">
        <v>99.2</v>
      </c>
      <c r="BN32" s="749"/>
      <c r="BO32" s="749"/>
      <c r="BP32" s="749"/>
      <c r="BQ32" s="750"/>
      <c r="BR32" s="752">
        <v>99.5</v>
      </c>
      <c r="BS32" s="719"/>
      <c r="BT32" s="719"/>
      <c r="BU32" s="719"/>
      <c r="BV32" s="719"/>
      <c r="BW32" s="719"/>
      <c r="BX32" s="689">
        <v>98.4</v>
      </c>
      <c r="BY32" s="749"/>
      <c r="BZ32" s="749"/>
      <c r="CA32" s="749"/>
      <c r="CB32" s="750"/>
      <c r="CD32" s="727"/>
      <c r="CE32" s="728"/>
      <c r="CF32" s="698" t="s">
        <v>319</v>
      </c>
      <c r="CG32" s="699"/>
      <c r="CH32" s="699"/>
      <c r="CI32" s="699"/>
      <c r="CJ32" s="699"/>
      <c r="CK32" s="699"/>
      <c r="CL32" s="699"/>
      <c r="CM32" s="699"/>
      <c r="CN32" s="699"/>
      <c r="CO32" s="699"/>
      <c r="CP32" s="699"/>
      <c r="CQ32" s="700"/>
      <c r="CR32" s="683" t="s">
        <v>137</v>
      </c>
      <c r="CS32" s="684"/>
      <c r="CT32" s="684"/>
      <c r="CU32" s="684"/>
      <c r="CV32" s="684"/>
      <c r="CW32" s="684"/>
      <c r="CX32" s="684"/>
      <c r="CY32" s="685"/>
      <c r="CZ32" s="688" t="s">
        <v>230</v>
      </c>
      <c r="DA32" s="717"/>
      <c r="DB32" s="717"/>
      <c r="DC32" s="721"/>
      <c r="DD32" s="692" t="s">
        <v>137</v>
      </c>
      <c r="DE32" s="684"/>
      <c r="DF32" s="684"/>
      <c r="DG32" s="684"/>
      <c r="DH32" s="684"/>
      <c r="DI32" s="684"/>
      <c r="DJ32" s="684"/>
      <c r="DK32" s="685"/>
      <c r="DL32" s="692" t="s">
        <v>230</v>
      </c>
      <c r="DM32" s="684"/>
      <c r="DN32" s="684"/>
      <c r="DO32" s="684"/>
      <c r="DP32" s="684"/>
      <c r="DQ32" s="684"/>
      <c r="DR32" s="684"/>
      <c r="DS32" s="684"/>
      <c r="DT32" s="684"/>
      <c r="DU32" s="684"/>
      <c r="DV32" s="685"/>
      <c r="DW32" s="688" t="s">
        <v>230</v>
      </c>
      <c r="DX32" s="717"/>
      <c r="DY32" s="717"/>
      <c r="DZ32" s="717"/>
      <c r="EA32" s="717"/>
      <c r="EB32" s="717"/>
      <c r="EC32" s="718"/>
    </row>
    <row r="33" spans="2:133" ht="11.25" customHeight="1" x14ac:dyDescent="0.15">
      <c r="B33" s="680" t="s">
        <v>320</v>
      </c>
      <c r="C33" s="681"/>
      <c r="D33" s="681"/>
      <c r="E33" s="681"/>
      <c r="F33" s="681"/>
      <c r="G33" s="681"/>
      <c r="H33" s="681"/>
      <c r="I33" s="681"/>
      <c r="J33" s="681"/>
      <c r="K33" s="681"/>
      <c r="L33" s="681"/>
      <c r="M33" s="681"/>
      <c r="N33" s="681"/>
      <c r="O33" s="681"/>
      <c r="P33" s="681"/>
      <c r="Q33" s="682"/>
      <c r="R33" s="683">
        <v>1477048</v>
      </c>
      <c r="S33" s="684"/>
      <c r="T33" s="684"/>
      <c r="U33" s="684"/>
      <c r="V33" s="684"/>
      <c r="W33" s="684"/>
      <c r="X33" s="684"/>
      <c r="Y33" s="685"/>
      <c r="Z33" s="686">
        <v>4.7</v>
      </c>
      <c r="AA33" s="686"/>
      <c r="AB33" s="686"/>
      <c r="AC33" s="686"/>
      <c r="AD33" s="687" t="s">
        <v>137</v>
      </c>
      <c r="AE33" s="687"/>
      <c r="AF33" s="687"/>
      <c r="AG33" s="687"/>
      <c r="AH33" s="687"/>
      <c r="AI33" s="687"/>
      <c r="AJ33" s="687"/>
      <c r="AK33" s="687"/>
      <c r="AL33" s="688" t="s">
        <v>230</v>
      </c>
      <c r="AM33" s="689"/>
      <c r="AN33" s="689"/>
      <c r="AO33" s="690"/>
      <c r="AP33" s="744"/>
      <c r="AQ33" s="745"/>
      <c r="AR33" s="745"/>
      <c r="AS33" s="745"/>
      <c r="AT33" s="748"/>
      <c r="AU33" s="232"/>
      <c r="AV33" s="232"/>
      <c r="AW33" s="232"/>
      <c r="AX33" s="733" t="s">
        <v>321</v>
      </c>
      <c r="AY33" s="734"/>
      <c r="AZ33" s="734"/>
      <c r="BA33" s="734"/>
      <c r="BB33" s="734"/>
      <c r="BC33" s="734"/>
      <c r="BD33" s="734"/>
      <c r="BE33" s="734"/>
      <c r="BF33" s="735"/>
      <c r="BG33" s="753">
        <v>99.5</v>
      </c>
      <c r="BH33" s="754"/>
      <c r="BI33" s="754"/>
      <c r="BJ33" s="754"/>
      <c r="BK33" s="754"/>
      <c r="BL33" s="754"/>
      <c r="BM33" s="755">
        <v>98.6</v>
      </c>
      <c r="BN33" s="754"/>
      <c r="BO33" s="754"/>
      <c r="BP33" s="754"/>
      <c r="BQ33" s="756"/>
      <c r="BR33" s="753">
        <v>99.4</v>
      </c>
      <c r="BS33" s="754"/>
      <c r="BT33" s="754"/>
      <c r="BU33" s="754"/>
      <c r="BV33" s="754"/>
      <c r="BW33" s="754"/>
      <c r="BX33" s="755">
        <v>97.6</v>
      </c>
      <c r="BY33" s="754"/>
      <c r="BZ33" s="754"/>
      <c r="CA33" s="754"/>
      <c r="CB33" s="756"/>
      <c r="CD33" s="698" t="s">
        <v>322</v>
      </c>
      <c r="CE33" s="699"/>
      <c r="CF33" s="699"/>
      <c r="CG33" s="699"/>
      <c r="CH33" s="699"/>
      <c r="CI33" s="699"/>
      <c r="CJ33" s="699"/>
      <c r="CK33" s="699"/>
      <c r="CL33" s="699"/>
      <c r="CM33" s="699"/>
      <c r="CN33" s="699"/>
      <c r="CO33" s="699"/>
      <c r="CP33" s="699"/>
      <c r="CQ33" s="700"/>
      <c r="CR33" s="683">
        <v>11209400</v>
      </c>
      <c r="CS33" s="719"/>
      <c r="CT33" s="719"/>
      <c r="CU33" s="719"/>
      <c r="CV33" s="719"/>
      <c r="CW33" s="719"/>
      <c r="CX33" s="719"/>
      <c r="CY33" s="720"/>
      <c r="CZ33" s="688">
        <v>37.700000000000003</v>
      </c>
      <c r="DA33" s="717"/>
      <c r="DB33" s="717"/>
      <c r="DC33" s="721"/>
      <c r="DD33" s="692">
        <v>8487872</v>
      </c>
      <c r="DE33" s="719"/>
      <c r="DF33" s="719"/>
      <c r="DG33" s="719"/>
      <c r="DH33" s="719"/>
      <c r="DI33" s="719"/>
      <c r="DJ33" s="719"/>
      <c r="DK33" s="720"/>
      <c r="DL33" s="692">
        <v>7547919</v>
      </c>
      <c r="DM33" s="719"/>
      <c r="DN33" s="719"/>
      <c r="DO33" s="719"/>
      <c r="DP33" s="719"/>
      <c r="DQ33" s="719"/>
      <c r="DR33" s="719"/>
      <c r="DS33" s="719"/>
      <c r="DT33" s="719"/>
      <c r="DU33" s="719"/>
      <c r="DV33" s="720"/>
      <c r="DW33" s="688">
        <v>46.3</v>
      </c>
      <c r="DX33" s="717"/>
      <c r="DY33" s="717"/>
      <c r="DZ33" s="717"/>
      <c r="EA33" s="717"/>
      <c r="EB33" s="717"/>
      <c r="EC33" s="718"/>
    </row>
    <row r="34" spans="2:133" ht="11.25" customHeight="1" x14ac:dyDescent="0.15">
      <c r="B34" s="680" t="s">
        <v>323</v>
      </c>
      <c r="C34" s="681"/>
      <c r="D34" s="681"/>
      <c r="E34" s="681"/>
      <c r="F34" s="681"/>
      <c r="G34" s="681"/>
      <c r="H34" s="681"/>
      <c r="I34" s="681"/>
      <c r="J34" s="681"/>
      <c r="K34" s="681"/>
      <c r="L34" s="681"/>
      <c r="M34" s="681"/>
      <c r="N34" s="681"/>
      <c r="O34" s="681"/>
      <c r="P34" s="681"/>
      <c r="Q34" s="682"/>
      <c r="R34" s="683">
        <v>86216</v>
      </c>
      <c r="S34" s="684"/>
      <c r="T34" s="684"/>
      <c r="U34" s="684"/>
      <c r="V34" s="684"/>
      <c r="W34" s="684"/>
      <c r="X34" s="684"/>
      <c r="Y34" s="685"/>
      <c r="Z34" s="686">
        <v>0.3</v>
      </c>
      <c r="AA34" s="686"/>
      <c r="AB34" s="686"/>
      <c r="AC34" s="686"/>
      <c r="AD34" s="687">
        <v>45212</v>
      </c>
      <c r="AE34" s="687"/>
      <c r="AF34" s="687"/>
      <c r="AG34" s="687"/>
      <c r="AH34" s="687"/>
      <c r="AI34" s="687"/>
      <c r="AJ34" s="687"/>
      <c r="AK34" s="687"/>
      <c r="AL34" s="688">
        <v>0.3</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324</v>
      </c>
      <c r="CE34" s="699"/>
      <c r="CF34" s="699"/>
      <c r="CG34" s="699"/>
      <c r="CH34" s="699"/>
      <c r="CI34" s="699"/>
      <c r="CJ34" s="699"/>
      <c r="CK34" s="699"/>
      <c r="CL34" s="699"/>
      <c r="CM34" s="699"/>
      <c r="CN34" s="699"/>
      <c r="CO34" s="699"/>
      <c r="CP34" s="699"/>
      <c r="CQ34" s="700"/>
      <c r="CR34" s="683">
        <v>3642610</v>
      </c>
      <c r="CS34" s="684"/>
      <c r="CT34" s="684"/>
      <c r="CU34" s="684"/>
      <c r="CV34" s="684"/>
      <c r="CW34" s="684"/>
      <c r="CX34" s="684"/>
      <c r="CY34" s="685"/>
      <c r="CZ34" s="688">
        <v>12.2</v>
      </c>
      <c r="DA34" s="717"/>
      <c r="DB34" s="717"/>
      <c r="DC34" s="721"/>
      <c r="DD34" s="692">
        <v>2717202</v>
      </c>
      <c r="DE34" s="684"/>
      <c r="DF34" s="684"/>
      <c r="DG34" s="684"/>
      <c r="DH34" s="684"/>
      <c r="DI34" s="684"/>
      <c r="DJ34" s="684"/>
      <c r="DK34" s="685"/>
      <c r="DL34" s="692">
        <v>2333178</v>
      </c>
      <c r="DM34" s="684"/>
      <c r="DN34" s="684"/>
      <c r="DO34" s="684"/>
      <c r="DP34" s="684"/>
      <c r="DQ34" s="684"/>
      <c r="DR34" s="684"/>
      <c r="DS34" s="684"/>
      <c r="DT34" s="684"/>
      <c r="DU34" s="684"/>
      <c r="DV34" s="685"/>
      <c r="DW34" s="688">
        <v>14.3</v>
      </c>
      <c r="DX34" s="717"/>
      <c r="DY34" s="717"/>
      <c r="DZ34" s="717"/>
      <c r="EA34" s="717"/>
      <c r="EB34" s="717"/>
      <c r="EC34" s="718"/>
    </row>
    <row r="35" spans="2:133" ht="11.25" customHeight="1" x14ac:dyDescent="0.15">
      <c r="B35" s="680" t="s">
        <v>325</v>
      </c>
      <c r="C35" s="681"/>
      <c r="D35" s="681"/>
      <c r="E35" s="681"/>
      <c r="F35" s="681"/>
      <c r="G35" s="681"/>
      <c r="H35" s="681"/>
      <c r="I35" s="681"/>
      <c r="J35" s="681"/>
      <c r="K35" s="681"/>
      <c r="L35" s="681"/>
      <c r="M35" s="681"/>
      <c r="N35" s="681"/>
      <c r="O35" s="681"/>
      <c r="P35" s="681"/>
      <c r="Q35" s="682"/>
      <c r="R35" s="683">
        <v>236092</v>
      </c>
      <c r="S35" s="684"/>
      <c r="T35" s="684"/>
      <c r="U35" s="684"/>
      <c r="V35" s="684"/>
      <c r="W35" s="684"/>
      <c r="X35" s="684"/>
      <c r="Y35" s="685"/>
      <c r="Z35" s="686">
        <v>0.8</v>
      </c>
      <c r="AA35" s="686"/>
      <c r="AB35" s="686"/>
      <c r="AC35" s="686"/>
      <c r="AD35" s="687" t="s">
        <v>230</v>
      </c>
      <c r="AE35" s="687"/>
      <c r="AF35" s="687"/>
      <c r="AG35" s="687"/>
      <c r="AH35" s="687"/>
      <c r="AI35" s="687"/>
      <c r="AJ35" s="687"/>
      <c r="AK35" s="687"/>
      <c r="AL35" s="688" t="s">
        <v>137</v>
      </c>
      <c r="AM35" s="689"/>
      <c r="AN35" s="689"/>
      <c r="AO35" s="690"/>
      <c r="AP35" s="235"/>
      <c r="AQ35" s="662" t="s">
        <v>326</v>
      </c>
      <c r="AR35" s="663"/>
      <c r="AS35" s="663"/>
      <c r="AT35" s="663"/>
      <c r="AU35" s="663"/>
      <c r="AV35" s="663"/>
      <c r="AW35" s="663"/>
      <c r="AX35" s="663"/>
      <c r="AY35" s="663"/>
      <c r="AZ35" s="663"/>
      <c r="BA35" s="663"/>
      <c r="BB35" s="663"/>
      <c r="BC35" s="663"/>
      <c r="BD35" s="663"/>
      <c r="BE35" s="663"/>
      <c r="BF35" s="664"/>
      <c r="BG35" s="662" t="s">
        <v>327</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328</v>
      </c>
      <c r="CE35" s="699"/>
      <c r="CF35" s="699"/>
      <c r="CG35" s="699"/>
      <c r="CH35" s="699"/>
      <c r="CI35" s="699"/>
      <c r="CJ35" s="699"/>
      <c r="CK35" s="699"/>
      <c r="CL35" s="699"/>
      <c r="CM35" s="699"/>
      <c r="CN35" s="699"/>
      <c r="CO35" s="699"/>
      <c r="CP35" s="699"/>
      <c r="CQ35" s="700"/>
      <c r="CR35" s="683">
        <v>216298</v>
      </c>
      <c r="CS35" s="719"/>
      <c r="CT35" s="719"/>
      <c r="CU35" s="719"/>
      <c r="CV35" s="719"/>
      <c r="CW35" s="719"/>
      <c r="CX35" s="719"/>
      <c r="CY35" s="720"/>
      <c r="CZ35" s="688">
        <v>0.7</v>
      </c>
      <c r="DA35" s="717"/>
      <c r="DB35" s="717"/>
      <c r="DC35" s="721"/>
      <c r="DD35" s="692">
        <v>203794</v>
      </c>
      <c r="DE35" s="719"/>
      <c r="DF35" s="719"/>
      <c r="DG35" s="719"/>
      <c r="DH35" s="719"/>
      <c r="DI35" s="719"/>
      <c r="DJ35" s="719"/>
      <c r="DK35" s="720"/>
      <c r="DL35" s="692">
        <v>177895</v>
      </c>
      <c r="DM35" s="719"/>
      <c r="DN35" s="719"/>
      <c r="DO35" s="719"/>
      <c r="DP35" s="719"/>
      <c r="DQ35" s="719"/>
      <c r="DR35" s="719"/>
      <c r="DS35" s="719"/>
      <c r="DT35" s="719"/>
      <c r="DU35" s="719"/>
      <c r="DV35" s="720"/>
      <c r="DW35" s="688">
        <v>1.1000000000000001</v>
      </c>
      <c r="DX35" s="717"/>
      <c r="DY35" s="717"/>
      <c r="DZ35" s="717"/>
      <c r="EA35" s="717"/>
      <c r="EB35" s="717"/>
      <c r="EC35" s="718"/>
    </row>
    <row r="36" spans="2:133" ht="11.25" customHeight="1" x14ac:dyDescent="0.15">
      <c r="B36" s="680" t="s">
        <v>329</v>
      </c>
      <c r="C36" s="681"/>
      <c r="D36" s="681"/>
      <c r="E36" s="681"/>
      <c r="F36" s="681"/>
      <c r="G36" s="681"/>
      <c r="H36" s="681"/>
      <c r="I36" s="681"/>
      <c r="J36" s="681"/>
      <c r="K36" s="681"/>
      <c r="L36" s="681"/>
      <c r="M36" s="681"/>
      <c r="N36" s="681"/>
      <c r="O36" s="681"/>
      <c r="P36" s="681"/>
      <c r="Q36" s="682"/>
      <c r="R36" s="683">
        <v>443669</v>
      </c>
      <c r="S36" s="684"/>
      <c r="T36" s="684"/>
      <c r="U36" s="684"/>
      <c r="V36" s="684"/>
      <c r="W36" s="684"/>
      <c r="X36" s="684"/>
      <c r="Y36" s="685"/>
      <c r="Z36" s="686">
        <v>1.4</v>
      </c>
      <c r="AA36" s="686"/>
      <c r="AB36" s="686"/>
      <c r="AC36" s="686"/>
      <c r="AD36" s="687" t="s">
        <v>137</v>
      </c>
      <c r="AE36" s="687"/>
      <c r="AF36" s="687"/>
      <c r="AG36" s="687"/>
      <c r="AH36" s="687"/>
      <c r="AI36" s="687"/>
      <c r="AJ36" s="687"/>
      <c r="AK36" s="687"/>
      <c r="AL36" s="688" t="s">
        <v>230</v>
      </c>
      <c r="AM36" s="689"/>
      <c r="AN36" s="689"/>
      <c r="AO36" s="690"/>
      <c r="AP36" s="235"/>
      <c r="AQ36" s="757" t="s">
        <v>330</v>
      </c>
      <c r="AR36" s="758"/>
      <c r="AS36" s="758"/>
      <c r="AT36" s="758"/>
      <c r="AU36" s="758"/>
      <c r="AV36" s="758"/>
      <c r="AW36" s="758"/>
      <c r="AX36" s="758"/>
      <c r="AY36" s="759"/>
      <c r="AZ36" s="672">
        <v>3610107</v>
      </c>
      <c r="BA36" s="673"/>
      <c r="BB36" s="673"/>
      <c r="BC36" s="673"/>
      <c r="BD36" s="673"/>
      <c r="BE36" s="673"/>
      <c r="BF36" s="760"/>
      <c r="BG36" s="694" t="s">
        <v>331</v>
      </c>
      <c r="BH36" s="695"/>
      <c r="BI36" s="695"/>
      <c r="BJ36" s="695"/>
      <c r="BK36" s="695"/>
      <c r="BL36" s="695"/>
      <c r="BM36" s="695"/>
      <c r="BN36" s="695"/>
      <c r="BO36" s="695"/>
      <c r="BP36" s="695"/>
      <c r="BQ36" s="695"/>
      <c r="BR36" s="695"/>
      <c r="BS36" s="695"/>
      <c r="BT36" s="695"/>
      <c r="BU36" s="696"/>
      <c r="BV36" s="672">
        <v>125600</v>
      </c>
      <c r="BW36" s="673"/>
      <c r="BX36" s="673"/>
      <c r="BY36" s="673"/>
      <c r="BZ36" s="673"/>
      <c r="CA36" s="673"/>
      <c r="CB36" s="760"/>
      <c r="CD36" s="698" t="s">
        <v>332</v>
      </c>
      <c r="CE36" s="699"/>
      <c r="CF36" s="699"/>
      <c r="CG36" s="699"/>
      <c r="CH36" s="699"/>
      <c r="CI36" s="699"/>
      <c r="CJ36" s="699"/>
      <c r="CK36" s="699"/>
      <c r="CL36" s="699"/>
      <c r="CM36" s="699"/>
      <c r="CN36" s="699"/>
      <c r="CO36" s="699"/>
      <c r="CP36" s="699"/>
      <c r="CQ36" s="700"/>
      <c r="CR36" s="683">
        <v>4398686</v>
      </c>
      <c r="CS36" s="684"/>
      <c r="CT36" s="684"/>
      <c r="CU36" s="684"/>
      <c r="CV36" s="684"/>
      <c r="CW36" s="684"/>
      <c r="CX36" s="684"/>
      <c r="CY36" s="685"/>
      <c r="CZ36" s="688">
        <v>14.8</v>
      </c>
      <c r="DA36" s="717"/>
      <c r="DB36" s="717"/>
      <c r="DC36" s="721"/>
      <c r="DD36" s="692">
        <v>3832429</v>
      </c>
      <c r="DE36" s="684"/>
      <c r="DF36" s="684"/>
      <c r="DG36" s="684"/>
      <c r="DH36" s="684"/>
      <c r="DI36" s="684"/>
      <c r="DJ36" s="684"/>
      <c r="DK36" s="685"/>
      <c r="DL36" s="692">
        <v>3454603</v>
      </c>
      <c r="DM36" s="684"/>
      <c r="DN36" s="684"/>
      <c r="DO36" s="684"/>
      <c r="DP36" s="684"/>
      <c r="DQ36" s="684"/>
      <c r="DR36" s="684"/>
      <c r="DS36" s="684"/>
      <c r="DT36" s="684"/>
      <c r="DU36" s="684"/>
      <c r="DV36" s="685"/>
      <c r="DW36" s="688">
        <v>21.2</v>
      </c>
      <c r="DX36" s="717"/>
      <c r="DY36" s="717"/>
      <c r="DZ36" s="717"/>
      <c r="EA36" s="717"/>
      <c r="EB36" s="717"/>
      <c r="EC36" s="718"/>
    </row>
    <row r="37" spans="2:133" ht="11.25" customHeight="1" x14ac:dyDescent="0.15">
      <c r="B37" s="680" t="s">
        <v>333</v>
      </c>
      <c r="C37" s="681"/>
      <c r="D37" s="681"/>
      <c r="E37" s="681"/>
      <c r="F37" s="681"/>
      <c r="G37" s="681"/>
      <c r="H37" s="681"/>
      <c r="I37" s="681"/>
      <c r="J37" s="681"/>
      <c r="K37" s="681"/>
      <c r="L37" s="681"/>
      <c r="M37" s="681"/>
      <c r="N37" s="681"/>
      <c r="O37" s="681"/>
      <c r="P37" s="681"/>
      <c r="Q37" s="682"/>
      <c r="R37" s="683">
        <v>2628299</v>
      </c>
      <c r="S37" s="684"/>
      <c r="T37" s="684"/>
      <c r="U37" s="684"/>
      <c r="V37" s="684"/>
      <c r="W37" s="684"/>
      <c r="X37" s="684"/>
      <c r="Y37" s="685"/>
      <c r="Z37" s="686">
        <v>8.4</v>
      </c>
      <c r="AA37" s="686"/>
      <c r="AB37" s="686"/>
      <c r="AC37" s="686"/>
      <c r="AD37" s="687" t="s">
        <v>137</v>
      </c>
      <c r="AE37" s="687"/>
      <c r="AF37" s="687"/>
      <c r="AG37" s="687"/>
      <c r="AH37" s="687"/>
      <c r="AI37" s="687"/>
      <c r="AJ37" s="687"/>
      <c r="AK37" s="687"/>
      <c r="AL37" s="688" t="s">
        <v>230</v>
      </c>
      <c r="AM37" s="689"/>
      <c r="AN37" s="689"/>
      <c r="AO37" s="690"/>
      <c r="AQ37" s="761" t="s">
        <v>334</v>
      </c>
      <c r="AR37" s="762"/>
      <c r="AS37" s="762"/>
      <c r="AT37" s="762"/>
      <c r="AU37" s="762"/>
      <c r="AV37" s="762"/>
      <c r="AW37" s="762"/>
      <c r="AX37" s="762"/>
      <c r="AY37" s="763"/>
      <c r="AZ37" s="683">
        <v>1565910</v>
      </c>
      <c r="BA37" s="684"/>
      <c r="BB37" s="684"/>
      <c r="BC37" s="684"/>
      <c r="BD37" s="719"/>
      <c r="BE37" s="719"/>
      <c r="BF37" s="750"/>
      <c r="BG37" s="698" t="s">
        <v>335</v>
      </c>
      <c r="BH37" s="699"/>
      <c r="BI37" s="699"/>
      <c r="BJ37" s="699"/>
      <c r="BK37" s="699"/>
      <c r="BL37" s="699"/>
      <c r="BM37" s="699"/>
      <c r="BN37" s="699"/>
      <c r="BO37" s="699"/>
      <c r="BP37" s="699"/>
      <c r="BQ37" s="699"/>
      <c r="BR37" s="699"/>
      <c r="BS37" s="699"/>
      <c r="BT37" s="699"/>
      <c r="BU37" s="700"/>
      <c r="BV37" s="683">
        <v>60153</v>
      </c>
      <c r="BW37" s="684"/>
      <c r="BX37" s="684"/>
      <c r="BY37" s="684"/>
      <c r="BZ37" s="684"/>
      <c r="CA37" s="684"/>
      <c r="CB37" s="693"/>
      <c r="CD37" s="698" t="s">
        <v>336</v>
      </c>
      <c r="CE37" s="699"/>
      <c r="CF37" s="699"/>
      <c r="CG37" s="699"/>
      <c r="CH37" s="699"/>
      <c r="CI37" s="699"/>
      <c r="CJ37" s="699"/>
      <c r="CK37" s="699"/>
      <c r="CL37" s="699"/>
      <c r="CM37" s="699"/>
      <c r="CN37" s="699"/>
      <c r="CO37" s="699"/>
      <c r="CP37" s="699"/>
      <c r="CQ37" s="700"/>
      <c r="CR37" s="683">
        <v>1629304</v>
      </c>
      <c r="CS37" s="719"/>
      <c r="CT37" s="719"/>
      <c r="CU37" s="719"/>
      <c r="CV37" s="719"/>
      <c r="CW37" s="719"/>
      <c r="CX37" s="719"/>
      <c r="CY37" s="720"/>
      <c r="CZ37" s="688">
        <v>5.5</v>
      </c>
      <c r="DA37" s="717"/>
      <c r="DB37" s="717"/>
      <c r="DC37" s="721"/>
      <c r="DD37" s="692">
        <v>1403851</v>
      </c>
      <c r="DE37" s="719"/>
      <c r="DF37" s="719"/>
      <c r="DG37" s="719"/>
      <c r="DH37" s="719"/>
      <c r="DI37" s="719"/>
      <c r="DJ37" s="719"/>
      <c r="DK37" s="720"/>
      <c r="DL37" s="692">
        <v>1298251</v>
      </c>
      <c r="DM37" s="719"/>
      <c r="DN37" s="719"/>
      <c r="DO37" s="719"/>
      <c r="DP37" s="719"/>
      <c r="DQ37" s="719"/>
      <c r="DR37" s="719"/>
      <c r="DS37" s="719"/>
      <c r="DT37" s="719"/>
      <c r="DU37" s="719"/>
      <c r="DV37" s="720"/>
      <c r="DW37" s="688">
        <v>8</v>
      </c>
      <c r="DX37" s="717"/>
      <c r="DY37" s="717"/>
      <c r="DZ37" s="717"/>
      <c r="EA37" s="717"/>
      <c r="EB37" s="717"/>
      <c r="EC37" s="718"/>
    </row>
    <row r="38" spans="2:133" ht="11.25" customHeight="1" x14ac:dyDescent="0.15">
      <c r="B38" s="680" t="s">
        <v>337</v>
      </c>
      <c r="C38" s="681"/>
      <c r="D38" s="681"/>
      <c r="E38" s="681"/>
      <c r="F38" s="681"/>
      <c r="G38" s="681"/>
      <c r="H38" s="681"/>
      <c r="I38" s="681"/>
      <c r="J38" s="681"/>
      <c r="K38" s="681"/>
      <c r="L38" s="681"/>
      <c r="M38" s="681"/>
      <c r="N38" s="681"/>
      <c r="O38" s="681"/>
      <c r="P38" s="681"/>
      <c r="Q38" s="682"/>
      <c r="R38" s="683">
        <v>1620929</v>
      </c>
      <c r="S38" s="684"/>
      <c r="T38" s="684"/>
      <c r="U38" s="684"/>
      <c r="V38" s="684"/>
      <c r="W38" s="684"/>
      <c r="X38" s="684"/>
      <c r="Y38" s="685"/>
      <c r="Z38" s="686">
        <v>5.2</v>
      </c>
      <c r="AA38" s="686"/>
      <c r="AB38" s="686"/>
      <c r="AC38" s="686"/>
      <c r="AD38" s="687">
        <v>705</v>
      </c>
      <c r="AE38" s="687"/>
      <c r="AF38" s="687"/>
      <c r="AG38" s="687"/>
      <c r="AH38" s="687"/>
      <c r="AI38" s="687"/>
      <c r="AJ38" s="687"/>
      <c r="AK38" s="687"/>
      <c r="AL38" s="688">
        <v>0</v>
      </c>
      <c r="AM38" s="689"/>
      <c r="AN38" s="689"/>
      <c r="AO38" s="690"/>
      <c r="AQ38" s="761" t="s">
        <v>338</v>
      </c>
      <c r="AR38" s="762"/>
      <c r="AS38" s="762"/>
      <c r="AT38" s="762"/>
      <c r="AU38" s="762"/>
      <c r="AV38" s="762"/>
      <c r="AW38" s="762"/>
      <c r="AX38" s="762"/>
      <c r="AY38" s="763"/>
      <c r="AZ38" s="683">
        <v>9012</v>
      </c>
      <c r="BA38" s="684"/>
      <c r="BB38" s="684"/>
      <c r="BC38" s="684"/>
      <c r="BD38" s="719"/>
      <c r="BE38" s="719"/>
      <c r="BF38" s="750"/>
      <c r="BG38" s="698" t="s">
        <v>339</v>
      </c>
      <c r="BH38" s="699"/>
      <c r="BI38" s="699"/>
      <c r="BJ38" s="699"/>
      <c r="BK38" s="699"/>
      <c r="BL38" s="699"/>
      <c r="BM38" s="699"/>
      <c r="BN38" s="699"/>
      <c r="BO38" s="699"/>
      <c r="BP38" s="699"/>
      <c r="BQ38" s="699"/>
      <c r="BR38" s="699"/>
      <c r="BS38" s="699"/>
      <c r="BT38" s="699"/>
      <c r="BU38" s="700"/>
      <c r="BV38" s="683">
        <v>7441</v>
      </c>
      <c r="BW38" s="684"/>
      <c r="BX38" s="684"/>
      <c r="BY38" s="684"/>
      <c r="BZ38" s="684"/>
      <c r="CA38" s="684"/>
      <c r="CB38" s="693"/>
      <c r="CD38" s="698" t="s">
        <v>340</v>
      </c>
      <c r="CE38" s="699"/>
      <c r="CF38" s="699"/>
      <c r="CG38" s="699"/>
      <c r="CH38" s="699"/>
      <c r="CI38" s="699"/>
      <c r="CJ38" s="699"/>
      <c r="CK38" s="699"/>
      <c r="CL38" s="699"/>
      <c r="CM38" s="699"/>
      <c r="CN38" s="699"/>
      <c r="CO38" s="699"/>
      <c r="CP38" s="699"/>
      <c r="CQ38" s="700"/>
      <c r="CR38" s="683">
        <v>2035185</v>
      </c>
      <c r="CS38" s="684"/>
      <c r="CT38" s="684"/>
      <c r="CU38" s="684"/>
      <c r="CV38" s="684"/>
      <c r="CW38" s="684"/>
      <c r="CX38" s="684"/>
      <c r="CY38" s="685"/>
      <c r="CZ38" s="688">
        <v>6.8</v>
      </c>
      <c r="DA38" s="717"/>
      <c r="DB38" s="717"/>
      <c r="DC38" s="721"/>
      <c r="DD38" s="692">
        <v>1681232</v>
      </c>
      <c r="DE38" s="684"/>
      <c r="DF38" s="684"/>
      <c r="DG38" s="684"/>
      <c r="DH38" s="684"/>
      <c r="DI38" s="684"/>
      <c r="DJ38" s="684"/>
      <c r="DK38" s="685"/>
      <c r="DL38" s="692">
        <v>1582243</v>
      </c>
      <c r="DM38" s="684"/>
      <c r="DN38" s="684"/>
      <c r="DO38" s="684"/>
      <c r="DP38" s="684"/>
      <c r="DQ38" s="684"/>
      <c r="DR38" s="684"/>
      <c r="DS38" s="684"/>
      <c r="DT38" s="684"/>
      <c r="DU38" s="684"/>
      <c r="DV38" s="685"/>
      <c r="DW38" s="688">
        <v>9.6999999999999993</v>
      </c>
      <c r="DX38" s="717"/>
      <c r="DY38" s="717"/>
      <c r="DZ38" s="717"/>
      <c r="EA38" s="717"/>
      <c r="EB38" s="717"/>
      <c r="EC38" s="718"/>
    </row>
    <row r="39" spans="2:133" ht="11.25" customHeight="1" x14ac:dyDescent="0.15">
      <c r="B39" s="680" t="s">
        <v>341</v>
      </c>
      <c r="C39" s="681"/>
      <c r="D39" s="681"/>
      <c r="E39" s="681"/>
      <c r="F39" s="681"/>
      <c r="G39" s="681"/>
      <c r="H39" s="681"/>
      <c r="I39" s="681"/>
      <c r="J39" s="681"/>
      <c r="K39" s="681"/>
      <c r="L39" s="681"/>
      <c r="M39" s="681"/>
      <c r="N39" s="681"/>
      <c r="O39" s="681"/>
      <c r="P39" s="681"/>
      <c r="Q39" s="682"/>
      <c r="R39" s="683">
        <v>4129084</v>
      </c>
      <c r="S39" s="684"/>
      <c r="T39" s="684"/>
      <c r="U39" s="684"/>
      <c r="V39" s="684"/>
      <c r="W39" s="684"/>
      <c r="X39" s="684"/>
      <c r="Y39" s="685"/>
      <c r="Z39" s="686">
        <v>13.2</v>
      </c>
      <c r="AA39" s="686"/>
      <c r="AB39" s="686"/>
      <c r="AC39" s="686"/>
      <c r="AD39" s="687" t="s">
        <v>137</v>
      </c>
      <c r="AE39" s="687"/>
      <c r="AF39" s="687"/>
      <c r="AG39" s="687"/>
      <c r="AH39" s="687"/>
      <c r="AI39" s="687"/>
      <c r="AJ39" s="687"/>
      <c r="AK39" s="687"/>
      <c r="AL39" s="688" t="s">
        <v>230</v>
      </c>
      <c r="AM39" s="689"/>
      <c r="AN39" s="689"/>
      <c r="AO39" s="690"/>
      <c r="AQ39" s="761" t="s">
        <v>342</v>
      </c>
      <c r="AR39" s="762"/>
      <c r="AS39" s="762"/>
      <c r="AT39" s="762"/>
      <c r="AU39" s="762"/>
      <c r="AV39" s="762"/>
      <c r="AW39" s="762"/>
      <c r="AX39" s="762"/>
      <c r="AY39" s="763"/>
      <c r="AZ39" s="683" t="s">
        <v>230</v>
      </c>
      <c r="BA39" s="684"/>
      <c r="BB39" s="684"/>
      <c r="BC39" s="684"/>
      <c r="BD39" s="719"/>
      <c r="BE39" s="719"/>
      <c r="BF39" s="750"/>
      <c r="BG39" s="698" t="s">
        <v>343</v>
      </c>
      <c r="BH39" s="699"/>
      <c r="BI39" s="699"/>
      <c r="BJ39" s="699"/>
      <c r="BK39" s="699"/>
      <c r="BL39" s="699"/>
      <c r="BM39" s="699"/>
      <c r="BN39" s="699"/>
      <c r="BO39" s="699"/>
      <c r="BP39" s="699"/>
      <c r="BQ39" s="699"/>
      <c r="BR39" s="699"/>
      <c r="BS39" s="699"/>
      <c r="BT39" s="699"/>
      <c r="BU39" s="700"/>
      <c r="BV39" s="683">
        <v>11503</v>
      </c>
      <c r="BW39" s="684"/>
      <c r="BX39" s="684"/>
      <c r="BY39" s="684"/>
      <c r="BZ39" s="684"/>
      <c r="CA39" s="684"/>
      <c r="CB39" s="693"/>
      <c r="CD39" s="698" t="s">
        <v>344</v>
      </c>
      <c r="CE39" s="699"/>
      <c r="CF39" s="699"/>
      <c r="CG39" s="699"/>
      <c r="CH39" s="699"/>
      <c r="CI39" s="699"/>
      <c r="CJ39" s="699"/>
      <c r="CK39" s="699"/>
      <c r="CL39" s="699"/>
      <c r="CM39" s="699"/>
      <c r="CN39" s="699"/>
      <c r="CO39" s="699"/>
      <c r="CP39" s="699"/>
      <c r="CQ39" s="700"/>
      <c r="CR39" s="683">
        <v>156458</v>
      </c>
      <c r="CS39" s="719"/>
      <c r="CT39" s="719"/>
      <c r="CU39" s="719"/>
      <c r="CV39" s="719"/>
      <c r="CW39" s="719"/>
      <c r="CX39" s="719"/>
      <c r="CY39" s="720"/>
      <c r="CZ39" s="688">
        <v>0.5</v>
      </c>
      <c r="DA39" s="717"/>
      <c r="DB39" s="717"/>
      <c r="DC39" s="721"/>
      <c r="DD39" s="692">
        <v>53215</v>
      </c>
      <c r="DE39" s="719"/>
      <c r="DF39" s="719"/>
      <c r="DG39" s="719"/>
      <c r="DH39" s="719"/>
      <c r="DI39" s="719"/>
      <c r="DJ39" s="719"/>
      <c r="DK39" s="720"/>
      <c r="DL39" s="692" t="s">
        <v>137</v>
      </c>
      <c r="DM39" s="719"/>
      <c r="DN39" s="719"/>
      <c r="DO39" s="719"/>
      <c r="DP39" s="719"/>
      <c r="DQ39" s="719"/>
      <c r="DR39" s="719"/>
      <c r="DS39" s="719"/>
      <c r="DT39" s="719"/>
      <c r="DU39" s="719"/>
      <c r="DV39" s="720"/>
      <c r="DW39" s="688" t="s">
        <v>137</v>
      </c>
      <c r="DX39" s="717"/>
      <c r="DY39" s="717"/>
      <c r="DZ39" s="717"/>
      <c r="EA39" s="717"/>
      <c r="EB39" s="717"/>
      <c r="EC39" s="718"/>
    </row>
    <row r="40" spans="2:133" ht="11.25" customHeight="1" x14ac:dyDescent="0.15">
      <c r="B40" s="680" t="s">
        <v>345</v>
      </c>
      <c r="C40" s="681"/>
      <c r="D40" s="681"/>
      <c r="E40" s="681"/>
      <c r="F40" s="681"/>
      <c r="G40" s="681"/>
      <c r="H40" s="681"/>
      <c r="I40" s="681"/>
      <c r="J40" s="681"/>
      <c r="K40" s="681"/>
      <c r="L40" s="681"/>
      <c r="M40" s="681"/>
      <c r="N40" s="681"/>
      <c r="O40" s="681"/>
      <c r="P40" s="681"/>
      <c r="Q40" s="682"/>
      <c r="R40" s="683" t="s">
        <v>137</v>
      </c>
      <c r="S40" s="684"/>
      <c r="T40" s="684"/>
      <c r="U40" s="684"/>
      <c r="V40" s="684"/>
      <c r="W40" s="684"/>
      <c r="X40" s="684"/>
      <c r="Y40" s="685"/>
      <c r="Z40" s="686" t="s">
        <v>137</v>
      </c>
      <c r="AA40" s="686"/>
      <c r="AB40" s="686"/>
      <c r="AC40" s="686"/>
      <c r="AD40" s="687" t="s">
        <v>230</v>
      </c>
      <c r="AE40" s="687"/>
      <c r="AF40" s="687"/>
      <c r="AG40" s="687"/>
      <c r="AH40" s="687"/>
      <c r="AI40" s="687"/>
      <c r="AJ40" s="687"/>
      <c r="AK40" s="687"/>
      <c r="AL40" s="688" t="s">
        <v>137</v>
      </c>
      <c r="AM40" s="689"/>
      <c r="AN40" s="689"/>
      <c r="AO40" s="690"/>
      <c r="AQ40" s="761" t="s">
        <v>346</v>
      </c>
      <c r="AR40" s="762"/>
      <c r="AS40" s="762"/>
      <c r="AT40" s="762"/>
      <c r="AU40" s="762"/>
      <c r="AV40" s="762"/>
      <c r="AW40" s="762"/>
      <c r="AX40" s="762"/>
      <c r="AY40" s="763"/>
      <c r="AZ40" s="683" t="s">
        <v>137</v>
      </c>
      <c r="BA40" s="684"/>
      <c r="BB40" s="684"/>
      <c r="BC40" s="684"/>
      <c r="BD40" s="719"/>
      <c r="BE40" s="719"/>
      <c r="BF40" s="750"/>
      <c r="BG40" s="764" t="s">
        <v>347</v>
      </c>
      <c r="BH40" s="765"/>
      <c r="BI40" s="765"/>
      <c r="BJ40" s="765"/>
      <c r="BK40" s="765"/>
      <c r="BL40" s="236"/>
      <c r="BM40" s="699" t="s">
        <v>348</v>
      </c>
      <c r="BN40" s="699"/>
      <c r="BO40" s="699"/>
      <c r="BP40" s="699"/>
      <c r="BQ40" s="699"/>
      <c r="BR40" s="699"/>
      <c r="BS40" s="699"/>
      <c r="BT40" s="699"/>
      <c r="BU40" s="700"/>
      <c r="BV40" s="683">
        <v>99</v>
      </c>
      <c r="BW40" s="684"/>
      <c r="BX40" s="684"/>
      <c r="BY40" s="684"/>
      <c r="BZ40" s="684"/>
      <c r="CA40" s="684"/>
      <c r="CB40" s="693"/>
      <c r="CD40" s="698" t="s">
        <v>349</v>
      </c>
      <c r="CE40" s="699"/>
      <c r="CF40" s="699"/>
      <c r="CG40" s="699"/>
      <c r="CH40" s="699"/>
      <c r="CI40" s="699"/>
      <c r="CJ40" s="699"/>
      <c r="CK40" s="699"/>
      <c r="CL40" s="699"/>
      <c r="CM40" s="699"/>
      <c r="CN40" s="699"/>
      <c r="CO40" s="699"/>
      <c r="CP40" s="699"/>
      <c r="CQ40" s="700"/>
      <c r="CR40" s="683">
        <v>760163</v>
      </c>
      <c r="CS40" s="684"/>
      <c r="CT40" s="684"/>
      <c r="CU40" s="684"/>
      <c r="CV40" s="684"/>
      <c r="CW40" s="684"/>
      <c r="CX40" s="684"/>
      <c r="CY40" s="685"/>
      <c r="CZ40" s="688">
        <v>2.6</v>
      </c>
      <c r="DA40" s="717"/>
      <c r="DB40" s="717"/>
      <c r="DC40" s="721"/>
      <c r="DD40" s="692" t="s">
        <v>137</v>
      </c>
      <c r="DE40" s="684"/>
      <c r="DF40" s="684"/>
      <c r="DG40" s="684"/>
      <c r="DH40" s="684"/>
      <c r="DI40" s="684"/>
      <c r="DJ40" s="684"/>
      <c r="DK40" s="685"/>
      <c r="DL40" s="692" t="s">
        <v>137</v>
      </c>
      <c r="DM40" s="684"/>
      <c r="DN40" s="684"/>
      <c r="DO40" s="684"/>
      <c r="DP40" s="684"/>
      <c r="DQ40" s="684"/>
      <c r="DR40" s="684"/>
      <c r="DS40" s="684"/>
      <c r="DT40" s="684"/>
      <c r="DU40" s="684"/>
      <c r="DV40" s="685"/>
      <c r="DW40" s="688" t="s">
        <v>230</v>
      </c>
      <c r="DX40" s="717"/>
      <c r="DY40" s="717"/>
      <c r="DZ40" s="717"/>
      <c r="EA40" s="717"/>
      <c r="EB40" s="717"/>
      <c r="EC40" s="718"/>
    </row>
    <row r="41" spans="2:133" ht="11.25" customHeight="1" x14ac:dyDescent="0.15">
      <c r="B41" s="680" t="s">
        <v>350</v>
      </c>
      <c r="C41" s="681"/>
      <c r="D41" s="681"/>
      <c r="E41" s="681"/>
      <c r="F41" s="681"/>
      <c r="G41" s="681"/>
      <c r="H41" s="681"/>
      <c r="I41" s="681"/>
      <c r="J41" s="681"/>
      <c r="K41" s="681"/>
      <c r="L41" s="681"/>
      <c r="M41" s="681"/>
      <c r="N41" s="681"/>
      <c r="O41" s="681"/>
      <c r="P41" s="681"/>
      <c r="Q41" s="682"/>
      <c r="R41" s="683">
        <v>754484</v>
      </c>
      <c r="S41" s="684"/>
      <c r="T41" s="684"/>
      <c r="U41" s="684"/>
      <c r="V41" s="684"/>
      <c r="W41" s="684"/>
      <c r="X41" s="684"/>
      <c r="Y41" s="685"/>
      <c r="Z41" s="686">
        <v>2.4</v>
      </c>
      <c r="AA41" s="686"/>
      <c r="AB41" s="686"/>
      <c r="AC41" s="686"/>
      <c r="AD41" s="687" t="s">
        <v>137</v>
      </c>
      <c r="AE41" s="687"/>
      <c r="AF41" s="687"/>
      <c r="AG41" s="687"/>
      <c r="AH41" s="687"/>
      <c r="AI41" s="687"/>
      <c r="AJ41" s="687"/>
      <c r="AK41" s="687"/>
      <c r="AL41" s="688" t="s">
        <v>137</v>
      </c>
      <c r="AM41" s="689"/>
      <c r="AN41" s="689"/>
      <c r="AO41" s="690"/>
      <c r="AQ41" s="761" t="s">
        <v>351</v>
      </c>
      <c r="AR41" s="762"/>
      <c r="AS41" s="762"/>
      <c r="AT41" s="762"/>
      <c r="AU41" s="762"/>
      <c r="AV41" s="762"/>
      <c r="AW41" s="762"/>
      <c r="AX41" s="762"/>
      <c r="AY41" s="763"/>
      <c r="AZ41" s="683">
        <v>433929</v>
      </c>
      <c r="BA41" s="684"/>
      <c r="BB41" s="684"/>
      <c r="BC41" s="684"/>
      <c r="BD41" s="719"/>
      <c r="BE41" s="719"/>
      <c r="BF41" s="750"/>
      <c r="BG41" s="764"/>
      <c r="BH41" s="765"/>
      <c r="BI41" s="765"/>
      <c r="BJ41" s="765"/>
      <c r="BK41" s="765"/>
      <c r="BL41" s="236"/>
      <c r="BM41" s="699" t="s">
        <v>352</v>
      </c>
      <c r="BN41" s="699"/>
      <c r="BO41" s="699"/>
      <c r="BP41" s="699"/>
      <c r="BQ41" s="699"/>
      <c r="BR41" s="699"/>
      <c r="BS41" s="699"/>
      <c r="BT41" s="699"/>
      <c r="BU41" s="700"/>
      <c r="BV41" s="683" t="s">
        <v>230</v>
      </c>
      <c r="BW41" s="684"/>
      <c r="BX41" s="684"/>
      <c r="BY41" s="684"/>
      <c r="BZ41" s="684"/>
      <c r="CA41" s="684"/>
      <c r="CB41" s="693"/>
      <c r="CD41" s="698" t="s">
        <v>353</v>
      </c>
      <c r="CE41" s="699"/>
      <c r="CF41" s="699"/>
      <c r="CG41" s="699"/>
      <c r="CH41" s="699"/>
      <c r="CI41" s="699"/>
      <c r="CJ41" s="699"/>
      <c r="CK41" s="699"/>
      <c r="CL41" s="699"/>
      <c r="CM41" s="699"/>
      <c r="CN41" s="699"/>
      <c r="CO41" s="699"/>
      <c r="CP41" s="699"/>
      <c r="CQ41" s="700"/>
      <c r="CR41" s="683" t="s">
        <v>230</v>
      </c>
      <c r="CS41" s="719"/>
      <c r="CT41" s="719"/>
      <c r="CU41" s="719"/>
      <c r="CV41" s="719"/>
      <c r="CW41" s="719"/>
      <c r="CX41" s="719"/>
      <c r="CY41" s="720"/>
      <c r="CZ41" s="688" t="s">
        <v>137</v>
      </c>
      <c r="DA41" s="717"/>
      <c r="DB41" s="717"/>
      <c r="DC41" s="721"/>
      <c r="DD41" s="692" t="s">
        <v>137</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354</v>
      </c>
      <c r="C42" s="734"/>
      <c r="D42" s="734"/>
      <c r="E42" s="734"/>
      <c r="F42" s="734"/>
      <c r="G42" s="734"/>
      <c r="H42" s="734"/>
      <c r="I42" s="734"/>
      <c r="J42" s="734"/>
      <c r="K42" s="734"/>
      <c r="L42" s="734"/>
      <c r="M42" s="734"/>
      <c r="N42" s="734"/>
      <c r="O42" s="734"/>
      <c r="P42" s="734"/>
      <c r="Q42" s="735"/>
      <c r="R42" s="768">
        <v>31213652</v>
      </c>
      <c r="S42" s="769"/>
      <c r="T42" s="769"/>
      <c r="U42" s="769"/>
      <c r="V42" s="769"/>
      <c r="W42" s="769"/>
      <c r="X42" s="769"/>
      <c r="Y42" s="777"/>
      <c r="Z42" s="778">
        <v>100</v>
      </c>
      <c r="AA42" s="778"/>
      <c r="AB42" s="778"/>
      <c r="AC42" s="778"/>
      <c r="AD42" s="779">
        <v>15533641</v>
      </c>
      <c r="AE42" s="779"/>
      <c r="AF42" s="779"/>
      <c r="AG42" s="779"/>
      <c r="AH42" s="779"/>
      <c r="AI42" s="779"/>
      <c r="AJ42" s="779"/>
      <c r="AK42" s="779"/>
      <c r="AL42" s="780">
        <v>100</v>
      </c>
      <c r="AM42" s="755"/>
      <c r="AN42" s="755"/>
      <c r="AO42" s="781"/>
      <c r="AQ42" s="782" t="s">
        <v>355</v>
      </c>
      <c r="AR42" s="783"/>
      <c r="AS42" s="783"/>
      <c r="AT42" s="783"/>
      <c r="AU42" s="783"/>
      <c r="AV42" s="783"/>
      <c r="AW42" s="783"/>
      <c r="AX42" s="783"/>
      <c r="AY42" s="784"/>
      <c r="AZ42" s="768">
        <v>1601256</v>
      </c>
      <c r="BA42" s="769"/>
      <c r="BB42" s="769"/>
      <c r="BC42" s="769"/>
      <c r="BD42" s="754"/>
      <c r="BE42" s="754"/>
      <c r="BF42" s="756"/>
      <c r="BG42" s="766"/>
      <c r="BH42" s="767"/>
      <c r="BI42" s="767"/>
      <c r="BJ42" s="767"/>
      <c r="BK42" s="767"/>
      <c r="BL42" s="237"/>
      <c r="BM42" s="709" t="s">
        <v>356</v>
      </c>
      <c r="BN42" s="709"/>
      <c r="BO42" s="709"/>
      <c r="BP42" s="709"/>
      <c r="BQ42" s="709"/>
      <c r="BR42" s="709"/>
      <c r="BS42" s="709"/>
      <c r="BT42" s="709"/>
      <c r="BU42" s="710"/>
      <c r="BV42" s="768">
        <v>338</v>
      </c>
      <c r="BW42" s="769"/>
      <c r="BX42" s="769"/>
      <c r="BY42" s="769"/>
      <c r="BZ42" s="769"/>
      <c r="CA42" s="769"/>
      <c r="CB42" s="776"/>
      <c r="CD42" s="680" t="s">
        <v>357</v>
      </c>
      <c r="CE42" s="681"/>
      <c r="CF42" s="681"/>
      <c r="CG42" s="681"/>
      <c r="CH42" s="681"/>
      <c r="CI42" s="681"/>
      <c r="CJ42" s="681"/>
      <c r="CK42" s="681"/>
      <c r="CL42" s="681"/>
      <c r="CM42" s="681"/>
      <c r="CN42" s="681"/>
      <c r="CO42" s="681"/>
      <c r="CP42" s="681"/>
      <c r="CQ42" s="682"/>
      <c r="CR42" s="683">
        <v>7894780</v>
      </c>
      <c r="CS42" s="684"/>
      <c r="CT42" s="684"/>
      <c r="CU42" s="684"/>
      <c r="CV42" s="684"/>
      <c r="CW42" s="684"/>
      <c r="CX42" s="684"/>
      <c r="CY42" s="685"/>
      <c r="CZ42" s="688">
        <v>26.5</v>
      </c>
      <c r="DA42" s="689"/>
      <c r="DB42" s="689"/>
      <c r="DC42" s="701"/>
      <c r="DD42" s="692">
        <v>1146664</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358</v>
      </c>
      <c r="CE43" s="681"/>
      <c r="CF43" s="681"/>
      <c r="CG43" s="681"/>
      <c r="CH43" s="681"/>
      <c r="CI43" s="681"/>
      <c r="CJ43" s="681"/>
      <c r="CK43" s="681"/>
      <c r="CL43" s="681"/>
      <c r="CM43" s="681"/>
      <c r="CN43" s="681"/>
      <c r="CO43" s="681"/>
      <c r="CP43" s="681"/>
      <c r="CQ43" s="682"/>
      <c r="CR43" s="683">
        <v>181917</v>
      </c>
      <c r="CS43" s="719"/>
      <c r="CT43" s="719"/>
      <c r="CU43" s="719"/>
      <c r="CV43" s="719"/>
      <c r="CW43" s="719"/>
      <c r="CX43" s="719"/>
      <c r="CY43" s="720"/>
      <c r="CZ43" s="688">
        <v>0.6</v>
      </c>
      <c r="DA43" s="717"/>
      <c r="DB43" s="717"/>
      <c r="DC43" s="721"/>
      <c r="DD43" s="692">
        <v>181917</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306</v>
      </c>
      <c r="CE44" s="796"/>
      <c r="CF44" s="680" t="s">
        <v>359</v>
      </c>
      <c r="CG44" s="681"/>
      <c r="CH44" s="681"/>
      <c r="CI44" s="681"/>
      <c r="CJ44" s="681"/>
      <c r="CK44" s="681"/>
      <c r="CL44" s="681"/>
      <c r="CM44" s="681"/>
      <c r="CN44" s="681"/>
      <c r="CO44" s="681"/>
      <c r="CP44" s="681"/>
      <c r="CQ44" s="682"/>
      <c r="CR44" s="683">
        <v>7622759</v>
      </c>
      <c r="CS44" s="684"/>
      <c r="CT44" s="684"/>
      <c r="CU44" s="684"/>
      <c r="CV44" s="684"/>
      <c r="CW44" s="684"/>
      <c r="CX44" s="684"/>
      <c r="CY44" s="685"/>
      <c r="CZ44" s="688">
        <v>25.6</v>
      </c>
      <c r="DA44" s="689"/>
      <c r="DB44" s="689"/>
      <c r="DC44" s="701"/>
      <c r="DD44" s="692">
        <v>1014625</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360</v>
      </c>
      <c r="CG45" s="681"/>
      <c r="CH45" s="681"/>
      <c r="CI45" s="681"/>
      <c r="CJ45" s="681"/>
      <c r="CK45" s="681"/>
      <c r="CL45" s="681"/>
      <c r="CM45" s="681"/>
      <c r="CN45" s="681"/>
      <c r="CO45" s="681"/>
      <c r="CP45" s="681"/>
      <c r="CQ45" s="682"/>
      <c r="CR45" s="683">
        <v>1374595</v>
      </c>
      <c r="CS45" s="719"/>
      <c r="CT45" s="719"/>
      <c r="CU45" s="719"/>
      <c r="CV45" s="719"/>
      <c r="CW45" s="719"/>
      <c r="CX45" s="719"/>
      <c r="CY45" s="720"/>
      <c r="CZ45" s="688">
        <v>4.5999999999999996</v>
      </c>
      <c r="DA45" s="717"/>
      <c r="DB45" s="717"/>
      <c r="DC45" s="721"/>
      <c r="DD45" s="692">
        <v>46431</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362</v>
      </c>
      <c r="CG46" s="681"/>
      <c r="CH46" s="681"/>
      <c r="CI46" s="681"/>
      <c r="CJ46" s="681"/>
      <c r="CK46" s="681"/>
      <c r="CL46" s="681"/>
      <c r="CM46" s="681"/>
      <c r="CN46" s="681"/>
      <c r="CO46" s="681"/>
      <c r="CP46" s="681"/>
      <c r="CQ46" s="682"/>
      <c r="CR46" s="683">
        <v>6213908</v>
      </c>
      <c r="CS46" s="684"/>
      <c r="CT46" s="684"/>
      <c r="CU46" s="684"/>
      <c r="CV46" s="684"/>
      <c r="CW46" s="684"/>
      <c r="CX46" s="684"/>
      <c r="CY46" s="685"/>
      <c r="CZ46" s="688">
        <v>20.9</v>
      </c>
      <c r="DA46" s="689"/>
      <c r="DB46" s="689"/>
      <c r="DC46" s="701"/>
      <c r="DD46" s="692">
        <v>958938</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364</v>
      </c>
      <c r="CG47" s="681"/>
      <c r="CH47" s="681"/>
      <c r="CI47" s="681"/>
      <c r="CJ47" s="681"/>
      <c r="CK47" s="681"/>
      <c r="CL47" s="681"/>
      <c r="CM47" s="681"/>
      <c r="CN47" s="681"/>
      <c r="CO47" s="681"/>
      <c r="CP47" s="681"/>
      <c r="CQ47" s="682"/>
      <c r="CR47" s="683">
        <v>272021</v>
      </c>
      <c r="CS47" s="719"/>
      <c r="CT47" s="719"/>
      <c r="CU47" s="719"/>
      <c r="CV47" s="719"/>
      <c r="CW47" s="719"/>
      <c r="CX47" s="719"/>
      <c r="CY47" s="720"/>
      <c r="CZ47" s="688">
        <v>0.9</v>
      </c>
      <c r="DA47" s="717"/>
      <c r="DB47" s="717"/>
      <c r="DC47" s="721"/>
      <c r="DD47" s="692">
        <v>132039</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365</v>
      </c>
      <c r="CD48" s="799"/>
      <c r="CE48" s="800"/>
      <c r="CF48" s="680" t="s">
        <v>366</v>
      </c>
      <c r="CG48" s="681"/>
      <c r="CH48" s="681"/>
      <c r="CI48" s="681"/>
      <c r="CJ48" s="681"/>
      <c r="CK48" s="681"/>
      <c r="CL48" s="681"/>
      <c r="CM48" s="681"/>
      <c r="CN48" s="681"/>
      <c r="CO48" s="681"/>
      <c r="CP48" s="681"/>
      <c r="CQ48" s="682"/>
      <c r="CR48" s="683" t="s">
        <v>230</v>
      </c>
      <c r="CS48" s="684"/>
      <c r="CT48" s="684"/>
      <c r="CU48" s="684"/>
      <c r="CV48" s="684"/>
      <c r="CW48" s="684"/>
      <c r="CX48" s="684"/>
      <c r="CY48" s="685"/>
      <c r="CZ48" s="688" t="s">
        <v>230</v>
      </c>
      <c r="DA48" s="689"/>
      <c r="DB48" s="689"/>
      <c r="DC48" s="701"/>
      <c r="DD48" s="692" t="s">
        <v>137</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367</v>
      </c>
      <c r="CE49" s="734"/>
      <c r="CF49" s="734"/>
      <c r="CG49" s="734"/>
      <c r="CH49" s="734"/>
      <c r="CI49" s="734"/>
      <c r="CJ49" s="734"/>
      <c r="CK49" s="734"/>
      <c r="CL49" s="734"/>
      <c r="CM49" s="734"/>
      <c r="CN49" s="734"/>
      <c r="CO49" s="734"/>
      <c r="CP49" s="734"/>
      <c r="CQ49" s="735"/>
      <c r="CR49" s="768">
        <v>29771101</v>
      </c>
      <c r="CS49" s="754"/>
      <c r="CT49" s="754"/>
      <c r="CU49" s="754"/>
      <c r="CV49" s="754"/>
      <c r="CW49" s="754"/>
      <c r="CX49" s="754"/>
      <c r="CY49" s="785"/>
      <c r="CZ49" s="780">
        <v>100</v>
      </c>
      <c r="DA49" s="786"/>
      <c r="DB49" s="786"/>
      <c r="DC49" s="787"/>
      <c r="DD49" s="788">
        <v>17074827</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Yn5Mh7Jkq65YdYRo0/kq48fZbF6ZGuU1gsc2/1iGNS/GvCWgdQ0vbBn0caFQivymWNvMya2b9mVOFgECeHfd8w==" saltValue="4yrprGtejouI0ZSF51psD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369</v>
      </c>
      <c r="DK2" s="831"/>
      <c r="DL2" s="831"/>
      <c r="DM2" s="831"/>
      <c r="DN2" s="831"/>
      <c r="DO2" s="832"/>
      <c r="DP2" s="250"/>
      <c r="DQ2" s="830" t="s">
        <v>370</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371</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373</v>
      </c>
      <c r="B5" s="825"/>
      <c r="C5" s="825"/>
      <c r="D5" s="825"/>
      <c r="E5" s="825"/>
      <c r="F5" s="825"/>
      <c r="G5" s="825"/>
      <c r="H5" s="825"/>
      <c r="I5" s="825"/>
      <c r="J5" s="825"/>
      <c r="K5" s="825"/>
      <c r="L5" s="825"/>
      <c r="M5" s="825"/>
      <c r="N5" s="825"/>
      <c r="O5" s="825"/>
      <c r="P5" s="826"/>
      <c r="Q5" s="801" t="s">
        <v>374</v>
      </c>
      <c r="R5" s="802"/>
      <c r="S5" s="802"/>
      <c r="T5" s="802"/>
      <c r="U5" s="803"/>
      <c r="V5" s="801" t="s">
        <v>375</v>
      </c>
      <c r="W5" s="802"/>
      <c r="X5" s="802"/>
      <c r="Y5" s="802"/>
      <c r="Z5" s="803"/>
      <c r="AA5" s="801" t="s">
        <v>376</v>
      </c>
      <c r="AB5" s="802"/>
      <c r="AC5" s="802"/>
      <c r="AD5" s="802"/>
      <c r="AE5" s="802"/>
      <c r="AF5" s="834" t="s">
        <v>377</v>
      </c>
      <c r="AG5" s="802"/>
      <c r="AH5" s="802"/>
      <c r="AI5" s="802"/>
      <c r="AJ5" s="813"/>
      <c r="AK5" s="802" t="s">
        <v>378</v>
      </c>
      <c r="AL5" s="802"/>
      <c r="AM5" s="802"/>
      <c r="AN5" s="802"/>
      <c r="AO5" s="803"/>
      <c r="AP5" s="801" t="s">
        <v>379</v>
      </c>
      <c r="AQ5" s="802"/>
      <c r="AR5" s="802"/>
      <c r="AS5" s="802"/>
      <c r="AT5" s="803"/>
      <c r="AU5" s="801" t="s">
        <v>380</v>
      </c>
      <c r="AV5" s="802"/>
      <c r="AW5" s="802"/>
      <c r="AX5" s="802"/>
      <c r="AY5" s="813"/>
      <c r="AZ5" s="257"/>
      <c r="BA5" s="257"/>
      <c r="BB5" s="257"/>
      <c r="BC5" s="257"/>
      <c r="BD5" s="257"/>
      <c r="BE5" s="258"/>
      <c r="BF5" s="258"/>
      <c r="BG5" s="258"/>
      <c r="BH5" s="258"/>
      <c r="BI5" s="258"/>
      <c r="BJ5" s="258"/>
      <c r="BK5" s="258"/>
      <c r="BL5" s="258"/>
      <c r="BM5" s="258"/>
      <c r="BN5" s="258"/>
      <c r="BO5" s="258"/>
      <c r="BP5" s="258"/>
      <c r="BQ5" s="824" t="s">
        <v>381</v>
      </c>
      <c r="BR5" s="825"/>
      <c r="BS5" s="825"/>
      <c r="BT5" s="825"/>
      <c r="BU5" s="825"/>
      <c r="BV5" s="825"/>
      <c r="BW5" s="825"/>
      <c r="BX5" s="825"/>
      <c r="BY5" s="825"/>
      <c r="BZ5" s="825"/>
      <c r="CA5" s="825"/>
      <c r="CB5" s="825"/>
      <c r="CC5" s="825"/>
      <c r="CD5" s="825"/>
      <c r="CE5" s="825"/>
      <c r="CF5" s="825"/>
      <c r="CG5" s="826"/>
      <c r="CH5" s="801" t="s">
        <v>382</v>
      </c>
      <c r="CI5" s="802"/>
      <c r="CJ5" s="802"/>
      <c r="CK5" s="802"/>
      <c r="CL5" s="803"/>
      <c r="CM5" s="801" t="s">
        <v>383</v>
      </c>
      <c r="CN5" s="802"/>
      <c r="CO5" s="802"/>
      <c r="CP5" s="802"/>
      <c r="CQ5" s="803"/>
      <c r="CR5" s="801" t="s">
        <v>384</v>
      </c>
      <c r="CS5" s="802"/>
      <c r="CT5" s="802"/>
      <c r="CU5" s="802"/>
      <c r="CV5" s="803"/>
      <c r="CW5" s="801" t="s">
        <v>385</v>
      </c>
      <c r="CX5" s="802"/>
      <c r="CY5" s="802"/>
      <c r="CZ5" s="802"/>
      <c r="DA5" s="803"/>
      <c r="DB5" s="801" t="s">
        <v>386</v>
      </c>
      <c r="DC5" s="802"/>
      <c r="DD5" s="802"/>
      <c r="DE5" s="802"/>
      <c r="DF5" s="803"/>
      <c r="DG5" s="807" t="s">
        <v>387</v>
      </c>
      <c r="DH5" s="808"/>
      <c r="DI5" s="808"/>
      <c r="DJ5" s="808"/>
      <c r="DK5" s="809"/>
      <c r="DL5" s="807" t="s">
        <v>388</v>
      </c>
      <c r="DM5" s="808"/>
      <c r="DN5" s="808"/>
      <c r="DO5" s="808"/>
      <c r="DP5" s="809"/>
      <c r="DQ5" s="801" t="s">
        <v>389</v>
      </c>
      <c r="DR5" s="802"/>
      <c r="DS5" s="802"/>
      <c r="DT5" s="802"/>
      <c r="DU5" s="803"/>
      <c r="DV5" s="801" t="s">
        <v>380</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390</v>
      </c>
      <c r="C7" s="816"/>
      <c r="D7" s="816"/>
      <c r="E7" s="816"/>
      <c r="F7" s="816"/>
      <c r="G7" s="816"/>
      <c r="H7" s="816"/>
      <c r="I7" s="816"/>
      <c r="J7" s="816"/>
      <c r="K7" s="816"/>
      <c r="L7" s="816"/>
      <c r="M7" s="816"/>
      <c r="N7" s="816"/>
      <c r="O7" s="816"/>
      <c r="P7" s="817"/>
      <c r="Q7" s="818">
        <v>31199</v>
      </c>
      <c r="R7" s="819"/>
      <c r="S7" s="819"/>
      <c r="T7" s="819"/>
      <c r="U7" s="819"/>
      <c r="V7" s="819">
        <v>29770</v>
      </c>
      <c r="W7" s="819"/>
      <c r="X7" s="819"/>
      <c r="Y7" s="819"/>
      <c r="Z7" s="819"/>
      <c r="AA7" s="819">
        <v>1429</v>
      </c>
      <c r="AB7" s="819"/>
      <c r="AC7" s="819"/>
      <c r="AD7" s="819"/>
      <c r="AE7" s="820"/>
      <c r="AF7" s="821">
        <v>471</v>
      </c>
      <c r="AG7" s="822"/>
      <c r="AH7" s="822"/>
      <c r="AI7" s="822"/>
      <c r="AJ7" s="823"/>
      <c r="AK7" s="858">
        <v>444</v>
      </c>
      <c r="AL7" s="859"/>
      <c r="AM7" s="859"/>
      <c r="AN7" s="859"/>
      <c r="AO7" s="859"/>
      <c r="AP7" s="859">
        <v>31751</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594</v>
      </c>
      <c r="BT7" s="863"/>
      <c r="BU7" s="863"/>
      <c r="BV7" s="863"/>
      <c r="BW7" s="863"/>
      <c r="BX7" s="863"/>
      <c r="BY7" s="863"/>
      <c r="BZ7" s="863"/>
      <c r="CA7" s="863"/>
      <c r="CB7" s="863"/>
      <c r="CC7" s="863"/>
      <c r="CD7" s="863"/>
      <c r="CE7" s="863"/>
      <c r="CF7" s="863"/>
      <c r="CG7" s="864"/>
      <c r="CH7" s="855">
        <v>1</v>
      </c>
      <c r="CI7" s="856"/>
      <c r="CJ7" s="856"/>
      <c r="CK7" s="856"/>
      <c r="CL7" s="857"/>
      <c r="CM7" s="855">
        <v>243</v>
      </c>
      <c r="CN7" s="856"/>
      <c r="CO7" s="856"/>
      <c r="CP7" s="856"/>
      <c r="CQ7" s="857"/>
      <c r="CR7" s="855">
        <v>3</v>
      </c>
      <c r="CS7" s="856"/>
      <c r="CT7" s="856"/>
      <c r="CU7" s="856"/>
      <c r="CV7" s="857"/>
      <c r="CW7" s="855" t="s">
        <v>591</v>
      </c>
      <c r="CX7" s="856"/>
      <c r="CY7" s="856"/>
      <c r="CZ7" s="856"/>
      <c r="DA7" s="857"/>
      <c r="DB7" s="855" t="s">
        <v>591</v>
      </c>
      <c r="DC7" s="856"/>
      <c r="DD7" s="856"/>
      <c r="DE7" s="856"/>
      <c r="DF7" s="857"/>
      <c r="DG7" s="855" t="s">
        <v>591</v>
      </c>
      <c r="DH7" s="856"/>
      <c r="DI7" s="856"/>
      <c r="DJ7" s="856"/>
      <c r="DK7" s="857"/>
      <c r="DL7" s="855" t="s">
        <v>591</v>
      </c>
      <c r="DM7" s="856"/>
      <c r="DN7" s="856"/>
      <c r="DO7" s="856"/>
      <c r="DP7" s="857"/>
      <c r="DQ7" s="855" t="s">
        <v>591</v>
      </c>
      <c r="DR7" s="856"/>
      <c r="DS7" s="856"/>
      <c r="DT7" s="856"/>
      <c r="DU7" s="857"/>
      <c r="DV7" s="836"/>
      <c r="DW7" s="837"/>
      <c r="DX7" s="837"/>
      <c r="DY7" s="837"/>
      <c r="DZ7" s="838"/>
      <c r="EA7" s="255"/>
    </row>
    <row r="8" spans="1:131" s="256" customFormat="1" ht="26.25" customHeight="1" x14ac:dyDescent="0.15">
      <c r="A8" s="262">
        <v>2</v>
      </c>
      <c r="B8" s="839" t="s">
        <v>391</v>
      </c>
      <c r="C8" s="840"/>
      <c r="D8" s="840"/>
      <c r="E8" s="840"/>
      <c r="F8" s="840"/>
      <c r="G8" s="840"/>
      <c r="H8" s="840"/>
      <c r="I8" s="840"/>
      <c r="J8" s="840"/>
      <c r="K8" s="840"/>
      <c r="L8" s="840"/>
      <c r="M8" s="840"/>
      <c r="N8" s="840"/>
      <c r="O8" s="840"/>
      <c r="P8" s="841"/>
      <c r="Q8" s="842">
        <v>15</v>
      </c>
      <c r="R8" s="843"/>
      <c r="S8" s="843"/>
      <c r="T8" s="843"/>
      <c r="U8" s="843"/>
      <c r="V8" s="843">
        <v>1</v>
      </c>
      <c r="W8" s="843"/>
      <c r="X8" s="843"/>
      <c r="Y8" s="843"/>
      <c r="Z8" s="843"/>
      <c r="AA8" s="843">
        <v>14</v>
      </c>
      <c r="AB8" s="843"/>
      <c r="AC8" s="843"/>
      <c r="AD8" s="843"/>
      <c r="AE8" s="844"/>
      <c r="AF8" s="845">
        <v>14</v>
      </c>
      <c r="AG8" s="846"/>
      <c r="AH8" s="846"/>
      <c r="AI8" s="846"/>
      <c r="AJ8" s="847"/>
      <c r="AK8" s="848" t="s">
        <v>590</v>
      </c>
      <c r="AL8" s="849"/>
      <c r="AM8" s="849"/>
      <c r="AN8" s="849"/>
      <c r="AO8" s="849"/>
      <c r="AP8" s="849">
        <v>2</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595</v>
      </c>
      <c r="BT8" s="853"/>
      <c r="BU8" s="853"/>
      <c r="BV8" s="853"/>
      <c r="BW8" s="853"/>
      <c r="BX8" s="853"/>
      <c r="BY8" s="853"/>
      <c r="BZ8" s="853"/>
      <c r="CA8" s="853"/>
      <c r="CB8" s="853"/>
      <c r="CC8" s="853"/>
      <c r="CD8" s="853"/>
      <c r="CE8" s="853"/>
      <c r="CF8" s="853"/>
      <c r="CG8" s="854"/>
      <c r="CH8" s="865">
        <v>6</v>
      </c>
      <c r="CI8" s="866"/>
      <c r="CJ8" s="866"/>
      <c r="CK8" s="866"/>
      <c r="CL8" s="867"/>
      <c r="CM8" s="865">
        <v>22</v>
      </c>
      <c r="CN8" s="866"/>
      <c r="CO8" s="866"/>
      <c r="CP8" s="866"/>
      <c r="CQ8" s="867"/>
      <c r="CR8" s="865">
        <v>5</v>
      </c>
      <c r="CS8" s="866"/>
      <c r="CT8" s="866"/>
      <c r="CU8" s="866"/>
      <c r="CV8" s="867"/>
      <c r="CW8" s="865">
        <v>43</v>
      </c>
      <c r="CX8" s="866"/>
      <c r="CY8" s="866"/>
      <c r="CZ8" s="866"/>
      <c r="DA8" s="867"/>
      <c r="DB8" s="865" t="s">
        <v>591</v>
      </c>
      <c r="DC8" s="866"/>
      <c r="DD8" s="866"/>
      <c r="DE8" s="866"/>
      <c r="DF8" s="867"/>
      <c r="DG8" s="865" t="s">
        <v>591</v>
      </c>
      <c r="DH8" s="866"/>
      <c r="DI8" s="866"/>
      <c r="DJ8" s="866"/>
      <c r="DK8" s="867"/>
      <c r="DL8" s="865" t="s">
        <v>591</v>
      </c>
      <c r="DM8" s="866"/>
      <c r="DN8" s="866"/>
      <c r="DO8" s="866"/>
      <c r="DP8" s="867"/>
      <c r="DQ8" s="865" t="s">
        <v>591</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5"/>
      <c r="AL22" s="886"/>
      <c r="AM22" s="886"/>
      <c r="AN22" s="886"/>
      <c r="AO22" s="886"/>
      <c r="AP22" s="886"/>
      <c r="AQ22" s="886"/>
      <c r="AR22" s="886"/>
      <c r="AS22" s="886"/>
      <c r="AT22" s="886"/>
      <c r="AU22" s="887"/>
      <c r="AV22" s="887"/>
      <c r="AW22" s="887"/>
      <c r="AX22" s="887"/>
      <c r="AY22" s="888"/>
      <c r="AZ22" s="889" t="s">
        <v>392</v>
      </c>
      <c r="BA22" s="889"/>
      <c r="BB22" s="889"/>
      <c r="BC22" s="889"/>
      <c r="BD22" s="890"/>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393</v>
      </c>
      <c r="B23" s="874" t="s">
        <v>394</v>
      </c>
      <c r="C23" s="875"/>
      <c r="D23" s="875"/>
      <c r="E23" s="875"/>
      <c r="F23" s="875"/>
      <c r="G23" s="875"/>
      <c r="H23" s="875"/>
      <c r="I23" s="875"/>
      <c r="J23" s="875"/>
      <c r="K23" s="875"/>
      <c r="L23" s="875"/>
      <c r="M23" s="875"/>
      <c r="N23" s="875"/>
      <c r="O23" s="875"/>
      <c r="P23" s="876"/>
      <c r="Q23" s="877">
        <f>Q7+Q8</f>
        <v>31214</v>
      </c>
      <c r="R23" s="878"/>
      <c r="S23" s="878"/>
      <c r="T23" s="878"/>
      <c r="U23" s="878"/>
      <c r="V23" s="877">
        <f t="shared" ref="V23" si="0">V7+V8</f>
        <v>29771</v>
      </c>
      <c r="W23" s="878"/>
      <c r="X23" s="878"/>
      <c r="Y23" s="878"/>
      <c r="Z23" s="878"/>
      <c r="AA23" s="877">
        <f t="shared" ref="AA23" si="1">AA7+AA8</f>
        <v>1443</v>
      </c>
      <c r="AB23" s="878"/>
      <c r="AC23" s="878"/>
      <c r="AD23" s="878"/>
      <c r="AE23" s="878"/>
      <c r="AF23" s="879">
        <v>485</v>
      </c>
      <c r="AG23" s="878"/>
      <c r="AH23" s="878"/>
      <c r="AI23" s="878"/>
      <c r="AJ23" s="880"/>
      <c r="AK23" s="881"/>
      <c r="AL23" s="882"/>
      <c r="AM23" s="882"/>
      <c r="AN23" s="882"/>
      <c r="AO23" s="882"/>
      <c r="AP23" s="878">
        <f>AP7+AP8</f>
        <v>31753</v>
      </c>
      <c r="AQ23" s="878"/>
      <c r="AR23" s="878"/>
      <c r="AS23" s="878"/>
      <c r="AT23" s="878"/>
      <c r="AU23" s="883"/>
      <c r="AV23" s="883"/>
      <c r="AW23" s="883"/>
      <c r="AX23" s="883"/>
      <c r="AY23" s="884"/>
      <c r="AZ23" s="892" t="s">
        <v>395</v>
      </c>
      <c r="BA23" s="893"/>
      <c r="BB23" s="893"/>
      <c r="BC23" s="893"/>
      <c r="BD23" s="894"/>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1" t="s">
        <v>396</v>
      </c>
      <c r="B24" s="891"/>
      <c r="C24" s="891"/>
      <c r="D24" s="891"/>
      <c r="E24" s="891"/>
      <c r="F24" s="891"/>
      <c r="G24" s="891"/>
      <c r="H24" s="891"/>
      <c r="I24" s="891"/>
      <c r="J24" s="891"/>
      <c r="K24" s="891"/>
      <c r="L24" s="891"/>
      <c r="M24" s="891"/>
      <c r="N24" s="891"/>
      <c r="O24" s="891"/>
      <c r="P24" s="891"/>
      <c r="Q24" s="891"/>
      <c r="R24" s="891"/>
      <c r="S24" s="891"/>
      <c r="T24" s="891"/>
      <c r="U24" s="891"/>
      <c r="V24" s="891"/>
      <c r="W24" s="891"/>
      <c r="X24" s="891"/>
      <c r="Y24" s="891"/>
      <c r="Z24" s="891"/>
      <c r="AA24" s="891"/>
      <c r="AB24" s="891"/>
      <c r="AC24" s="891"/>
      <c r="AD24" s="891"/>
      <c r="AE24" s="891"/>
      <c r="AF24" s="891"/>
      <c r="AG24" s="891"/>
      <c r="AH24" s="891"/>
      <c r="AI24" s="891"/>
      <c r="AJ24" s="891"/>
      <c r="AK24" s="891"/>
      <c r="AL24" s="891"/>
      <c r="AM24" s="891"/>
      <c r="AN24" s="891"/>
      <c r="AO24" s="891"/>
      <c r="AP24" s="891"/>
      <c r="AQ24" s="891"/>
      <c r="AR24" s="891"/>
      <c r="AS24" s="891"/>
      <c r="AT24" s="891"/>
      <c r="AU24" s="891"/>
      <c r="AV24" s="891"/>
      <c r="AW24" s="891"/>
      <c r="AX24" s="891"/>
      <c r="AY24" s="891"/>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397</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373</v>
      </c>
      <c r="B26" s="825"/>
      <c r="C26" s="825"/>
      <c r="D26" s="825"/>
      <c r="E26" s="825"/>
      <c r="F26" s="825"/>
      <c r="G26" s="825"/>
      <c r="H26" s="825"/>
      <c r="I26" s="825"/>
      <c r="J26" s="825"/>
      <c r="K26" s="825"/>
      <c r="L26" s="825"/>
      <c r="M26" s="825"/>
      <c r="N26" s="825"/>
      <c r="O26" s="825"/>
      <c r="P26" s="826"/>
      <c r="Q26" s="801" t="s">
        <v>398</v>
      </c>
      <c r="R26" s="802"/>
      <c r="S26" s="802"/>
      <c r="T26" s="802"/>
      <c r="U26" s="803"/>
      <c r="V26" s="801" t="s">
        <v>399</v>
      </c>
      <c r="W26" s="802"/>
      <c r="X26" s="802"/>
      <c r="Y26" s="802"/>
      <c r="Z26" s="803"/>
      <c r="AA26" s="801" t="s">
        <v>400</v>
      </c>
      <c r="AB26" s="802"/>
      <c r="AC26" s="802"/>
      <c r="AD26" s="802"/>
      <c r="AE26" s="802"/>
      <c r="AF26" s="895" t="s">
        <v>401</v>
      </c>
      <c r="AG26" s="896"/>
      <c r="AH26" s="896"/>
      <c r="AI26" s="896"/>
      <c r="AJ26" s="897"/>
      <c r="AK26" s="802" t="s">
        <v>402</v>
      </c>
      <c r="AL26" s="802"/>
      <c r="AM26" s="802"/>
      <c r="AN26" s="802"/>
      <c r="AO26" s="803"/>
      <c r="AP26" s="801" t="s">
        <v>403</v>
      </c>
      <c r="AQ26" s="802"/>
      <c r="AR26" s="802"/>
      <c r="AS26" s="802"/>
      <c r="AT26" s="803"/>
      <c r="AU26" s="801" t="s">
        <v>404</v>
      </c>
      <c r="AV26" s="802"/>
      <c r="AW26" s="802"/>
      <c r="AX26" s="802"/>
      <c r="AY26" s="803"/>
      <c r="AZ26" s="801" t="s">
        <v>405</v>
      </c>
      <c r="BA26" s="802"/>
      <c r="BB26" s="802"/>
      <c r="BC26" s="802"/>
      <c r="BD26" s="803"/>
      <c r="BE26" s="801" t="s">
        <v>380</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8"/>
      <c r="AG27" s="899"/>
      <c r="AH27" s="899"/>
      <c r="AI27" s="899"/>
      <c r="AJ27" s="900"/>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406</v>
      </c>
      <c r="C28" s="816"/>
      <c r="D28" s="816"/>
      <c r="E28" s="816"/>
      <c r="F28" s="816"/>
      <c r="G28" s="816"/>
      <c r="H28" s="816"/>
      <c r="I28" s="816"/>
      <c r="J28" s="816"/>
      <c r="K28" s="816"/>
      <c r="L28" s="816"/>
      <c r="M28" s="816"/>
      <c r="N28" s="816"/>
      <c r="O28" s="816"/>
      <c r="P28" s="817"/>
      <c r="Q28" s="905">
        <v>5645</v>
      </c>
      <c r="R28" s="906"/>
      <c r="S28" s="906"/>
      <c r="T28" s="906"/>
      <c r="U28" s="906"/>
      <c r="V28" s="906">
        <v>5520</v>
      </c>
      <c r="W28" s="906"/>
      <c r="X28" s="906"/>
      <c r="Y28" s="906"/>
      <c r="Z28" s="906"/>
      <c r="AA28" s="906">
        <v>126</v>
      </c>
      <c r="AB28" s="906"/>
      <c r="AC28" s="906"/>
      <c r="AD28" s="906"/>
      <c r="AE28" s="907"/>
      <c r="AF28" s="908">
        <v>126</v>
      </c>
      <c r="AG28" s="906"/>
      <c r="AH28" s="906"/>
      <c r="AI28" s="906"/>
      <c r="AJ28" s="909"/>
      <c r="AK28" s="910">
        <v>379</v>
      </c>
      <c r="AL28" s="901"/>
      <c r="AM28" s="901"/>
      <c r="AN28" s="901"/>
      <c r="AO28" s="901"/>
      <c r="AP28" s="901" t="s">
        <v>591</v>
      </c>
      <c r="AQ28" s="901"/>
      <c r="AR28" s="901"/>
      <c r="AS28" s="901"/>
      <c r="AT28" s="901"/>
      <c r="AU28" s="901" t="s">
        <v>591</v>
      </c>
      <c r="AV28" s="901"/>
      <c r="AW28" s="901"/>
      <c r="AX28" s="901"/>
      <c r="AY28" s="901"/>
      <c r="AZ28" s="902" t="s">
        <v>591</v>
      </c>
      <c r="BA28" s="902"/>
      <c r="BB28" s="902"/>
      <c r="BC28" s="902"/>
      <c r="BD28" s="902"/>
      <c r="BE28" s="903"/>
      <c r="BF28" s="903"/>
      <c r="BG28" s="903"/>
      <c r="BH28" s="903"/>
      <c r="BI28" s="904"/>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407</v>
      </c>
      <c r="C29" s="840"/>
      <c r="D29" s="840"/>
      <c r="E29" s="840"/>
      <c r="F29" s="840"/>
      <c r="G29" s="840"/>
      <c r="H29" s="840"/>
      <c r="I29" s="840"/>
      <c r="J29" s="840"/>
      <c r="K29" s="840"/>
      <c r="L29" s="840"/>
      <c r="M29" s="840"/>
      <c r="N29" s="840"/>
      <c r="O29" s="840"/>
      <c r="P29" s="841"/>
      <c r="Q29" s="842">
        <v>5348</v>
      </c>
      <c r="R29" s="843"/>
      <c r="S29" s="843"/>
      <c r="T29" s="843"/>
      <c r="U29" s="843"/>
      <c r="V29" s="843">
        <v>5197</v>
      </c>
      <c r="W29" s="843"/>
      <c r="X29" s="843"/>
      <c r="Y29" s="843"/>
      <c r="Z29" s="843"/>
      <c r="AA29" s="843">
        <v>151</v>
      </c>
      <c r="AB29" s="843"/>
      <c r="AC29" s="843"/>
      <c r="AD29" s="843"/>
      <c r="AE29" s="844"/>
      <c r="AF29" s="845">
        <v>151</v>
      </c>
      <c r="AG29" s="846"/>
      <c r="AH29" s="846"/>
      <c r="AI29" s="846"/>
      <c r="AJ29" s="847"/>
      <c r="AK29" s="913">
        <v>743</v>
      </c>
      <c r="AL29" s="914"/>
      <c r="AM29" s="914"/>
      <c r="AN29" s="914"/>
      <c r="AO29" s="914"/>
      <c r="AP29" s="915" t="s">
        <v>525</v>
      </c>
      <c r="AQ29" s="916"/>
      <c r="AR29" s="916"/>
      <c r="AS29" s="916"/>
      <c r="AT29" s="913"/>
      <c r="AU29" s="915" t="s">
        <v>525</v>
      </c>
      <c r="AV29" s="916"/>
      <c r="AW29" s="916"/>
      <c r="AX29" s="916"/>
      <c r="AY29" s="913"/>
      <c r="AZ29" s="917" t="s">
        <v>525</v>
      </c>
      <c r="BA29" s="918"/>
      <c r="BB29" s="918"/>
      <c r="BC29" s="918"/>
      <c r="BD29" s="919"/>
      <c r="BE29" s="911"/>
      <c r="BF29" s="911"/>
      <c r="BG29" s="911"/>
      <c r="BH29" s="911"/>
      <c r="BI29" s="912"/>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408</v>
      </c>
      <c r="C30" s="840"/>
      <c r="D30" s="840"/>
      <c r="E30" s="840"/>
      <c r="F30" s="840"/>
      <c r="G30" s="840"/>
      <c r="H30" s="840"/>
      <c r="I30" s="840"/>
      <c r="J30" s="840"/>
      <c r="K30" s="840"/>
      <c r="L30" s="840"/>
      <c r="M30" s="840"/>
      <c r="N30" s="840"/>
      <c r="O30" s="840"/>
      <c r="P30" s="841"/>
      <c r="Q30" s="842">
        <v>822</v>
      </c>
      <c r="R30" s="843"/>
      <c r="S30" s="843"/>
      <c r="T30" s="843"/>
      <c r="U30" s="843"/>
      <c r="V30" s="843">
        <v>810</v>
      </c>
      <c r="W30" s="843"/>
      <c r="X30" s="843"/>
      <c r="Y30" s="843"/>
      <c r="Z30" s="843"/>
      <c r="AA30" s="843">
        <v>12</v>
      </c>
      <c r="AB30" s="843"/>
      <c r="AC30" s="843"/>
      <c r="AD30" s="843"/>
      <c r="AE30" s="844"/>
      <c r="AF30" s="845">
        <v>12</v>
      </c>
      <c r="AG30" s="846"/>
      <c r="AH30" s="846"/>
      <c r="AI30" s="846"/>
      <c r="AJ30" s="847"/>
      <c r="AK30" s="913">
        <v>180</v>
      </c>
      <c r="AL30" s="914"/>
      <c r="AM30" s="914"/>
      <c r="AN30" s="914"/>
      <c r="AO30" s="914"/>
      <c r="AP30" s="915" t="s">
        <v>525</v>
      </c>
      <c r="AQ30" s="916"/>
      <c r="AR30" s="916"/>
      <c r="AS30" s="916"/>
      <c r="AT30" s="913"/>
      <c r="AU30" s="915" t="s">
        <v>525</v>
      </c>
      <c r="AV30" s="916"/>
      <c r="AW30" s="916"/>
      <c r="AX30" s="916"/>
      <c r="AY30" s="913"/>
      <c r="AZ30" s="917" t="s">
        <v>525</v>
      </c>
      <c r="BA30" s="918"/>
      <c r="BB30" s="918"/>
      <c r="BC30" s="918"/>
      <c r="BD30" s="919"/>
      <c r="BE30" s="911"/>
      <c r="BF30" s="911"/>
      <c r="BG30" s="911"/>
      <c r="BH30" s="911"/>
      <c r="BI30" s="912"/>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409</v>
      </c>
      <c r="C31" s="840"/>
      <c r="D31" s="840"/>
      <c r="E31" s="840"/>
      <c r="F31" s="840"/>
      <c r="G31" s="840"/>
      <c r="H31" s="840"/>
      <c r="I31" s="840"/>
      <c r="J31" s="840"/>
      <c r="K31" s="840"/>
      <c r="L31" s="840"/>
      <c r="M31" s="840"/>
      <c r="N31" s="840"/>
      <c r="O31" s="840"/>
      <c r="P31" s="841"/>
      <c r="Q31" s="842">
        <v>179</v>
      </c>
      <c r="R31" s="843"/>
      <c r="S31" s="843"/>
      <c r="T31" s="843"/>
      <c r="U31" s="843"/>
      <c r="V31" s="843">
        <v>163</v>
      </c>
      <c r="W31" s="843"/>
      <c r="X31" s="843"/>
      <c r="Y31" s="843"/>
      <c r="Z31" s="843"/>
      <c r="AA31" s="843">
        <v>15</v>
      </c>
      <c r="AB31" s="843"/>
      <c r="AC31" s="843"/>
      <c r="AD31" s="843"/>
      <c r="AE31" s="844"/>
      <c r="AF31" s="845">
        <v>165</v>
      </c>
      <c r="AG31" s="846"/>
      <c r="AH31" s="846"/>
      <c r="AI31" s="846"/>
      <c r="AJ31" s="847"/>
      <c r="AK31" s="913">
        <v>2</v>
      </c>
      <c r="AL31" s="914"/>
      <c r="AM31" s="914"/>
      <c r="AN31" s="914"/>
      <c r="AO31" s="914"/>
      <c r="AP31" s="914">
        <v>602</v>
      </c>
      <c r="AQ31" s="914"/>
      <c r="AR31" s="914"/>
      <c r="AS31" s="914"/>
      <c r="AT31" s="914"/>
      <c r="AU31" s="914">
        <v>177</v>
      </c>
      <c r="AV31" s="914"/>
      <c r="AW31" s="914"/>
      <c r="AX31" s="914"/>
      <c r="AY31" s="914"/>
      <c r="AZ31" s="917" t="s">
        <v>525</v>
      </c>
      <c r="BA31" s="918"/>
      <c r="BB31" s="918"/>
      <c r="BC31" s="918"/>
      <c r="BD31" s="919"/>
      <c r="BE31" s="911" t="s">
        <v>410</v>
      </c>
      <c r="BF31" s="911"/>
      <c r="BG31" s="911"/>
      <c r="BH31" s="911"/>
      <c r="BI31" s="912"/>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411</v>
      </c>
      <c r="C32" s="840"/>
      <c r="D32" s="840"/>
      <c r="E32" s="840"/>
      <c r="F32" s="840"/>
      <c r="G32" s="840"/>
      <c r="H32" s="840"/>
      <c r="I32" s="840"/>
      <c r="J32" s="840"/>
      <c r="K32" s="840"/>
      <c r="L32" s="840"/>
      <c r="M32" s="840"/>
      <c r="N32" s="840"/>
      <c r="O32" s="840"/>
      <c r="P32" s="841"/>
      <c r="Q32" s="842"/>
      <c r="R32" s="843"/>
      <c r="S32" s="843"/>
      <c r="T32" s="843"/>
      <c r="U32" s="843"/>
      <c r="V32" s="843"/>
      <c r="W32" s="843"/>
      <c r="X32" s="843"/>
      <c r="Y32" s="843"/>
      <c r="Z32" s="843"/>
      <c r="AA32" s="843"/>
      <c r="AB32" s="843"/>
      <c r="AC32" s="843"/>
      <c r="AD32" s="843"/>
      <c r="AE32" s="844"/>
      <c r="AF32" s="845"/>
      <c r="AG32" s="846"/>
      <c r="AH32" s="846"/>
      <c r="AI32" s="846"/>
      <c r="AJ32" s="847"/>
      <c r="AK32" s="913"/>
      <c r="AL32" s="914"/>
      <c r="AM32" s="914"/>
      <c r="AN32" s="914"/>
      <c r="AO32" s="914"/>
      <c r="AP32" s="914"/>
      <c r="AQ32" s="914"/>
      <c r="AR32" s="914"/>
      <c r="AS32" s="914"/>
      <c r="AT32" s="914"/>
      <c r="AU32" s="914"/>
      <c r="AV32" s="914"/>
      <c r="AW32" s="914"/>
      <c r="AX32" s="914"/>
      <c r="AY32" s="914"/>
      <c r="AZ32" s="917" t="s">
        <v>525</v>
      </c>
      <c r="BA32" s="918"/>
      <c r="BB32" s="918"/>
      <c r="BC32" s="918"/>
      <c r="BD32" s="919"/>
      <c r="BE32" s="911" t="s">
        <v>412</v>
      </c>
      <c r="BF32" s="911"/>
      <c r="BG32" s="911"/>
      <c r="BH32" s="911"/>
      <c r="BI32" s="912"/>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592</v>
      </c>
      <c r="C33" s="840"/>
      <c r="D33" s="840"/>
      <c r="E33" s="840"/>
      <c r="F33" s="840"/>
      <c r="G33" s="840"/>
      <c r="H33" s="840"/>
      <c r="I33" s="840"/>
      <c r="J33" s="840"/>
      <c r="K33" s="840"/>
      <c r="L33" s="840"/>
      <c r="M33" s="840"/>
      <c r="N33" s="840"/>
      <c r="O33" s="840"/>
      <c r="P33" s="841"/>
      <c r="Q33" s="842">
        <v>2731</v>
      </c>
      <c r="R33" s="843"/>
      <c r="S33" s="843"/>
      <c r="T33" s="843"/>
      <c r="U33" s="843"/>
      <c r="V33" s="843">
        <v>2309</v>
      </c>
      <c r="W33" s="843"/>
      <c r="X33" s="843"/>
      <c r="Y33" s="843"/>
      <c r="Z33" s="843"/>
      <c r="AA33" s="843">
        <v>423</v>
      </c>
      <c r="AB33" s="843"/>
      <c r="AC33" s="843"/>
      <c r="AD33" s="843"/>
      <c r="AE33" s="844"/>
      <c r="AF33" s="845">
        <v>2202</v>
      </c>
      <c r="AG33" s="846"/>
      <c r="AH33" s="846"/>
      <c r="AI33" s="846"/>
      <c r="AJ33" s="847"/>
      <c r="AK33" s="913">
        <v>1260</v>
      </c>
      <c r="AL33" s="914"/>
      <c r="AM33" s="914"/>
      <c r="AN33" s="914"/>
      <c r="AO33" s="914"/>
      <c r="AP33" s="914">
        <v>25440</v>
      </c>
      <c r="AQ33" s="914"/>
      <c r="AR33" s="914"/>
      <c r="AS33" s="914"/>
      <c r="AT33" s="914"/>
      <c r="AU33" s="914">
        <v>17986</v>
      </c>
      <c r="AV33" s="914"/>
      <c r="AW33" s="914"/>
      <c r="AX33" s="914"/>
      <c r="AY33" s="914"/>
      <c r="AZ33" s="917" t="s">
        <v>525</v>
      </c>
      <c r="BA33" s="918"/>
      <c r="BB33" s="918"/>
      <c r="BC33" s="918"/>
      <c r="BD33" s="919"/>
      <c r="BE33" s="911"/>
      <c r="BF33" s="911"/>
      <c r="BG33" s="911"/>
      <c r="BH33" s="911"/>
      <c r="BI33" s="912"/>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593</v>
      </c>
      <c r="C34" s="840"/>
      <c r="D34" s="840"/>
      <c r="E34" s="840"/>
      <c r="F34" s="840"/>
      <c r="G34" s="840"/>
      <c r="H34" s="840"/>
      <c r="I34" s="840"/>
      <c r="J34" s="840"/>
      <c r="K34" s="840"/>
      <c r="L34" s="840"/>
      <c r="M34" s="840"/>
      <c r="N34" s="840"/>
      <c r="O34" s="840"/>
      <c r="P34" s="841"/>
      <c r="Q34" s="842">
        <v>193</v>
      </c>
      <c r="R34" s="843"/>
      <c r="S34" s="843"/>
      <c r="T34" s="843"/>
      <c r="U34" s="843"/>
      <c r="V34" s="843">
        <v>168</v>
      </c>
      <c r="W34" s="843"/>
      <c r="X34" s="843"/>
      <c r="Y34" s="843"/>
      <c r="Z34" s="843"/>
      <c r="AA34" s="843">
        <v>26</v>
      </c>
      <c r="AB34" s="843"/>
      <c r="AC34" s="843"/>
      <c r="AD34" s="843"/>
      <c r="AE34" s="844"/>
      <c r="AF34" s="845">
        <v>-150</v>
      </c>
      <c r="AG34" s="846"/>
      <c r="AH34" s="846"/>
      <c r="AI34" s="846"/>
      <c r="AJ34" s="847"/>
      <c r="AK34" s="913">
        <v>61</v>
      </c>
      <c r="AL34" s="914"/>
      <c r="AM34" s="914"/>
      <c r="AN34" s="914"/>
      <c r="AO34" s="914"/>
      <c r="AP34" s="914">
        <v>429</v>
      </c>
      <c r="AQ34" s="914"/>
      <c r="AR34" s="914"/>
      <c r="AS34" s="914"/>
      <c r="AT34" s="914"/>
      <c r="AU34" s="914">
        <v>303</v>
      </c>
      <c r="AV34" s="914"/>
      <c r="AW34" s="914"/>
      <c r="AX34" s="914"/>
      <c r="AY34" s="914"/>
      <c r="AZ34" s="917" t="s">
        <v>525</v>
      </c>
      <c r="BA34" s="918"/>
      <c r="BB34" s="918"/>
      <c r="BC34" s="918"/>
      <c r="BD34" s="919"/>
      <c r="BE34" s="911"/>
      <c r="BF34" s="911"/>
      <c r="BG34" s="911"/>
      <c r="BH34" s="911"/>
      <c r="BI34" s="912"/>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3"/>
      <c r="AL35" s="914"/>
      <c r="AM35" s="914"/>
      <c r="AN35" s="914"/>
      <c r="AO35" s="914"/>
      <c r="AP35" s="914"/>
      <c r="AQ35" s="914"/>
      <c r="AR35" s="914"/>
      <c r="AS35" s="914"/>
      <c r="AT35" s="914"/>
      <c r="AU35" s="914"/>
      <c r="AV35" s="914"/>
      <c r="AW35" s="914"/>
      <c r="AX35" s="914"/>
      <c r="AY35" s="914"/>
      <c r="AZ35" s="920"/>
      <c r="BA35" s="920"/>
      <c r="BB35" s="920"/>
      <c r="BC35" s="920"/>
      <c r="BD35" s="920"/>
      <c r="BE35" s="911"/>
      <c r="BF35" s="911"/>
      <c r="BG35" s="911"/>
      <c r="BH35" s="911"/>
      <c r="BI35" s="912"/>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3"/>
      <c r="AL36" s="914"/>
      <c r="AM36" s="914"/>
      <c r="AN36" s="914"/>
      <c r="AO36" s="914"/>
      <c r="AP36" s="914"/>
      <c r="AQ36" s="914"/>
      <c r="AR36" s="914"/>
      <c r="AS36" s="914"/>
      <c r="AT36" s="914"/>
      <c r="AU36" s="914"/>
      <c r="AV36" s="914"/>
      <c r="AW36" s="914"/>
      <c r="AX36" s="914"/>
      <c r="AY36" s="914"/>
      <c r="AZ36" s="920"/>
      <c r="BA36" s="920"/>
      <c r="BB36" s="920"/>
      <c r="BC36" s="920"/>
      <c r="BD36" s="920"/>
      <c r="BE36" s="911"/>
      <c r="BF36" s="911"/>
      <c r="BG36" s="911"/>
      <c r="BH36" s="911"/>
      <c r="BI36" s="912"/>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3"/>
      <c r="AL37" s="914"/>
      <c r="AM37" s="914"/>
      <c r="AN37" s="914"/>
      <c r="AO37" s="914"/>
      <c r="AP37" s="914"/>
      <c r="AQ37" s="914"/>
      <c r="AR37" s="914"/>
      <c r="AS37" s="914"/>
      <c r="AT37" s="914"/>
      <c r="AU37" s="914"/>
      <c r="AV37" s="914"/>
      <c r="AW37" s="914"/>
      <c r="AX37" s="914"/>
      <c r="AY37" s="914"/>
      <c r="AZ37" s="920"/>
      <c r="BA37" s="920"/>
      <c r="BB37" s="920"/>
      <c r="BC37" s="920"/>
      <c r="BD37" s="920"/>
      <c r="BE37" s="911"/>
      <c r="BF37" s="911"/>
      <c r="BG37" s="911"/>
      <c r="BH37" s="911"/>
      <c r="BI37" s="912"/>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3"/>
      <c r="AL38" s="914"/>
      <c r="AM38" s="914"/>
      <c r="AN38" s="914"/>
      <c r="AO38" s="914"/>
      <c r="AP38" s="914"/>
      <c r="AQ38" s="914"/>
      <c r="AR38" s="914"/>
      <c r="AS38" s="914"/>
      <c r="AT38" s="914"/>
      <c r="AU38" s="914"/>
      <c r="AV38" s="914"/>
      <c r="AW38" s="914"/>
      <c r="AX38" s="914"/>
      <c r="AY38" s="914"/>
      <c r="AZ38" s="920"/>
      <c r="BA38" s="920"/>
      <c r="BB38" s="920"/>
      <c r="BC38" s="920"/>
      <c r="BD38" s="920"/>
      <c r="BE38" s="911"/>
      <c r="BF38" s="911"/>
      <c r="BG38" s="911"/>
      <c r="BH38" s="911"/>
      <c r="BI38" s="912"/>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3"/>
      <c r="AL39" s="914"/>
      <c r="AM39" s="914"/>
      <c r="AN39" s="914"/>
      <c r="AO39" s="914"/>
      <c r="AP39" s="914"/>
      <c r="AQ39" s="914"/>
      <c r="AR39" s="914"/>
      <c r="AS39" s="914"/>
      <c r="AT39" s="914"/>
      <c r="AU39" s="914"/>
      <c r="AV39" s="914"/>
      <c r="AW39" s="914"/>
      <c r="AX39" s="914"/>
      <c r="AY39" s="914"/>
      <c r="AZ39" s="920"/>
      <c r="BA39" s="920"/>
      <c r="BB39" s="920"/>
      <c r="BC39" s="920"/>
      <c r="BD39" s="920"/>
      <c r="BE39" s="911"/>
      <c r="BF39" s="911"/>
      <c r="BG39" s="911"/>
      <c r="BH39" s="911"/>
      <c r="BI39" s="912"/>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3"/>
      <c r="AL40" s="914"/>
      <c r="AM40" s="914"/>
      <c r="AN40" s="914"/>
      <c r="AO40" s="914"/>
      <c r="AP40" s="914"/>
      <c r="AQ40" s="914"/>
      <c r="AR40" s="914"/>
      <c r="AS40" s="914"/>
      <c r="AT40" s="914"/>
      <c r="AU40" s="914"/>
      <c r="AV40" s="914"/>
      <c r="AW40" s="914"/>
      <c r="AX40" s="914"/>
      <c r="AY40" s="914"/>
      <c r="AZ40" s="920"/>
      <c r="BA40" s="920"/>
      <c r="BB40" s="920"/>
      <c r="BC40" s="920"/>
      <c r="BD40" s="920"/>
      <c r="BE40" s="911"/>
      <c r="BF40" s="911"/>
      <c r="BG40" s="911"/>
      <c r="BH40" s="911"/>
      <c r="BI40" s="912"/>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3"/>
      <c r="AL41" s="914"/>
      <c r="AM41" s="914"/>
      <c r="AN41" s="914"/>
      <c r="AO41" s="914"/>
      <c r="AP41" s="914"/>
      <c r="AQ41" s="914"/>
      <c r="AR41" s="914"/>
      <c r="AS41" s="914"/>
      <c r="AT41" s="914"/>
      <c r="AU41" s="914"/>
      <c r="AV41" s="914"/>
      <c r="AW41" s="914"/>
      <c r="AX41" s="914"/>
      <c r="AY41" s="914"/>
      <c r="AZ41" s="920"/>
      <c r="BA41" s="920"/>
      <c r="BB41" s="920"/>
      <c r="BC41" s="920"/>
      <c r="BD41" s="920"/>
      <c r="BE41" s="911"/>
      <c r="BF41" s="911"/>
      <c r="BG41" s="911"/>
      <c r="BH41" s="911"/>
      <c r="BI41" s="912"/>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3"/>
      <c r="AL42" s="914"/>
      <c r="AM42" s="914"/>
      <c r="AN42" s="914"/>
      <c r="AO42" s="914"/>
      <c r="AP42" s="914"/>
      <c r="AQ42" s="914"/>
      <c r="AR42" s="914"/>
      <c r="AS42" s="914"/>
      <c r="AT42" s="914"/>
      <c r="AU42" s="914"/>
      <c r="AV42" s="914"/>
      <c r="AW42" s="914"/>
      <c r="AX42" s="914"/>
      <c r="AY42" s="914"/>
      <c r="AZ42" s="920"/>
      <c r="BA42" s="920"/>
      <c r="BB42" s="920"/>
      <c r="BC42" s="920"/>
      <c r="BD42" s="920"/>
      <c r="BE42" s="911"/>
      <c r="BF42" s="911"/>
      <c r="BG42" s="911"/>
      <c r="BH42" s="911"/>
      <c r="BI42" s="912"/>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3"/>
      <c r="AL43" s="914"/>
      <c r="AM43" s="914"/>
      <c r="AN43" s="914"/>
      <c r="AO43" s="914"/>
      <c r="AP43" s="914"/>
      <c r="AQ43" s="914"/>
      <c r="AR43" s="914"/>
      <c r="AS43" s="914"/>
      <c r="AT43" s="914"/>
      <c r="AU43" s="914"/>
      <c r="AV43" s="914"/>
      <c r="AW43" s="914"/>
      <c r="AX43" s="914"/>
      <c r="AY43" s="914"/>
      <c r="AZ43" s="920"/>
      <c r="BA43" s="920"/>
      <c r="BB43" s="920"/>
      <c r="BC43" s="920"/>
      <c r="BD43" s="920"/>
      <c r="BE43" s="911"/>
      <c r="BF43" s="911"/>
      <c r="BG43" s="911"/>
      <c r="BH43" s="911"/>
      <c r="BI43" s="912"/>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3"/>
      <c r="AL44" s="914"/>
      <c r="AM44" s="914"/>
      <c r="AN44" s="914"/>
      <c r="AO44" s="914"/>
      <c r="AP44" s="914"/>
      <c r="AQ44" s="914"/>
      <c r="AR44" s="914"/>
      <c r="AS44" s="914"/>
      <c r="AT44" s="914"/>
      <c r="AU44" s="914"/>
      <c r="AV44" s="914"/>
      <c r="AW44" s="914"/>
      <c r="AX44" s="914"/>
      <c r="AY44" s="914"/>
      <c r="AZ44" s="920"/>
      <c r="BA44" s="920"/>
      <c r="BB44" s="920"/>
      <c r="BC44" s="920"/>
      <c r="BD44" s="920"/>
      <c r="BE44" s="911"/>
      <c r="BF44" s="911"/>
      <c r="BG44" s="911"/>
      <c r="BH44" s="911"/>
      <c r="BI44" s="912"/>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3"/>
      <c r="AL45" s="914"/>
      <c r="AM45" s="914"/>
      <c r="AN45" s="914"/>
      <c r="AO45" s="914"/>
      <c r="AP45" s="914"/>
      <c r="AQ45" s="914"/>
      <c r="AR45" s="914"/>
      <c r="AS45" s="914"/>
      <c r="AT45" s="914"/>
      <c r="AU45" s="914"/>
      <c r="AV45" s="914"/>
      <c r="AW45" s="914"/>
      <c r="AX45" s="914"/>
      <c r="AY45" s="914"/>
      <c r="AZ45" s="920"/>
      <c r="BA45" s="920"/>
      <c r="BB45" s="920"/>
      <c r="BC45" s="920"/>
      <c r="BD45" s="920"/>
      <c r="BE45" s="911"/>
      <c r="BF45" s="911"/>
      <c r="BG45" s="911"/>
      <c r="BH45" s="911"/>
      <c r="BI45" s="912"/>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3"/>
      <c r="AL46" s="914"/>
      <c r="AM46" s="914"/>
      <c r="AN46" s="914"/>
      <c r="AO46" s="914"/>
      <c r="AP46" s="914"/>
      <c r="AQ46" s="914"/>
      <c r="AR46" s="914"/>
      <c r="AS46" s="914"/>
      <c r="AT46" s="914"/>
      <c r="AU46" s="914"/>
      <c r="AV46" s="914"/>
      <c r="AW46" s="914"/>
      <c r="AX46" s="914"/>
      <c r="AY46" s="914"/>
      <c r="AZ46" s="920"/>
      <c r="BA46" s="920"/>
      <c r="BB46" s="920"/>
      <c r="BC46" s="920"/>
      <c r="BD46" s="920"/>
      <c r="BE46" s="911"/>
      <c r="BF46" s="911"/>
      <c r="BG46" s="911"/>
      <c r="BH46" s="911"/>
      <c r="BI46" s="912"/>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3"/>
      <c r="AL47" s="914"/>
      <c r="AM47" s="914"/>
      <c r="AN47" s="914"/>
      <c r="AO47" s="914"/>
      <c r="AP47" s="914"/>
      <c r="AQ47" s="914"/>
      <c r="AR47" s="914"/>
      <c r="AS47" s="914"/>
      <c r="AT47" s="914"/>
      <c r="AU47" s="914"/>
      <c r="AV47" s="914"/>
      <c r="AW47" s="914"/>
      <c r="AX47" s="914"/>
      <c r="AY47" s="914"/>
      <c r="AZ47" s="920"/>
      <c r="BA47" s="920"/>
      <c r="BB47" s="920"/>
      <c r="BC47" s="920"/>
      <c r="BD47" s="920"/>
      <c r="BE47" s="911"/>
      <c r="BF47" s="911"/>
      <c r="BG47" s="911"/>
      <c r="BH47" s="911"/>
      <c r="BI47" s="912"/>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3"/>
      <c r="AL48" s="914"/>
      <c r="AM48" s="914"/>
      <c r="AN48" s="914"/>
      <c r="AO48" s="914"/>
      <c r="AP48" s="914"/>
      <c r="AQ48" s="914"/>
      <c r="AR48" s="914"/>
      <c r="AS48" s="914"/>
      <c r="AT48" s="914"/>
      <c r="AU48" s="914"/>
      <c r="AV48" s="914"/>
      <c r="AW48" s="914"/>
      <c r="AX48" s="914"/>
      <c r="AY48" s="914"/>
      <c r="AZ48" s="920"/>
      <c r="BA48" s="920"/>
      <c r="BB48" s="920"/>
      <c r="BC48" s="920"/>
      <c r="BD48" s="920"/>
      <c r="BE48" s="911"/>
      <c r="BF48" s="911"/>
      <c r="BG48" s="911"/>
      <c r="BH48" s="911"/>
      <c r="BI48" s="912"/>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3"/>
      <c r="AL49" s="914"/>
      <c r="AM49" s="914"/>
      <c r="AN49" s="914"/>
      <c r="AO49" s="914"/>
      <c r="AP49" s="914"/>
      <c r="AQ49" s="914"/>
      <c r="AR49" s="914"/>
      <c r="AS49" s="914"/>
      <c r="AT49" s="914"/>
      <c r="AU49" s="914"/>
      <c r="AV49" s="914"/>
      <c r="AW49" s="914"/>
      <c r="AX49" s="914"/>
      <c r="AY49" s="914"/>
      <c r="AZ49" s="920"/>
      <c r="BA49" s="920"/>
      <c r="BB49" s="920"/>
      <c r="BC49" s="920"/>
      <c r="BD49" s="920"/>
      <c r="BE49" s="911"/>
      <c r="BF49" s="911"/>
      <c r="BG49" s="911"/>
      <c r="BH49" s="911"/>
      <c r="BI49" s="912"/>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21"/>
      <c r="R50" s="922"/>
      <c r="S50" s="922"/>
      <c r="T50" s="922"/>
      <c r="U50" s="922"/>
      <c r="V50" s="922"/>
      <c r="W50" s="922"/>
      <c r="X50" s="922"/>
      <c r="Y50" s="922"/>
      <c r="Z50" s="922"/>
      <c r="AA50" s="922"/>
      <c r="AB50" s="922"/>
      <c r="AC50" s="922"/>
      <c r="AD50" s="922"/>
      <c r="AE50" s="923"/>
      <c r="AF50" s="845"/>
      <c r="AG50" s="846"/>
      <c r="AH50" s="846"/>
      <c r="AI50" s="846"/>
      <c r="AJ50" s="847"/>
      <c r="AK50" s="924"/>
      <c r="AL50" s="922"/>
      <c r="AM50" s="922"/>
      <c r="AN50" s="922"/>
      <c r="AO50" s="922"/>
      <c r="AP50" s="922"/>
      <c r="AQ50" s="922"/>
      <c r="AR50" s="922"/>
      <c r="AS50" s="922"/>
      <c r="AT50" s="922"/>
      <c r="AU50" s="922"/>
      <c r="AV50" s="922"/>
      <c r="AW50" s="922"/>
      <c r="AX50" s="922"/>
      <c r="AY50" s="922"/>
      <c r="AZ50" s="925"/>
      <c r="BA50" s="925"/>
      <c r="BB50" s="925"/>
      <c r="BC50" s="925"/>
      <c r="BD50" s="925"/>
      <c r="BE50" s="911"/>
      <c r="BF50" s="911"/>
      <c r="BG50" s="911"/>
      <c r="BH50" s="911"/>
      <c r="BI50" s="912"/>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21"/>
      <c r="R51" s="922"/>
      <c r="S51" s="922"/>
      <c r="T51" s="922"/>
      <c r="U51" s="922"/>
      <c r="V51" s="922"/>
      <c r="W51" s="922"/>
      <c r="X51" s="922"/>
      <c r="Y51" s="922"/>
      <c r="Z51" s="922"/>
      <c r="AA51" s="922"/>
      <c r="AB51" s="922"/>
      <c r="AC51" s="922"/>
      <c r="AD51" s="922"/>
      <c r="AE51" s="923"/>
      <c r="AF51" s="845"/>
      <c r="AG51" s="846"/>
      <c r="AH51" s="846"/>
      <c r="AI51" s="846"/>
      <c r="AJ51" s="847"/>
      <c r="AK51" s="924"/>
      <c r="AL51" s="922"/>
      <c r="AM51" s="922"/>
      <c r="AN51" s="922"/>
      <c r="AO51" s="922"/>
      <c r="AP51" s="922"/>
      <c r="AQ51" s="922"/>
      <c r="AR51" s="922"/>
      <c r="AS51" s="922"/>
      <c r="AT51" s="922"/>
      <c r="AU51" s="922"/>
      <c r="AV51" s="922"/>
      <c r="AW51" s="922"/>
      <c r="AX51" s="922"/>
      <c r="AY51" s="922"/>
      <c r="AZ51" s="925"/>
      <c r="BA51" s="925"/>
      <c r="BB51" s="925"/>
      <c r="BC51" s="925"/>
      <c r="BD51" s="925"/>
      <c r="BE51" s="911"/>
      <c r="BF51" s="911"/>
      <c r="BG51" s="911"/>
      <c r="BH51" s="911"/>
      <c r="BI51" s="912"/>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21"/>
      <c r="R52" s="922"/>
      <c r="S52" s="922"/>
      <c r="T52" s="922"/>
      <c r="U52" s="922"/>
      <c r="V52" s="922"/>
      <c r="W52" s="922"/>
      <c r="X52" s="922"/>
      <c r="Y52" s="922"/>
      <c r="Z52" s="922"/>
      <c r="AA52" s="922"/>
      <c r="AB52" s="922"/>
      <c r="AC52" s="922"/>
      <c r="AD52" s="922"/>
      <c r="AE52" s="923"/>
      <c r="AF52" s="845"/>
      <c r="AG52" s="846"/>
      <c r="AH52" s="846"/>
      <c r="AI52" s="846"/>
      <c r="AJ52" s="847"/>
      <c r="AK52" s="924"/>
      <c r="AL52" s="922"/>
      <c r="AM52" s="922"/>
      <c r="AN52" s="922"/>
      <c r="AO52" s="922"/>
      <c r="AP52" s="922"/>
      <c r="AQ52" s="922"/>
      <c r="AR52" s="922"/>
      <c r="AS52" s="922"/>
      <c r="AT52" s="922"/>
      <c r="AU52" s="922"/>
      <c r="AV52" s="922"/>
      <c r="AW52" s="922"/>
      <c r="AX52" s="922"/>
      <c r="AY52" s="922"/>
      <c r="AZ52" s="925"/>
      <c r="BA52" s="925"/>
      <c r="BB52" s="925"/>
      <c r="BC52" s="925"/>
      <c r="BD52" s="925"/>
      <c r="BE52" s="911"/>
      <c r="BF52" s="911"/>
      <c r="BG52" s="911"/>
      <c r="BH52" s="911"/>
      <c r="BI52" s="912"/>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21"/>
      <c r="R53" s="922"/>
      <c r="S53" s="922"/>
      <c r="T53" s="922"/>
      <c r="U53" s="922"/>
      <c r="V53" s="922"/>
      <c r="W53" s="922"/>
      <c r="X53" s="922"/>
      <c r="Y53" s="922"/>
      <c r="Z53" s="922"/>
      <c r="AA53" s="922"/>
      <c r="AB53" s="922"/>
      <c r="AC53" s="922"/>
      <c r="AD53" s="922"/>
      <c r="AE53" s="923"/>
      <c r="AF53" s="845"/>
      <c r="AG53" s="846"/>
      <c r="AH53" s="846"/>
      <c r="AI53" s="846"/>
      <c r="AJ53" s="847"/>
      <c r="AK53" s="924"/>
      <c r="AL53" s="922"/>
      <c r="AM53" s="922"/>
      <c r="AN53" s="922"/>
      <c r="AO53" s="922"/>
      <c r="AP53" s="922"/>
      <c r="AQ53" s="922"/>
      <c r="AR53" s="922"/>
      <c r="AS53" s="922"/>
      <c r="AT53" s="922"/>
      <c r="AU53" s="922"/>
      <c r="AV53" s="922"/>
      <c r="AW53" s="922"/>
      <c r="AX53" s="922"/>
      <c r="AY53" s="922"/>
      <c r="AZ53" s="925"/>
      <c r="BA53" s="925"/>
      <c r="BB53" s="925"/>
      <c r="BC53" s="925"/>
      <c r="BD53" s="925"/>
      <c r="BE53" s="911"/>
      <c r="BF53" s="911"/>
      <c r="BG53" s="911"/>
      <c r="BH53" s="911"/>
      <c r="BI53" s="912"/>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21"/>
      <c r="R54" s="922"/>
      <c r="S54" s="922"/>
      <c r="T54" s="922"/>
      <c r="U54" s="922"/>
      <c r="V54" s="922"/>
      <c r="W54" s="922"/>
      <c r="X54" s="922"/>
      <c r="Y54" s="922"/>
      <c r="Z54" s="922"/>
      <c r="AA54" s="922"/>
      <c r="AB54" s="922"/>
      <c r="AC54" s="922"/>
      <c r="AD54" s="922"/>
      <c r="AE54" s="923"/>
      <c r="AF54" s="845"/>
      <c r="AG54" s="846"/>
      <c r="AH54" s="846"/>
      <c r="AI54" s="846"/>
      <c r="AJ54" s="847"/>
      <c r="AK54" s="924"/>
      <c r="AL54" s="922"/>
      <c r="AM54" s="922"/>
      <c r="AN54" s="922"/>
      <c r="AO54" s="922"/>
      <c r="AP54" s="922"/>
      <c r="AQ54" s="922"/>
      <c r="AR54" s="922"/>
      <c r="AS54" s="922"/>
      <c r="AT54" s="922"/>
      <c r="AU54" s="922"/>
      <c r="AV54" s="922"/>
      <c r="AW54" s="922"/>
      <c r="AX54" s="922"/>
      <c r="AY54" s="922"/>
      <c r="AZ54" s="925"/>
      <c r="BA54" s="925"/>
      <c r="BB54" s="925"/>
      <c r="BC54" s="925"/>
      <c r="BD54" s="925"/>
      <c r="BE54" s="911"/>
      <c r="BF54" s="911"/>
      <c r="BG54" s="911"/>
      <c r="BH54" s="911"/>
      <c r="BI54" s="912"/>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21"/>
      <c r="R55" s="922"/>
      <c r="S55" s="922"/>
      <c r="T55" s="922"/>
      <c r="U55" s="922"/>
      <c r="V55" s="922"/>
      <c r="W55" s="922"/>
      <c r="X55" s="922"/>
      <c r="Y55" s="922"/>
      <c r="Z55" s="922"/>
      <c r="AA55" s="922"/>
      <c r="AB55" s="922"/>
      <c r="AC55" s="922"/>
      <c r="AD55" s="922"/>
      <c r="AE55" s="923"/>
      <c r="AF55" s="845"/>
      <c r="AG55" s="846"/>
      <c r="AH55" s="846"/>
      <c r="AI55" s="846"/>
      <c r="AJ55" s="847"/>
      <c r="AK55" s="924"/>
      <c r="AL55" s="922"/>
      <c r="AM55" s="922"/>
      <c r="AN55" s="922"/>
      <c r="AO55" s="922"/>
      <c r="AP55" s="922"/>
      <c r="AQ55" s="922"/>
      <c r="AR55" s="922"/>
      <c r="AS55" s="922"/>
      <c r="AT55" s="922"/>
      <c r="AU55" s="922"/>
      <c r="AV55" s="922"/>
      <c r="AW55" s="922"/>
      <c r="AX55" s="922"/>
      <c r="AY55" s="922"/>
      <c r="AZ55" s="925"/>
      <c r="BA55" s="925"/>
      <c r="BB55" s="925"/>
      <c r="BC55" s="925"/>
      <c r="BD55" s="925"/>
      <c r="BE55" s="911"/>
      <c r="BF55" s="911"/>
      <c r="BG55" s="911"/>
      <c r="BH55" s="911"/>
      <c r="BI55" s="912"/>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21"/>
      <c r="R56" s="922"/>
      <c r="S56" s="922"/>
      <c r="T56" s="922"/>
      <c r="U56" s="922"/>
      <c r="V56" s="922"/>
      <c r="W56" s="922"/>
      <c r="X56" s="922"/>
      <c r="Y56" s="922"/>
      <c r="Z56" s="922"/>
      <c r="AA56" s="922"/>
      <c r="AB56" s="922"/>
      <c r="AC56" s="922"/>
      <c r="AD56" s="922"/>
      <c r="AE56" s="923"/>
      <c r="AF56" s="845"/>
      <c r="AG56" s="846"/>
      <c r="AH56" s="846"/>
      <c r="AI56" s="846"/>
      <c r="AJ56" s="847"/>
      <c r="AK56" s="924"/>
      <c r="AL56" s="922"/>
      <c r="AM56" s="922"/>
      <c r="AN56" s="922"/>
      <c r="AO56" s="922"/>
      <c r="AP56" s="922"/>
      <c r="AQ56" s="922"/>
      <c r="AR56" s="922"/>
      <c r="AS56" s="922"/>
      <c r="AT56" s="922"/>
      <c r="AU56" s="922"/>
      <c r="AV56" s="922"/>
      <c r="AW56" s="922"/>
      <c r="AX56" s="922"/>
      <c r="AY56" s="922"/>
      <c r="AZ56" s="925"/>
      <c r="BA56" s="925"/>
      <c r="BB56" s="925"/>
      <c r="BC56" s="925"/>
      <c r="BD56" s="925"/>
      <c r="BE56" s="911"/>
      <c r="BF56" s="911"/>
      <c r="BG56" s="911"/>
      <c r="BH56" s="911"/>
      <c r="BI56" s="912"/>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21"/>
      <c r="R57" s="922"/>
      <c r="S57" s="922"/>
      <c r="T57" s="922"/>
      <c r="U57" s="922"/>
      <c r="V57" s="922"/>
      <c r="W57" s="922"/>
      <c r="X57" s="922"/>
      <c r="Y57" s="922"/>
      <c r="Z57" s="922"/>
      <c r="AA57" s="922"/>
      <c r="AB57" s="922"/>
      <c r="AC57" s="922"/>
      <c r="AD57" s="922"/>
      <c r="AE57" s="923"/>
      <c r="AF57" s="845"/>
      <c r="AG57" s="846"/>
      <c r="AH57" s="846"/>
      <c r="AI57" s="846"/>
      <c r="AJ57" s="847"/>
      <c r="AK57" s="924"/>
      <c r="AL57" s="922"/>
      <c r="AM57" s="922"/>
      <c r="AN57" s="922"/>
      <c r="AO57" s="922"/>
      <c r="AP57" s="922"/>
      <c r="AQ57" s="922"/>
      <c r="AR57" s="922"/>
      <c r="AS57" s="922"/>
      <c r="AT57" s="922"/>
      <c r="AU57" s="922"/>
      <c r="AV57" s="922"/>
      <c r="AW57" s="922"/>
      <c r="AX57" s="922"/>
      <c r="AY57" s="922"/>
      <c r="AZ57" s="925"/>
      <c r="BA57" s="925"/>
      <c r="BB57" s="925"/>
      <c r="BC57" s="925"/>
      <c r="BD57" s="925"/>
      <c r="BE57" s="911"/>
      <c r="BF57" s="911"/>
      <c r="BG57" s="911"/>
      <c r="BH57" s="911"/>
      <c r="BI57" s="912"/>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21"/>
      <c r="R58" s="922"/>
      <c r="S58" s="922"/>
      <c r="T58" s="922"/>
      <c r="U58" s="922"/>
      <c r="V58" s="922"/>
      <c r="W58" s="922"/>
      <c r="X58" s="922"/>
      <c r="Y58" s="922"/>
      <c r="Z58" s="922"/>
      <c r="AA58" s="922"/>
      <c r="AB58" s="922"/>
      <c r="AC58" s="922"/>
      <c r="AD58" s="922"/>
      <c r="AE58" s="923"/>
      <c r="AF58" s="845"/>
      <c r="AG58" s="846"/>
      <c r="AH58" s="846"/>
      <c r="AI58" s="846"/>
      <c r="AJ58" s="847"/>
      <c r="AK58" s="924"/>
      <c r="AL58" s="922"/>
      <c r="AM58" s="922"/>
      <c r="AN58" s="922"/>
      <c r="AO58" s="922"/>
      <c r="AP58" s="922"/>
      <c r="AQ58" s="922"/>
      <c r="AR58" s="922"/>
      <c r="AS58" s="922"/>
      <c r="AT58" s="922"/>
      <c r="AU58" s="922"/>
      <c r="AV58" s="922"/>
      <c r="AW58" s="922"/>
      <c r="AX58" s="922"/>
      <c r="AY58" s="922"/>
      <c r="AZ58" s="925"/>
      <c r="BA58" s="925"/>
      <c r="BB58" s="925"/>
      <c r="BC58" s="925"/>
      <c r="BD58" s="925"/>
      <c r="BE58" s="911"/>
      <c r="BF58" s="911"/>
      <c r="BG58" s="911"/>
      <c r="BH58" s="911"/>
      <c r="BI58" s="912"/>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21"/>
      <c r="R59" s="922"/>
      <c r="S59" s="922"/>
      <c r="T59" s="922"/>
      <c r="U59" s="922"/>
      <c r="V59" s="922"/>
      <c r="W59" s="922"/>
      <c r="X59" s="922"/>
      <c r="Y59" s="922"/>
      <c r="Z59" s="922"/>
      <c r="AA59" s="922"/>
      <c r="AB59" s="922"/>
      <c r="AC59" s="922"/>
      <c r="AD59" s="922"/>
      <c r="AE59" s="923"/>
      <c r="AF59" s="845"/>
      <c r="AG59" s="846"/>
      <c r="AH59" s="846"/>
      <c r="AI59" s="846"/>
      <c r="AJ59" s="847"/>
      <c r="AK59" s="924"/>
      <c r="AL59" s="922"/>
      <c r="AM59" s="922"/>
      <c r="AN59" s="922"/>
      <c r="AO59" s="922"/>
      <c r="AP59" s="922"/>
      <c r="AQ59" s="922"/>
      <c r="AR59" s="922"/>
      <c r="AS59" s="922"/>
      <c r="AT59" s="922"/>
      <c r="AU59" s="922"/>
      <c r="AV59" s="922"/>
      <c r="AW59" s="922"/>
      <c r="AX59" s="922"/>
      <c r="AY59" s="922"/>
      <c r="AZ59" s="925"/>
      <c r="BA59" s="925"/>
      <c r="BB59" s="925"/>
      <c r="BC59" s="925"/>
      <c r="BD59" s="925"/>
      <c r="BE59" s="911"/>
      <c r="BF59" s="911"/>
      <c r="BG59" s="911"/>
      <c r="BH59" s="911"/>
      <c r="BI59" s="912"/>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21"/>
      <c r="R60" s="922"/>
      <c r="S60" s="922"/>
      <c r="T60" s="922"/>
      <c r="U60" s="922"/>
      <c r="V60" s="922"/>
      <c r="W60" s="922"/>
      <c r="X60" s="922"/>
      <c r="Y60" s="922"/>
      <c r="Z60" s="922"/>
      <c r="AA60" s="922"/>
      <c r="AB60" s="922"/>
      <c r="AC60" s="922"/>
      <c r="AD60" s="922"/>
      <c r="AE60" s="923"/>
      <c r="AF60" s="845"/>
      <c r="AG60" s="846"/>
      <c r="AH60" s="846"/>
      <c r="AI60" s="846"/>
      <c r="AJ60" s="847"/>
      <c r="AK60" s="924"/>
      <c r="AL60" s="922"/>
      <c r="AM60" s="922"/>
      <c r="AN60" s="922"/>
      <c r="AO60" s="922"/>
      <c r="AP60" s="922"/>
      <c r="AQ60" s="922"/>
      <c r="AR60" s="922"/>
      <c r="AS60" s="922"/>
      <c r="AT60" s="922"/>
      <c r="AU60" s="922"/>
      <c r="AV60" s="922"/>
      <c r="AW60" s="922"/>
      <c r="AX60" s="922"/>
      <c r="AY60" s="922"/>
      <c r="AZ60" s="925"/>
      <c r="BA60" s="925"/>
      <c r="BB60" s="925"/>
      <c r="BC60" s="925"/>
      <c r="BD60" s="925"/>
      <c r="BE60" s="911"/>
      <c r="BF60" s="911"/>
      <c r="BG60" s="911"/>
      <c r="BH60" s="911"/>
      <c r="BI60" s="912"/>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21"/>
      <c r="R61" s="922"/>
      <c r="S61" s="922"/>
      <c r="T61" s="922"/>
      <c r="U61" s="922"/>
      <c r="V61" s="922"/>
      <c r="W61" s="922"/>
      <c r="X61" s="922"/>
      <c r="Y61" s="922"/>
      <c r="Z61" s="922"/>
      <c r="AA61" s="922"/>
      <c r="AB61" s="922"/>
      <c r="AC61" s="922"/>
      <c r="AD61" s="922"/>
      <c r="AE61" s="923"/>
      <c r="AF61" s="845"/>
      <c r="AG61" s="846"/>
      <c r="AH61" s="846"/>
      <c r="AI61" s="846"/>
      <c r="AJ61" s="847"/>
      <c r="AK61" s="924"/>
      <c r="AL61" s="922"/>
      <c r="AM61" s="922"/>
      <c r="AN61" s="922"/>
      <c r="AO61" s="922"/>
      <c r="AP61" s="922"/>
      <c r="AQ61" s="922"/>
      <c r="AR61" s="922"/>
      <c r="AS61" s="922"/>
      <c r="AT61" s="922"/>
      <c r="AU61" s="922"/>
      <c r="AV61" s="922"/>
      <c r="AW61" s="922"/>
      <c r="AX61" s="922"/>
      <c r="AY61" s="922"/>
      <c r="AZ61" s="925"/>
      <c r="BA61" s="925"/>
      <c r="BB61" s="925"/>
      <c r="BC61" s="925"/>
      <c r="BD61" s="925"/>
      <c r="BE61" s="911"/>
      <c r="BF61" s="911"/>
      <c r="BG61" s="911"/>
      <c r="BH61" s="911"/>
      <c r="BI61" s="912"/>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21"/>
      <c r="R62" s="922"/>
      <c r="S62" s="922"/>
      <c r="T62" s="922"/>
      <c r="U62" s="922"/>
      <c r="V62" s="922"/>
      <c r="W62" s="922"/>
      <c r="X62" s="922"/>
      <c r="Y62" s="922"/>
      <c r="Z62" s="922"/>
      <c r="AA62" s="922"/>
      <c r="AB62" s="922"/>
      <c r="AC62" s="922"/>
      <c r="AD62" s="922"/>
      <c r="AE62" s="923"/>
      <c r="AF62" s="845"/>
      <c r="AG62" s="846"/>
      <c r="AH62" s="846"/>
      <c r="AI62" s="846"/>
      <c r="AJ62" s="847"/>
      <c r="AK62" s="924"/>
      <c r="AL62" s="922"/>
      <c r="AM62" s="922"/>
      <c r="AN62" s="922"/>
      <c r="AO62" s="922"/>
      <c r="AP62" s="922"/>
      <c r="AQ62" s="922"/>
      <c r="AR62" s="922"/>
      <c r="AS62" s="922"/>
      <c r="AT62" s="922"/>
      <c r="AU62" s="922"/>
      <c r="AV62" s="922"/>
      <c r="AW62" s="922"/>
      <c r="AX62" s="922"/>
      <c r="AY62" s="922"/>
      <c r="AZ62" s="925"/>
      <c r="BA62" s="925"/>
      <c r="BB62" s="925"/>
      <c r="BC62" s="925"/>
      <c r="BD62" s="925"/>
      <c r="BE62" s="911"/>
      <c r="BF62" s="911"/>
      <c r="BG62" s="911"/>
      <c r="BH62" s="911"/>
      <c r="BI62" s="912"/>
      <c r="BJ62" s="933" t="s">
        <v>413</v>
      </c>
      <c r="BK62" s="889"/>
      <c r="BL62" s="889"/>
      <c r="BM62" s="889"/>
      <c r="BN62" s="890"/>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393</v>
      </c>
      <c r="B63" s="874" t="s">
        <v>414</v>
      </c>
      <c r="C63" s="875"/>
      <c r="D63" s="875"/>
      <c r="E63" s="875"/>
      <c r="F63" s="875"/>
      <c r="G63" s="875"/>
      <c r="H63" s="875"/>
      <c r="I63" s="875"/>
      <c r="J63" s="875"/>
      <c r="K63" s="875"/>
      <c r="L63" s="875"/>
      <c r="M63" s="875"/>
      <c r="N63" s="875"/>
      <c r="O63" s="875"/>
      <c r="P63" s="876"/>
      <c r="Q63" s="926"/>
      <c r="R63" s="927"/>
      <c r="S63" s="927"/>
      <c r="T63" s="927"/>
      <c r="U63" s="927"/>
      <c r="V63" s="927"/>
      <c r="W63" s="927"/>
      <c r="X63" s="927"/>
      <c r="Y63" s="927"/>
      <c r="Z63" s="927"/>
      <c r="AA63" s="927"/>
      <c r="AB63" s="927"/>
      <c r="AC63" s="927"/>
      <c r="AD63" s="927"/>
      <c r="AE63" s="928"/>
      <c r="AF63" s="929">
        <v>2505</v>
      </c>
      <c r="AG63" s="930"/>
      <c r="AH63" s="930"/>
      <c r="AI63" s="930"/>
      <c r="AJ63" s="931"/>
      <c r="AK63" s="932"/>
      <c r="AL63" s="927"/>
      <c r="AM63" s="927"/>
      <c r="AN63" s="927"/>
      <c r="AO63" s="927"/>
      <c r="AP63" s="930"/>
      <c r="AQ63" s="930"/>
      <c r="AR63" s="930"/>
      <c r="AS63" s="930"/>
      <c r="AT63" s="930"/>
      <c r="AU63" s="930"/>
      <c r="AV63" s="930"/>
      <c r="AW63" s="930"/>
      <c r="AX63" s="930"/>
      <c r="AY63" s="930"/>
      <c r="AZ63" s="934"/>
      <c r="BA63" s="934"/>
      <c r="BB63" s="934"/>
      <c r="BC63" s="934"/>
      <c r="BD63" s="934"/>
      <c r="BE63" s="935"/>
      <c r="BF63" s="935"/>
      <c r="BG63" s="935"/>
      <c r="BH63" s="935"/>
      <c r="BI63" s="936"/>
      <c r="BJ63" s="937" t="s">
        <v>415</v>
      </c>
      <c r="BK63" s="938"/>
      <c r="BL63" s="938"/>
      <c r="BM63" s="938"/>
      <c r="BN63" s="939"/>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417</v>
      </c>
      <c r="B66" s="825"/>
      <c r="C66" s="825"/>
      <c r="D66" s="825"/>
      <c r="E66" s="825"/>
      <c r="F66" s="825"/>
      <c r="G66" s="825"/>
      <c r="H66" s="825"/>
      <c r="I66" s="825"/>
      <c r="J66" s="825"/>
      <c r="K66" s="825"/>
      <c r="L66" s="825"/>
      <c r="M66" s="825"/>
      <c r="N66" s="825"/>
      <c r="O66" s="825"/>
      <c r="P66" s="826"/>
      <c r="Q66" s="801" t="s">
        <v>418</v>
      </c>
      <c r="R66" s="802"/>
      <c r="S66" s="802"/>
      <c r="T66" s="802"/>
      <c r="U66" s="803"/>
      <c r="V66" s="801" t="s">
        <v>419</v>
      </c>
      <c r="W66" s="802"/>
      <c r="X66" s="802"/>
      <c r="Y66" s="802"/>
      <c r="Z66" s="803"/>
      <c r="AA66" s="801" t="s">
        <v>420</v>
      </c>
      <c r="AB66" s="802"/>
      <c r="AC66" s="802"/>
      <c r="AD66" s="802"/>
      <c r="AE66" s="803"/>
      <c r="AF66" s="940" t="s">
        <v>421</v>
      </c>
      <c r="AG66" s="896"/>
      <c r="AH66" s="896"/>
      <c r="AI66" s="896"/>
      <c r="AJ66" s="941"/>
      <c r="AK66" s="801" t="s">
        <v>422</v>
      </c>
      <c r="AL66" s="825"/>
      <c r="AM66" s="825"/>
      <c r="AN66" s="825"/>
      <c r="AO66" s="826"/>
      <c r="AP66" s="801" t="s">
        <v>423</v>
      </c>
      <c r="AQ66" s="802"/>
      <c r="AR66" s="802"/>
      <c r="AS66" s="802"/>
      <c r="AT66" s="803"/>
      <c r="AU66" s="801" t="s">
        <v>424</v>
      </c>
      <c r="AV66" s="802"/>
      <c r="AW66" s="802"/>
      <c r="AX66" s="802"/>
      <c r="AY66" s="803"/>
      <c r="AZ66" s="801" t="s">
        <v>380</v>
      </c>
      <c r="BA66" s="802"/>
      <c r="BB66" s="802"/>
      <c r="BC66" s="802"/>
      <c r="BD66" s="813"/>
      <c r="BE66" s="266"/>
      <c r="BF66" s="266"/>
      <c r="BG66" s="266"/>
      <c r="BH66" s="266"/>
      <c r="BI66" s="266"/>
      <c r="BJ66" s="266"/>
      <c r="BK66" s="266"/>
      <c r="BL66" s="266"/>
      <c r="BM66" s="266"/>
      <c r="BN66" s="266"/>
      <c r="BO66" s="266"/>
      <c r="BP66" s="266"/>
      <c r="BQ66" s="263">
        <v>60</v>
      </c>
      <c r="BR66" s="268"/>
      <c r="BS66" s="951"/>
      <c r="BT66" s="952"/>
      <c r="BU66" s="952"/>
      <c r="BV66" s="952"/>
      <c r="BW66" s="952"/>
      <c r="BX66" s="952"/>
      <c r="BY66" s="952"/>
      <c r="BZ66" s="952"/>
      <c r="CA66" s="952"/>
      <c r="CB66" s="952"/>
      <c r="CC66" s="952"/>
      <c r="CD66" s="952"/>
      <c r="CE66" s="952"/>
      <c r="CF66" s="952"/>
      <c r="CG66" s="953"/>
      <c r="CH66" s="948"/>
      <c r="CI66" s="949"/>
      <c r="CJ66" s="949"/>
      <c r="CK66" s="949"/>
      <c r="CL66" s="950"/>
      <c r="CM66" s="948"/>
      <c r="CN66" s="949"/>
      <c r="CO66" s="949"/>
      <c r="CP66" s="949"/>
      <c r="CQ66" s="950"/>
      <c r="CR66" s="948"/>
      <c r="CS66" s="949"/>
      <c r="CT66" s="949"/>
      <c r="CU66" s="949"/>
      <c r="CV66" s="950"/>
      <c r="CW66" s="948"/>
      <c r="CX66" s="949"/>
      <c r="CY66" s="949"/>
      <c r="CZ66" s="949"/>
      <c r="DA66" s="950"/>
      <c r="DB66" s="948"/>
      <c r="DC66" s="949"/>
      <c r="DD66" s="949"/>
      <c r="DE66" s="949"/>
      <c r="DF66" s="950"/>
      <c r="DG66" s="948"/>
      <c r="DH66" s="949"/>
      <c r="DI66" s="949"/>
      <c r="DJ66" s="949"/>
      <c r="DK66" s="950"/>
      <c r="DL66" s="948"/>
      <c r="DM66" s="949"/>
      <c r="DN66" s="949"/>
      <c r="DO66" s="949"/>
      <c r="DP66" s="950"/>
      <c r="DQ66" s="948"/>
      <c r="DR66" s="949"/>
      <c r="DS66" s="949"/>
      <c r="DT66" s="949"/>
      <c r="DU66" s="950"/>
      <c r="DV66" s="945"/>
      <c r="DW66" s="946"/>
      <c r="DX66" s="946"/>
      <c r="DY66" s="946"/>
      <c r="DZ66" s="947"/>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42"/>
      <c r="AG67" s="899"/>
      <c r="AH67" s="899"/>
      <c r="AI67" s="899"/>
      <c r="AJ67" s="943"/>
      <c r="AK67" s="944"/>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51"/>
      <c r="BT67" s="952"/>
      <c r="BU67" s="952"/>
      <c r="BV67" s="952"/>
      <c r="BW67" s="952"/>
      <c r="BX67" s="952"/>
      <c r="BY67" s="952"/>
      <c r="BZ67" s="952"/>
      <c r="CA67" s="952"/>
      <c r="CB67" s="952"/>
      <c r="CC67" s="952"/>
      <c r="CD67" s="952"/>
      <c r="CE67" s="952"/>
      <c r="CF67" s="952"/>
      <c r="CG67" s="953"/>
      <c r="CH67" s="948"/>
      <c r="CI67" s="949"/>
      <c r="CJ67" s="949"/>
      <c r="CK67" s="949"/>
      <c r="CL67" s="950"/>
      <c r="CM67" s="948"/>
      <c r="CN67" s="949"/>
      <c r="CO67" s="949"/>
      <c r="CP67" s="949"/>
      <c r="CQ67" s="950"/>
      <c r="CR67" s="948"/>
      <c r="CS67" s="949"/>
      <c r="CT67" s="949"/>
      <c r="CU67" s="949"/>
      <c r="CV67" s="950"/>
      <c r="CW67" s="948"/>
      <c r="CX67" s="949"/>
      <c r="CY67" s="949"/>
      <c r="CZ67" s="949"/>
      <c r="DA67" s="950"/>
      <c r="DB67" s="948"/>
      <c r="DC67" s="949"/>
      <c r="DD67" s="949"/>
      <c r="DE67" s="949"/>
      <c r="DF67" s="950"/>
      <c r="DG67" s="948"/>
      <c r="DH67" s="949"/>
      <c r="DI67" s="949"/>
      <c r="DJ67" s="949"/>
      <c r="DK67" s="950"/>
      <c r="DL67" s="948"/>
      <c r="DM67" s="949"/>
      <c r="DN67" s="949"/>
      <c r="DO67" s="949"/>
      <c r="DP67" s="950"/>
      <c r="DQ67" s="948"/>
      <c r="DR67" s="949"/>
      <c r="DS67" s="949"/>
      <c r="DT67" s="949"/>
      <c r="DU67" s="950"/>
      <c r="DV67" s="945"/>
      <c r="DW67" s="946"/>
      <c r="DX67" s="946"/>
      <c r="DY67" s="946"/>
      <c r="DZ67" s="947"/>
      <c r="EA67" s="247"/>
    </row>
    <row r="68" spans="1:131" s="248" customFormat="1" ht="26.25" customHeight="1" thickTop="1" x14ac:dyDescent="0.15">
      <c r="A68" s="259">
        <v>1</v>
      </c>
      <c r="B68" s="957" t="s">
        <v>596</v>
      </c>
      <c r="C68" s="958"/>
      <c r="D68" s="958"/>
      <c r="E68" s="958"/>
      <c r="F68" s="958"/>
      <c r="G68" s="958"/>
      <c r="H68" s="958"/>
      <c r="I68" s="958"/>
      <c r="J68" s="958"/>
      <c r="K68" s="958"/>
      <c r="L68" s="958"/>
      <c r="M68" s="958"/>
      <c r="N68" s="958"/>
      <c r="O68" s="958"/>
      <c r="P68" s="959"/>
      <c r="Q68" s="960">
        <v>562</v>
      </c>
      <c r="R68" s="954"/>
      <c r="S68" s="954"/>
      <c r="T68" s="954"/>
      <c r="U68" s="954"/>
      <c r="V68" s="954">
        <v>474</v>
      </c>
      <c r="W68" s="954"/>
      <c r="X68" s="954"/>
      <c r="Y68" s="954"/>
      <c r="Z68" s="954"/>
      <c r="AA68" s="954">
        <v>88</v>
      </c>
      <c r="AB68" s="954"/>
      <c r="AC68" s="954"/>
      <c r="AD68" s="954"/>
      <c r="AE68" s="954"/>
      <c r="AF68" s="954">
        <v>88</v>
      </c>
      <c r="AG68" s="954"/>
      <c r="AH68" s="954"/>
      <c r="AI68" s="954"/>
      <c r="AJ68" s="954"/>
      <c r="AK68" s="954" t="s">
        <v>617</v>
      </c>
      <c r="AL68" s="954"/>
      <c r="AM68" s="954"/>
      <c r="AN68" s="954"/>
      <c r="AO68" s="954"/>
      <c r="AP68" s="954" t="s">
        <v>623</v>
      </c>
      <c r="AQ68" s="954"/>
      <c r="AR68" s="954"/>
      <c r="AS68" s="954"/>
      <c r="AT68" s="954"/>
      <c r="AU68" s="954" t="s">
        <v>617</v>
      </c>
      <c r="AV68" s="954"/>
      <c r="AW68" s="954"/>
      <c r="AX68" s="954"/>
      <c r="AY68" s="954"/>
      <c r="AZ68" s="955"/>
      <c r="BA68" s="955"/>
      <c r="BB68" s="955"/>
      <c r="BC68" s="955"/>
      <c r="BD68" s="956"/>
      <c r="BE68" s="266"/>
      <c r="BF68" s="266"/>
      <c r="BG68" s="266"/>
      <c r="BH68" s="266"/>
      <c r="BI68" s="266"/>
      <c r="BJ68" s="266"/>
      <c r="BK68" s="266"/>
      <c r="BL68" s="266"/>
      <c r="BM68" s="266"/>
      <c r="BN68" s="266"/>
      <c r="BO68" s="266"/>
      <c r="BP68" s="266"/>
      <c r="BQ68" s="263">
        <v>62</v>
      </c>
      <c r="BR68" s="268"/>
      <c r="BS68" s="951"/>
      <c r="BT68" s="952"/>
      <c r="BU68" s="952"/>
      <c r="BV68" s="952"/>
      <c r="BW68" s="952"/>
      <c r="BX68" s="952"/>
      <c r="BY68" s="952"/>
      <c r="BZ68" s="952"/>
      <c r="CA68" s="952"/>
      <c r="CB68" s="952"/>
      <c r="CC68" s="952"/>
      <c r="CD68" s="952"/>
      <c r="CE68" s="952"/>
      <c r="CF68" s="952"/>
      <c r="CG68" s="953"/>
      <c r="CH68" s="948"/>
      <c r="CI68" s="949"/>
      <c r="CJ68" s="949"/>
      <c r="CK68" s="949"/>
      <c r="CL68" s="950"/>
      <c r="CM68" s="948"/>
      <c r="CN68" s="949"/>
      <c r="CO68" s="949"/>
      <c r="CP68" s="949"/>
      <c r="CQ68" s="950"/>
      <c r="CR68" s="948"/>
      <c r="CS68" s="949"/>
      <c r="CT68" s="949"/>
      <c r="CU68" s="949"/>
      <c r="CV68" s="950"/>
      <c r="CW68" s="948"/>
      <c r="CX68" s="949"/>
      <c r="CY68" s="949"/>
      <c r="CZ68" s="949"/>
      <c r="DA68" s="950"/>
      <c r="DB68" s="948"/>
      <c r="DC68" s="949"/>
      <c r="DD68" s="949"/>
      <c r="DE68" s="949"/>
      <c r="DF68" s="950"/>
      <c r="DG68" s="948"/>
      <c r="DH68" s="949"/>
      <c r="DI68" s="949"/>
      <c r="DJ68" s="949"/>
      <c r="DK68" s="950"/>
      <c r="DL68" s="948"/>
      <c r="DM68" s="949"/>
      <c r="DN68" s="949"/>
      <c r="DO68" s="949"/>
      <c r="DP68" s="950"/>
      <c r="DQ68" s="948"/>
      <c r="DR68" s="949"/>
      <c r="DS68" s="949"/>
      <c r="DT68" s="949"/>
      <c r="DU68" s="950"/>
      <c r="DV68" s="945"/>
      <c r="DW68" s="946"/>
      <c r="DX68" s="946"/>
      <c r="DY68" s="946"/>
      <c r="DZ68" s="947"/>
      <c r="EA68" s="247"/>
    </row>
    <row r="69" spans="1:131" s="248" customFormat="1" ht="26.25" customHeight="1" x14ac:dyDescent="0.15">
      <c r="A69" s="262">
        <v>2</v>
      </c>
      <c r="B69" s="961" t="s">
        <v>597</v>
      </c>
      <c r="C69" s="962"/>
      <c r="D69" s="962"/>
      <c r="E69" s="962"/>
      <c r="F69" s="962"/>
      <c r="G69" s="962"/>
      <c r="H69" s="962"/>
      <c r="I69" s="962"/>
      <c r="J69" s="962"/>
      <c r="K69" s="962"/>
      <c r="L69" s="962"/>
      <c r="M69" s="962"/>
      <c r="N69" s="962"/>
      <c r="O69" s="962"/>
      <c r="P69" s="963"/>
      <c r="Q69" s="964">
        <v>523</v>
      </c>
      <c r="R69" s="914"/>
      <c r="S69" s="914"/>
      <c r="T69" s="914"/>
      <c r="U69" s="914"/>
      <c r="V69" s="914">
        <v>518</v>
      </c>
      <c r="W69" s="914"/>
      <c r="X69" s="914"/>
      <c r="Y69" s="914"/>
      <c r="Z69" s="914"/>
      <c r="AA69" s="914">
        <v>5</v>
      </c>
      <c r="AB69" s="914"/>
      <c r="AC69" s="914"/>
      <c r="AD69" s="914"/>
      <c r="AE69" s="914"/>
      <c r="AF69" s="914">
        <v>50</v>
      </c>
      <c r="AG69" s="914"/>
      <c r="AH69" s="914"/>
      <c r="AI69" s="914"/>
      <c r="AJ69" s="914"/>
      <c r="AK69" s="914" t="s">
        <v>618</v>
      </c>
      <c r="AL69" s="914"/>
      <c r="AM69" s="914"/>
      <c r="AN69" s="914"/>
      <c r="AO69" s="914"/>
      <c r="AP69" s="914">
        <v>238</v>
      </c>
      <c r="AQ69" s="914"/>
      <c r="AR69" s="914"/>
      <c r="AS69" s="914"/>
      <c r="AT69" s="914"/>
      <c r="AU69" s="914">
        <v>30</v>
      </c>
      <c r="AV69" s="914"/>
      <c r="AW69" s="914"/>
      <c r="AX69" s="914"/>
      <c r="AY69" s="914"/>
      <c r="AZ69" s="965"/>
      <c r="BA69" s="965"/>
      <c r="BB69" s="965"/>
      <c r="BC69" s="965"/>
      <c r="BD69" s="966"/>
      <c r="BE69" s="266"/>
      <c r="BF69" s="266"/>
      <c r="BG69" s="266"/>
      <c r="BH69" s="266"/>
      <c r="BI69" s="266"/>
      <c r="BJ69" s="266"/>
      <c r="BK69" s="266"/>
      <c r="BL69" s="266"/>
      <c r="BM69" s="266"/>
      <c r="BN69" s="266"/>
      <c r="BO69" s="266"/>
      <c r="BP69" s="266"/>
      <c r="BQ69" s="263">
        <v>63</v>
      </c>
      <c r="BR69" s="268"/>
      <c r="BS69" s="951"/>
      <c r="BT69" s="952"/>
      <c r="BU69" s="952"/>
      <c r="BV69" s="952"/>
      <c r="BW69" s="952"/>
      <c r="BX69" s="952"/>
      <c r="BY69" s="952"/>
      <c r="BZ69" s="952"/>
      <c r="CA69" s="952"/>
      <c r="CB69" s="952"/>
      <c r="CC69" s="952"/>
      <c r="CD69" s="952"/>
      <c r="CE69" s="952"/>
      <c r="CF69" s="952"/>
      <c r="CG69" s="953"/>
      <c r="CH69" s="948"/>
      <c r="CI69" s="949"/>
      <c r="CJ69" s="949"/>
      <c r="CK69" s="949"/>
      <c r="CL69" s="950"/>
      <c r="CM69" s="948"/>
      <c r="CN69" s="949"/>
      <c r="CO69" s="949"/>
      <c r="CP69" s="949"/>
      <c r="CQ69" s="950"/>
      <c r="CR69" s="948"/>
      <c r="CS69" s="949"/>
      <c r="CT69" s="949"/>
      <c r="CU69" s="949"/>
      <c r="CV69" s="950"/>
      <c r="CW69" s="948"/>
      <c r="CX69" s="949"/>
      <c r="CY69" s="949"/>
      <c r="CZ69" s="949"/>
      <c r="DA69" s="950"/>
      <c r="DB69" s="948"/>
      <c r="DC69" s="949"/>
      <c r="DD69" s="949"/>
      <c r="DE69" s="949"/>
      <c r="DF69" s="950"/>
      <c r="DG69" s="948"/>
      <c r="DH69" s="949"/>
      <c r="DI69" s="949"/>
      <c r="DJ69" s="949"/>
      <c r="DK69" s="950"/>
      <c r="DL69" s="948"/>
      <c r="DM69" s="949"/>
      <c r="DN69" s="949"/>
      <c r="DO69" s="949"/>
      <c r="DP69" s="950"/>
      <c r="DQ69" s="948"/>
      <c r="DR69" s="949"/>
      <c r="DS69" s="949"/>
      <c r="DT69" s="949"/>
      <c r="DU69" s="950"/>
      <c r="DV69" s="945"/>
      <c r="DW69" s="946"/>
      <c r="DX69" s="946"/>
      <c r="DY69" s="946"/>
      <c r="DZ69" s="947"/>
      <c r="EA69" s="247"/>
    </row>
    <row r="70" spans="1:131" s="248" customFormat="1" ht="26.25" customHeight="1" x14ac:dyDescent="0.15">
      <c r="A70" s="262">
        <v>3</v>
      </c>
      <c r="B70" s="961" t="s">
        <v>598</v>
      </c>
      <c r="C70" s="962"/>
      <c r="D70" s="962"/>
      <c r="E70" s="962"/>
      <c r="F70" s="962"/>
      <c r="G70" s="962"/>
      <c r="H70" s="962"/>
      <c r="I70" s="962"/>
      <c r="J70" s="962"/>
      <c r="K70" s="962"/>
      <c r="L70" s="962"/>
      <c r="M70" s="962"/>
      <c r="N70" s="962"/>
      <c r="O70" s="962"/>
      <c r="P70" s="963"/>
      <c r="Q70" s="964">
        <v>10</v>
      </c>
      <c r="R70" s="914"/>
      <c r="S70" s="914"/>
      <c r="T70" s="914"/>
      <c r="U70" s="914"/>
      <c r="V70" s="914">
        <v>4</v>
      </c>
      <c r="W70" s="914"/>
      <c r="X70" s="914"/>
      <c r="Y70" s="914"/>
      <c r="Z70" s="914"/>
      <c r="AA70" s="914">
        <v>6</v>
      </c>
      <c r="AB70" s="914"/>
      <c r="AC70" s="914"/>
      <c r="AD70" s="914"/>
      <c r="AE70" s="914"/>
      <c r="AF70" s="914">
        <v>7</v>
      </c>
      <c r="AG70" s="914"/>
      <c r="AH70" s="914"/>
      <c r="AI70" s="914"/>
      <c r="AJ70" s="914"/>
      <c r="AK70" s="914" t="s">
        <v>618</v>
      </c>
      <c r="AL70" s="914"/>
      <c r="AM70" s="914"/>
      <c r="AN70" s="914"/>
      <c r="AO70" s="914"/>
      <c r="AP70" s="914" t="s">
        <v>619</v>
      </c>
      <c r="AQ70" s="914"/>
      <c r="AR70" s="914"/>
      <c r="AS70" s="914"/>
      <c r="AT70" s="914"/>
      <c r="AU70" s="914" t="s">
        <v>619</v>
      </c>
      <c r="AV70" s="914"/>
      <c r="AW70" s="914"/>
      <c r="AX70" s="914"/>
      <c r="AY70" s="914"/>
      <c r="AZ70" s="965"/>
      <c r="BA70" s="965"/>
      <c r="BB70" s="965"/>
      <c r="BC70" s="965"/>
      <c r="BD70" s="966"/>
      <c r="BE70" s="266"/>
      <c r="BF70" s="266"/>
      <c r="BG70" s="266"/>
      <c r="BH70" s="266"/>
      <c r="BI70" s="266"/>
      <c r="BJ70" s="266"/>
      <c r="BK70" s="266"/>
      <c r="BL70" s="266"/>
      <c r="BM70" s="266"/>
      <c r="BN70" s="266"/>
      <c r="BO70" s="266"/>
      <c r="BP70" s="266"/>
      <c r="BQ70" s="263">
        <v>64</v>
      </c>
      <c r="BR70" s="268"/>
      <c r="BS70" s="951"/>
      <c r="BT70" s="952"/>
      <c r="BU70" s="952"/>
      <c r="BV70" s="952"/>
      <c r="BW70" s="952"/>
      <c r="BX70" s="952"/>
      <c r="BY70" s="952"/>
      <c r="BZ70" s="952"/>
      <c r="CA70" s="952"/>
      <c r="CB70" s="952"/>
      <c r="CC70" s="952"/>
      <c r="CD70" s="952"/>
      <c r="CE70" s="952"/>
      <c r="CF70" s="952"/>
      <c r="CG70" s="953"/>
      <c r="CH70" s="948"/>
      <c r="CI70" s="949"/>
      <c r="CJ70" s="949"/>
      <c r="CK70" s="949"/>
      <c r="CL70" s="950"/>
      <c r="CM70" s="948"/>
      <c r="CN70" s="949"/>
      <c r="CO70" s="949"/>
      <c r="CP70" s="949"/>
      <c r="CQ70" s="950"/>
      <c r="CR70" s="948"/>
      <c r="CS70" s="949"/>
      <c r="CT70" s="949"/>
      <c r="CU70" s="949"/>
      <c r="CV70" s="950"/>
      <c r="CW70" s="948"/>
      <c r="CX70" s="949"/>
      <c r="CY70" s="949"/>
      <c r="CZ70" s="949"/>
      <c r="DA70" s="950"/>
      <c r="DB70" s="948"/>
      <c r="DC70" s="949"/>
      <c r="DD70" s="949"/>
      <c r="DE70" s="949"/>
      <c r="DF70" s="950"/>
      <c r="DG70" s="948"/>
      <c r="DH70" s="949"/>
      <c r="DI70" s="949"/>
      <c r="DJ70" s="949"/>
      <c r="DK70" s="950"/>
      <c r="DL70" s="948"/>
      <c r="DM70" s="949"/>
      <c r="DN70" s="949"/>
      <c r="DO70" s="949"/>
      <c r="DP70" s="950"/>
      <c r="DQ70" s="948"/>
      <c r="DR70" s="949"/>
      <c r="DS70" s="949"/>
      <c r="DT70" s="949"/>
      <c r="DU70" s="950"/>
      <c r="DV70" s="945"/>
      <c r="DW70" s="946"/>
      <c r="DX70" s="946"/>
      <c r="DY70" s="946"/>
      <c r="DZ70" s="947"/>
      <c r="EA70" s="247"/>
    </row>
    <row r="71" spans="1:131" s="248" customFormat="1" ht="26.25" customHeight="1" x14ac:dyDescent="0.15">
      <c r="A71" s="262">
        <v>4</v>
      </c>
      <c r="B71" s="961" t="s">
        <v>599</v>
      </c>
      <c r="C71" s="962"/>
      <c r="D71" s="962"/>
      <c r="E71" s="962"/>
      <c r="F71" s="962"/>
      <c r="G71" s="962"/>
      <c r="H71" s="962"/>
      <c r="I71" s="962"/>
      <c r="J71" s="962"/>
      <c r="K71" s="962"/>
      <c r="L71" s="962"/>
      <c r="M71" s="962"/>
      <c r="N71" s="962"/>
      <c r="O71" s="962"/>
      <c r="P71" s="963"/>
      <c r="Q71" s="964">
        <v>5543</v>
      </c>
      <c r="R71" s="914"/>
      <c r="S71" s="914"/>
      <c r="T71" s="914"/>
      <c r="U71" s="914"/>
      <c r="V71" s="914">
        <v>4655</v>
      </c>
      <c r="W71" s="914"/>
      <c r="X71" s="914"/>
      <c r="Y71" s="914"/>
      <c r="Z71" s="914"/>
      <c r="AA71" s="914">
        <v>888</v>
      </c>
      <c r="AB71" s="914"/>
      <c r="AC71" s="914"/>
      <c r="AD71" s="914"/>
      <c r="AE71" s="914"/>
      <c r="AF71" s="914">
        <v>888</v>
      </c>
      <c r="AG71" s="914"/>
      <c r="AH71" s="914"/>
      <c r="AI71" s="914"/>
      <c r="AJ71" s="914"/>
      <c r="AK71" s="914" t="s">
        <v>618</v>
      </c>
      <c r="AL71" s="914"/>
      <c r="AM71" s="914"/>
      <c r="AN71" s="914"/>
      <c r="AO71" s="914"/>
      <c r="AP71" s="914">
        <v>15792</v>
      </c>
      <c r="AQ71" s="914"/>
      <c r="AR71" s="914"/>
      <c r="AS71" s="914"/>
      <c r="AT71" s="914"/>
      <c r="AU71" s="914">
        <v>1674</v>
      </c>
      <c r="AV71" s="914"/>
      <c r="AW71" s="914"/>
      <c r="AX71" s="914"/>
      <c r="AY71" s="914"/>
      <c r="AZ71" s="965"/>
      <c r="BA71" s="965"/>
      <c r="BB71" s="965"/>
      <c r="BC71" s="965"/>
      <c r="BD71" s="966"/>
      <c r="BE71" s="266"/>
      <c r="BF71" s="266"/>
      <c r="BG71" s="266"/>
      <c r="BH71" s="266"/>
      <c r="BI71" s="266"/>
      <c r="BJ71" s="266"/>
      <c r="BK71" s="266"/>
      <c r="BL71" s="266"/>
      <c r="BM71" s="266"/>
      <c r="BN71" s="266"/>
      <c r="BO71" s="266"/>
      <c r="BP71" s="266"/>
      <c r="BQ71" s="263">
        <v>65</v>
      </c>
      <c r="BR71" s="268"/>
      <c r="BS71" s="951"/>
      <c r="BT71" s="952"/>
      <c r="BU71" s="952"/>
      <c r="BV71" s="952"/>
      <c r="BW71" s="952"/>
      <c r="BX71" s="952"/>
      <c r="BY71" s="952"/>
      <c r="BZ71" s="952"/>
      <c r="CA71" s="952"/>
      <c r="CB71" s="952"/>
      <c r="CC71" s="952"/>
      <c r="CD71" s="952"/>
      <c r="CE71" s="952"/>
      <c r="CF71" s="952"/>
      <c r="CG71" s="953"/>
      <c r="CH71" s="948"/>
      <c r="CI71" s="949"/>
      <c r="CJ71" s="949"/>
      <c r="CK71" s="949"/>
      <c r="CL71" s="950"/>
      <c r="CM71" s="948"/>
      <c r="CN71" s="949"/>
      <c r="CO71" s="949"/>
      <c r="CP71" s="949"/>
      <c r="CQ71" s="950"/>
      <c r="CR71" s="948"/>
      <c r="CS71" s="949"/>
      <c r="CT71" s="949"/>
      <c r="CU71" s="949"/>
      <c r="CV71" s="950"/>
      <c r="CW71" s="948"/>
      <c r="CX71" s="949"/>
      <c r="CY71" s="949"/>
      <c r="CZ71" s="949"/>
      <c r="DA71" s="950"/>
      <c r="DB71" s="948"/>
      <c r="DC71" s="949"/>
      <c r="DD71" s="949"/>
      <c r="DE71" s="949"/>
      <c r="DF71" s="950"/>
      <c r="DG71" s="948"/>
      <c r="DH71" s="949"/>
      <c r="DI71" s="949"/>
      <c r="DJ71" s="949"/>
      <c r="DK71" s="950"/>
      <c r="DL71" s="948"/>
      <c r="DM71" s="949"/>
      <c r="DN71" s="949"/>
      <c r="DO71" s="949"/>
      <c r="DP71" s="950"/>
      <c r="DQ71" s="948"/>
      <c r="DR71" s="949"/>
      <c r="DS71" s="949"/>
      <c r="DT71" s="949"/>
      <c r="DU71" s="950"/>
      <c r="DV71" s="945"/>
      <c r="DW71" s="946"/>
      <c r="DX71" s="946"/>
      <c r="DY71" s="946"/>
      <c r="DZ71" s="947"/>
      <c r="EA71" s="247"/>
    </row>
    <row r="72" spans="1:131" s="248" customFormat="1" ht="26.25" customHeight="1" x14ac:dyDescent="0.15">
      <c r="A72" s="262">
        <v>5</v>
      </c>
      <c r="B72" s="961" t="s">
        <v>600</v>
      </c>
      <c r="C72" s="962"/>
      <c r="D72" s="962"/>
      <c r="E72" s="962"/>
      <c r="F72" s="962"/>
      <c r="G72" s="962"/>
      <c r="H72" s="962"/>
      <c r="I72" s="962"/>
      <c r="J72" s="962"/>
      <c r="K72" s="962"/>
      <c r="L72" s="962"/>
      <c r="M72" s="962"/>
      <c r="N72" s="962"/>
      <c r="O72" s="962"/>
      <c r="P72" s="963"/>
      <c r="Q72" s="964">
        <v>1034</v>
      </c>
      <c r="R72" s="914"/>
      <c r="S72" s="914"/>
      <c r="T72" s="914"/>
      <c r="U72" s="914"/>
      <c r="V72" s="914">
        <v>996</v>
      </c>
      <c r="W72" s="914"/>
      <c r="X72" s="914"/>
      <c r="Y72" s="914"/>
      <c r="Z72" s="914"/>
      <c r="AA72" s="914">
        <v>37</v>
      </c>
      <c r="AB72" s="914"/>
      <c r="AC72" s="914"/>
      <c r="AD72" s="914"/>
      <c r="AE72" s="914"/>
      <c r="AF72" s="914">
        <v>37</v>
      </c>
      <c r="AG72" s="914"/>
      <c r="AH72" s="914"/>
      <c r="AI72" s="914"/>
      <c r="AJ72" s="914"/>
      <c r="AK72" s="914">
        <v>8</v>
      </c>
      <c r="AL72" s="914"/>
      <c r="AM72" s="914"/>
      <c r="AN72" s="914"/>
      <c r="AO72" s="914"/>
      <c r="AP72" s="914">
        <v>853</v>
      </c>
      <c r="AQ72" s="914"/>
      <c r="AR72" s="914"/>
      <c r="AS72" s="914"/>
      <c r="AT72" s="914"/>
      <c r="AU72" s="914">
        <v>670</v>
      </c>
      <c r="AV72" s="914"/>
      <c r="AW72" s="914"/>
      <c r="AX72" s="914"/>
      <c r="AY72" s="914"/>
      <c r="AZ72" s="965"/>
      <c r="BA72" s="965"/>
      <c r="BB72" s="965"/>
      <c r="BC72" s="965"/>
      <c r="BD72" s="966"/>
      <c r="BE72" s="266"/>
      <c r="BF72" s="266"/>
      <c r="BG72" s="266"/>
      <c r="BH72" s="266"/>
      <c r="BI72" s="266"/>
      <c r="BJ72" s="266"/>
      <c r="BK72" s="266"/>
      <c r="BL72" s="266"/>
      <c r="BM72" s="266"/>
      <c r="BN72" s="266"/>
      <c r="BO72" s="266"/>
      <c r="BP72" s="266"/>
      <c r="BQ72" s="263">
        <v>66</v>
      </c>
      <c r="BR72" s="268"/>
      <c r="BS72" s="951"/>
      <c r="BT72" s="952"/>
      <c r="BU72" s="952"/>
      <c r="BV72" s="952"/>
      <c r="BW72" s="952"/>
      <c r="BX72" s="952"/>
      <c r="BY72" s="952"/>
      <c r="BZ72" s="952"/>
      <c r="CA72" s="952"/>
      <c r="CB72" s="952"/>
      <c r="CC72" s="952"/>
      <c r="CD72" s="952"/>
      <c r="CE72" s="952"/>
      <c r="CF72" s="952"/>
      <c r="CG72" s="953"/>
      <c r="CH72" s="948"/>
      <c r="CI72" s="949"/>
      <c r="CJ72" s="949"/>
      <c r="CK72" s="949"/>
      <c r="CL72" s="950"/>
      <c r="CM72" s="948"/>
      <c r="CN72" s="949"/>
      <c r="CO72" s="949"/>
      <c r="CP72" s="949"/>
      <c r="CQ72" s="950"/>
      <c r="CR72" s="948"/>
      <c r="CS72" s="949"/>
      <c r="CT72" s="949"/>
      <c r="CU72" s="949"/>
      <c r="CV72" s="950"/>
      <c r="CW72" s="948"/>
      <c r="CX72" s="949"/>
      <c r="CY72" s="949"/>
      <c r="CZ72" s="949"/>
      <c r="DA72" s="950"/>
      <c r="DB72" s="948"/>
      <c r="DC72" s="949"/>
      <c r="DD72" s="949"/>
      <c r="DE72" s="949"/>
      <c r="DF72" s="950"/>
      <c r="DG72" s="948"/>
      <c r="DH72" s="949"/>
      <c r="DI72" s="949"/>
      <c r="DJ72" s="949"/>
      <c r="DK72" s="950"/>
      <c r="DL72" s="948"/>
      <c r="DM72" s="949"/>
      <c r="DN72" s="949"/>
      <c r="DO72" s="949"/>
      <c r="DP72" s="950"/>
      <c r="DQ72" s="948"/>
      <c r="DR72" s="949"/>
      <c r="DS72" s="949"/>
      <c r="DT72" s="949"/>
      <c r="DU72" s="950"/>
      <c r="DV72" s="945"/>
      <c r="DW72" s="946"/>
      <c r="DX72" s="946"/>
      <c r="DY72" s="946"/>
      <c r="DZ72" s="947"/>
      <c r="EA72" s="247"/>
    </row>
    <row r="73" spans="1:131" s="248" customFormat="1" ht="26.25" customHeight="1" x14ac:dyDescent="0.15">
      <c r="A73" s="262">
        <v>6</v>
      </c>
      <c r="B73" s="961" t="s">
        <v>601</v>
      </c>
      <c r="C73" s="962"/>
      <c r="D73" s="962"/>
      <c r="E73" s="962"/>
      <c r="F73" s="962"/>
      <c r="G73" s="962"/>
      <c r="H73" s="962"/>
      <c r="I73" s="962"/>
      <c r="J73" s="962"/>
      <c r="K73" s="962"/>
      <c r="L73" s="962"/>
      <c r="M73" s="962"/>
      <c r="N73" s="962"/>
      <c r="O73" s="962"/>
      <c r="P73" s="963"/>
      <c r="Q73" s="964">
        <v>675</v>
      </c>
      <c r="R73" s="914"/>
      <c r="S73" s="914"/>
      <c r="T73" s="914"/>
      <c r="U73" s="914"/>
      <c r="V73" s="914">
        <v>617</v>
      </c>
      <c r="W73" s="914"/>
      <c r="X73" s="914"/>
      <c r="Y73" s="914"/>
      <c r="Z73" s="914"/>
      <c r="AA73" s="914">
        <v>58</v>
      </c>
      <c r="AB73" s="914"/>
      <c r="AC73" s="914"/>
      <c r="AD73" s="914"/>
      <c r="AE73" s="914"/>
      <c r="AF73" s="914">
        <v>58</v>
      </c>
      <c r="AG73" s="914"/>
      <c r="AH73" s="914"/>
      <c r="AI73" s="914"/>
      <c r="AJ73" s="914"/>
      <c r="AK73" s="914" t="s">
        <v>611</v>
      </c>
      <c r="AL73" s="914"/>
      <c r="AM73" s="914"/>
      <c r="AN73" s="914"/>
      <c r="AO73" s="914"/>
      <c r="AP73" s="914" t="s">
        <v>618</v>
      </c>
      <c r="AQ73" s="914"/>
      <c r="AR73" s="914"/>
      <c r="AS73" s="914"/>
      <c r="AT73" s="914"/>
      <c r="AU73" s="914" t="s">
        <v>620</v>
      </c>
      <c r="AV73" s="914"/>
      <c r="AW73" s="914"/>
      <c r="AX73" s="914"/>
      <c r="AY73" s="914"/>
      <c r="AZ73" s="965"/>
      <c r="BA73" s="965"/>
      <c r="BB73" s="965"/>
      <c r="BC73" s="965"/>
      <c r="BD73" s="966"/>
      <c r="BE73" s="266"/>
      <c r="BF73" s="266"/>
      <c r="BG73" s="266"/>
      <c r="BH73" s="266"/>
      <c r="BI73" s="266"/>
      <c r="BJ73" s="266"/>
      <c r="BK73" s="266"/>
      <c r="BL73" s="266"/>
      <c r="BM73" s="266"/>
      <c r="BN73" s="266"/>
      <c r="BO73" s="266"/>
      <c r="BP73" s="266"/>
      <c r="BQ73" s="263">
        <v>67</v>
      </c>
      <c r="BR73" s="268"/>
      <c r="BS73" s="951"/>
      <c r="BT73" s="952"/>
      <c r="BU73" s="952"/>
      <c r="BV73" s="952"/>
      <c r="BW73" s="952"/>
      <c r="BX73" s="952"/>
      <c r="BY73" s="952"/>
      <c r="BZ73" s="952"/>
      <c r="CA73" s="952"/>
      <c r="CB73" s="952"/>
      <c r="CC73" s="952"/>
      <c r="CD73" s="952"/>
      <c r="CE73" s="952"/>
      <c r="CF73" s="952"/>
      <c r="CG73" s="953"/>
      <c r="CH73" s="948"/>
      <c r="CI73" s="949"/>
      <c r="CJ73" s="949"/>
      <c r="CK73" s="949"/>
      <c r="CL73" s="950"/>
      <c r="CM73" s="948"/>
      <c r="CN73" s="949"/>
      <c r="CO73" s="949"/>
      <c r="CP73" s="949"/>
      <c r="CQ73" s="950"/>
      <c r="CR73" s="948"/>
      <c r="CS73" s="949"/>
      <c r="CT73" s="949"/>
      <c r="CU73" s="949"/>
      <c r="CV73" s="950"/>
      <c r="CW73" s="948"/>
      <c r="CX73" s="949"/>
      <c r="CY73" s="949"/>
      <c r="CZ73" s="949"/>
      <c r="DA73" s="950"/>
      <c r="DB73" s="948"/>
      <c r="DC73" s="949"/>
      <c r="DD73" s="949"/>
      <c r="DE73" s="949"/>
      <c r="DF73" s="950"/>
      <c r="DG73" s="948"/>
      <c r="DH73" s="949"/>
      <c r="DI73" s="949"/>
      <c r="DJ73" s="949"/>
      <c r="DK73" s="950"/>
      <c r="DL73" s="948"/>
      <c r="DM73" s="949"/>
      <c r="DN73" s="949"/>
      <c r="DO73" s="949"/>
      <c r="DP73" s="950"/>
      <c r="DQ73" s="948"/>
      <c r="DR73" s="949"/>
      <c r="DS73" s="949"/>
      <c r="DT73" s="949"/>
      <c r="DU73" s="950"/>
      <c r="DV73" s="945"/>
      <c r="DW73" s="946"/>
      <c r="DX73" s="946"/>
      <c r="DY73" s="946"/>
      <c r="DZ73" s="947"/>
      <c r="EA73" s="247"/>
    </row>
    <row r="74" spans="1:131" s="248" customFormat="1" ht="26.25" customHeight="1" x14ac:dyDescent="0.15">
      <c r="A74" s="262">
        <v>7</v>
      </c>
      <c r="B74" s="961" t="s">
        <v>602</v>
      </c>
      <c r="C74" s="962"/>
      <c r="D74" s="962"/>
      <c r="E74" s="962"/>
      <c r="F74" s="962"/>
      <c r="G74" s="962"/>
      <c r="H74" s="962"/>
      <c r="I74" s="962"/>
      <c r="J74" s="962"/>
      <c r="K74" s="962"/>
      <c r="L74" s="962"/>
      <c r="M74" s="962"/>
      <c r="N74" s="962"/>
      <c r="O74" s="962"/>
      <c r="P74" s="963"/>
      <c r="Q74" s="964">
        <v>10</v>
      </c>
      <c r="R74" s="914"/>
      <c r="S74" s="914"/>
      <c r="T74" s="914"/>
      <c r="U74" s="914"/>
      <c r="V74" s="914">
        <v>5</v>
      </c>
      <c r="W74" s="914"/>
      <c r="X74" s="914"/>
      <c r="Y74" s="914"/>
      <c r="Z74" s="914"/>
      <c r="AA74" s="914">
        <v>5</v>
      </c>
      <c r="AB74" s="914"/>
      <c r="AC74" s="914"/>
      <c r="AD74" s="914"/>
      <c r="AE74" s="914"/>
      <c r="AF74" s="914">
        <v>5</v>
      </c>
      <c r="AG74" s="914"/>
      <c r="AH74" s="914"/>
      <c r="AI74" s="914"/>
      <c r="AJ74" s="914"/>
      <c r="AK74" s="914" t="s">
        <v>611</v>
      </c>
      <c r="AL74" s="914"/>
      <c r="AM74" s="914"/>
      <c r="AN74" s="914"/>
      <c r="AO74" s="914"/>
      <c r="AP74" s="914" t="s">
        <v>618</v>
      </c>
      <c r="AQ74" s="914"/>
      <c r="AR74" s="914"/>
      <c r="AS74" s="914"/>
      <c r="AT74" s="914"/>
      <c r="AU74" s="914" t="s">
        <v>621</v>
      </c>
      <c r="AV74" s="914"/>
      <c r="AW74" s="914"/>
      <c r="AX74" s="914"/>
      <c r="AY74" s="914"/>
      <c r="AZ74" s="965"/>
      <c r="BA74" s="965"/>
      <c r="BB74" s="965"/>
      <c r="BC74" s="965"/>
      <c r="BD74" s="966"/>
      <c r="BE74" s="266"/>
      <c r="BF74" s="266"/>
      <c r="BG74" s="266"/>
      <c r="BH74" s="266"/>
      <c r="BI74" s="266"/>
      <c r="BJ74" s="266"/>
      <c r="BK74" s="266"/>
      <c r="BL74" s="266"/>
      <c r="BM74" s="266"/>
      <c r="BN74" s="266"/>
      <c r="BO74" s="266"/>
      <c r="BP74" s="266"/>
      <c r="BQ74" s="263">
        <v>68</v>
      </c>
      <c r="BR74" s="268"/>
      <c r="BS74" s="951"/>
      <c r="BT74" s="952"/>
      <c r="BU74" s="952"/>
      <c r="BV74" s="952"/>
      <c r="BW74" s="952"/>
      <c r="BX74" s="952"/>
      <c r="BY74" s="952"/>
      <c r="BZ74" s="952"/>
      <c r="CA74" s="952"/>
      <c r="CB74" s="952"/>
      <c r="CC74" s="952"/>
      <c r="CD74" s="952"/>
      <c r="CE74" s="952"/>
      <c r="CF74" s="952"/>
      <c r="CG74" s="953"/>
      <c r="CH74" s="948"/>
      <c r="CI74" s="949"/>
      <c r="CJ74" s="949"/>
      <c r="CK74" s="949"/>
      <c r="CL74" s="950"/>
      <c r="CM74" s="948"/>
      <c r="CN74" s="949"/>
      <c r="CO74" s="949"/>
      <c r="CP74" s="949"/>
      <c r="CQ74" s="950"/>
      <c r="CR74" s="948"/>
      <c r="CS74" s="949"/>
      <c r="CT74" s="949"/>
      <c r="CU74" s="949"/>
      <c r="CV74" s="950"/>
      <c r="CW74" s="948"/>
      <c r="CX74" s="949"/>
      <c r="CY74" s="949"/>
      <c r="CZ74" s="949"/>
      <c r="DA74" s="950"/>
      <c r="DB74" s="948"/>
      <c r="DC74" s="949"/>
      <c r="DD74" s="949"/>
      <c r="DE74" s="949"/>
      <c r="DF74" s="950"/>
      <c r="DG74" s="948"/>
      <c r="DH74" s="949"/>
      <c r="DI74" s="949"/>
      <c r="DJ74" s="949"/>
      <c r="DK74" s="950"/>
      <c r="DL74" s="948"/>
      <c r="DM74" s="949"/>
      <c r="DN74" s="949"/>
      <c r="DO74" s="949"/>
      <c r="DP74" s="950"/>
      <c r="DQ74" s="948"/>
      <c r="DR74" s="949"/>
      <c r="DS74" s="949"/>
      <c r="DT74" s="949"/>
      <c r="DU74" s="950"/>
      <c r="DV74" s="945"/>
      <c r="DW74" s="946"/>
      <c r="DX74" s="946"/>
      <c r="DY74" s="946"/>
      <c r="DZ74" s="947"/>
      <c r="EA74" s="247"/>
    </row>
    <row r="75" spans="1:131" s="248" customFormat="1" ht="26.25" customHeight="1" x14ac:dyDescent="0.15">
      <c r="A75" s="262">
        <v>8</v>
      </c>
      <c r="B75" s="961" t="s">
        <v>603</v>
      </c>
      <c r="C75" s="962"/>
      <c r="D75" s="962"/>
      <c r="E75" s="962"/>
      <c r="F75" s="962"/>
      <c r="G75" s="962"/>
      <c r="H75" s="962"/>
      <c r="I75" s="962"/>
      <c r="J75" s="962"/>
      <c r="K75" s="962"/>
      <c r="L75" s="962"/>
      <c r="M75" s="962"/>
      <c r="N75" s="962"/>
      <c r="O75" s="962"/>
      <c r="P75" s="963"/>
      <c r="Q75" s="967">
        <v>295</v>
      </c>
      <c r="R75" s="916"/>
      <c r="S75" s="916"/>
      <c r="T75" s="916"/>
      <c r="U75" s="913"/>
      <c r="V75" s="915">
        <v>289</v>
      </c>
      <c r="W75" s="916"/>
      <c r="X75" s="916"/>
      <c r="Y75" s="916"/>
      <c r="Z75" s="913"/>
      <c r="AA75" s="915">
        <v>6</v>
      </c>
      <c r="AB75" s="916"/>
      <c r="AC75" s="916"/>
      <c r="AD75" s="916"/>
      <c r="AE75" s="913"/>
      <c r="AF75" s="915">
        <v>6</v>
      </c>
      <c r="AG75" s="916"/>
      <c r="AH75" s="916"/>
      <c r="AI75" s="916"/>
      <c r="AJ75" s="913"/>
      <c r="AK75" s="915">
        <v>20</v>
      </c>
      <c r="AL75" s="916"/>
      <c r="AM75" s="916"/>
      <c r="AN75" s="916"/>
      <c r="AO75" s="913"/>
      <c r="AP75" s="915" t="s">
        <v>622</v>
      </c>
      <c r="AQ75" s="916"/>
      <c r="AR75" s="916"/>
      <c r="AS75" s="916"/>
      <c r="AT75" s="913"/>
      <c r="AU75" s="915" t="s">
        <v>618</v>
      </c>
      <c r="AV75" s="916"/>
      <c r="AW75" s="916"/>
      <c r="AX75" s="916"/>
      <c r="AY75" s="913"/>
      <c r="AZ75" s="965"/>
      <c r="BA75" s="965"/>
      <c r="BB75" s="965"/>
      <c r="BC75" s="965"/>
      <c r="BD75" s="966"/>
      <c r="BE75" s="266"/>
      <c r="BF75" s="266"/>
      <c r="BG75" s="266"/>
      <c r="BH75" s="266"/>
      <c r="BI75" s="266"/>
      <c r="BJ75" s="266"/>
      <c r="BK75" s="266"/>
      <c r="BL75" s="266"/>
      <c r="BM75" s="266"/>
      <c r="BN75" s="266"/>
      <c r="BO75" s="266"/>
      <c r="BP75" s="266"/>
      <c r="BQ75" s="263">
        <v>69</v>
      </c>
      <c r="BR75" s="268"/>
      <c r="BS75" s="951"/>
      <c r="BT75" s="952"/>
      <c r="BU75" s="952"/>
      <c r="BV75" s="952"/>
      <c r="BW75" s="952"/>
      <c r="BX75" s="952"/>
      <c r="BY75" s="952"/>
      <c r="BZ75" s="952"/>
      <c r="CA75" s="952"/>
      <c r="CB75" s="952"/>
      <c r="CC75" s="952"/>
      <c r="CD75" s="952"/>
      <c r="CE75" s="952"/>
      <c r="CF75" s="952"/>
      <c r="CG75" s="953"/>
      <c r="CH75" s="948"/>
      <c r="CI75" s="949"/>
      <c r="CJ75" s="949"/>
      <c r="CK75" s="949"/>
      <c r="CL75" s="950"/>
      <c r="CM75" s="948"/>
      <c r="CN75" s="949"/>
      <c r="CO75" s="949"/>
      <c r="CP75" s="949"/>
      <c r="CQ75" s="950"/>
      <c r="CR75" s="948"/>
      <c r="CS75" s="949"/>
      <c r="CT75" s="949"/>
      <c r="CU75" s="949"/>
      <c r="CV75" s="950"/>
      <c r="CW75" s="948"/>
      <c r="CX75" s="949"/>
      <c r="CY75" s="949"/>
      <c r="CZ75" s="949"/>
      <c r="DA75" s="950"/>
      <c r="DB75" s="948"/>
      <c r="DC75" s="949"/>
      <c r="DD75" s="949"/>
      <c r="DE75" s="949"/>
      <c r="DF75" s="950"/>
      <c r="DG75" s="948"/>
      <c r="DH75" s="949"/>
      <c r="DI75" s="949"/>
      <c r="DJ75" s="949"/>
      <c r="DK75" s="950"/>
      <c r="DL75" s="948"/>
      <c r="DM75" s="949"/>
      <c r="DN75" s="949"/>
      <c r="DO75" s="949"/>
      <c r="DP75" s="950"/>
      <c r="DQ75" s="948"/>
      <c r="DR75" s="949"/>
      <c r="DS75" s="949"/>
      <c r="DT75" s="949"/>
      <c r="DU75" s="950"/>
      <c r="DV75" s="945"/>
      <c r="DW75" s="946"/>
      <c r="DX75" s="946"/>
      <c r="DY75" s="946"/>
      <c r="DZ75" s="947"/>
      <c r="EA75" s="247"/>
    </row>
    <row r="76" spans="1:131" s="248" customFormat="1" ht="26.25" customHeight="1" x14ac:dyDescent="0.15">
      <c r="A76" s="262">
        <v>9</v>
      </c>
      <c r="B76" s="961" t="s">
        <v>604</v>
      </c>
      <c r="C76" s="962"/>
      <c r="D76" s="962"/>
      <c r="E76" s="962"/>
      <c r="F76" s="962"/>
      <c r="G76" s="962"/>
      <c r="H76" s="962"/>
      <c r="I76" s="962"/>
      <c r="J76" s="962"/>
      <c r="K76" s="962"/>
      <c r="L76" s="962"/>
      <c r="M76" s="962"/>
      <c r="N76" s="962"/>
      <c r="O76" s="962"/>
      <c r="P76" s="963"/>
      <c r="Q76" s="967">
        <v>20</v>
      </c>
      <c r="R76" s="916"/>
      <c r="S76" s="916"/>
      <c r="T76" s="916"/>
      <c r="U76" s="913"/>
      <c r="V76" s="915">
        <v>17</v>
      </c>
      <c r="W76" s="916"/>
      <c r="X76" s="916"/>
      <c r="Y76" s="916"/>
      <c r="Z76" s="913"/>
      <c r="AA76" s="915">
        <v>3</v>
      </c>
      <c r="AB76" s="916"/>
      <c r="AC76" s="916"/>
      <c r="AD76" s="916"/>
      <c r="AE76" s="913"/>
      <c r="AF76" s="915">
        <v>3</v>
      </c>
      <c r="AG76" s="916"/>
      <c r="AH76" s="916"/>
      <c r="AI76" s="916"/>
      <c r="AJ76" s="913"/>
      <c r="AK76" s="915" t="s">
        <v>590</v>
      </c>
      <c r="AL76" s="916"/>
      <c r="AM76" s="916"/>
      <c r="AN76" s="916"/>
      <c r="AO76" s="913"/>
      <c r="AP76" s="915" t="s">
        <v>621</v>
      </c>
      <c r="AQ76" s="916"/>
      <c r="AR76" s="916"/>
      <c r="AS76" s="916"/>
      <c r="AT76" s="913"/>
      <c r="AU76" s="915" t="s">
        <v>618</v>
      </c>
      <c r="AV76" s="916"/>
      <c r="AW76" s="916"/>
      <c r="AX76" s="916"/>
      <c r="AY76" s="913"/>
      <c r="AZ76" s="965"/>
      <c r="BA76" s="965"/>
      <c r="BB76" s="965"/>
      <c r="BC76" s="965"/>
      <c r="BD76" s="966"/>
      <c r="BE76" s="266"/>
      <c r="BF76" s="266"/>
      <c r="BG76" s="266"/>
      <c r="BH76" s="266"/>
      <c r="BI76" s="266"/>
      <c r="BJ76" s="266"/>
      <c r="BK76" s="266"/>
      <c r="BL76" s="266"/>
      <c r="BM76" s="266"/>
      <c r="BN76" s="266"/>
      <c r="BO76" s="266"/>
      <c r="BP76" s="266"/>
      <c r="BQ76" s="263">
        <v>70</v>
      </c>
      <c r="BR76" s="268"/>
      <c r="BS76" s="951"/>
      <c r="BT76" s="952"/>
      <c r="BU76" s="952"/>
      <c r="BV76" s="952"/>
      <c r="BW76" s="952"/>
      <c r="BX76" s="952"/>
      <c r="BY76" s="952"/>
      <c r="BZ76" s="952"/>
      <c r="CA76" s="952"/>
      <c r="CB76" s="952"/>
      <c r="CC76" s="952"/>
      <c r="CD76" s="952"/>
      <c r="CE76" s="952"/>
      <c r="CF76" s="952"/>
      <c r="CG76" s="953"/>
      <c r="CH76" s="948"/>
      <c r="CI76" s="949"/>
      <c r="CJ76" s="949"/>
      <c r="CK76" s="949"/>
      <c r="CL76" s="950"/>
      <c r="CM76" s="948"/>
      <c r="CN76" s="949"/>
      <c r="CO76" s="949"/>
      <c r="CP76" s="949"/>
      <c r="CQ76" s="950"/>
      <c r="CR76" s="948"/>
      <c r="CS76" s="949"/>
      <c r="CT76" s="949"/>
      <c r="CU76" s="949"/>
      <c r="CV76" s="950"/>
      <c r="CW76" s="948"/>
      <c r="CX76" s="949"/>
      <c r="CY76" s="949"/>
      <c r="CZ76" s="949"/>
      <c r="DA76" s="950"/>
      <c r="DB76" s="948"/>
      <c r="DC76" s="949"/>
      <c r="DD76" s="949"/>
      <c r="DE76" s="949"/>
      <c r="DF76" s="950"/>
      <c r="DG76" s="948"/>
      <c r="DH76" s="949"/>
      <c r="DI76" s="949"/>
      <c r="DJ76" s="949"/>
      <c r="DK76" s="950"/>
      <c r="DL76" s="948"/>
      <c r="DM76" s="949"/>
      <c r="DN76" s="949"/>
      <c r="DO76" s="949"/>
      <c r="DP76" s="950"/>
      <c r="DQ76" s="948"/>
      <c r="DR76" s="949"/>
      <c r="DS76" s="949"/>
      <c r="DT76" s="949"/>
      <c r="DU76" s="950"/>
      <c r="DV76" s="945"/>
      <c r="DW76" s="946"/>
      <c r="DX76" s="946"/>
      <c r="DY76" s="946"/>
      <c r="DZ76" s="947"/>
      <c r="EA76" s="247"/>
    </row>
    <row r="77" spans="1:131" s="248" customFormat="1" ht="26.25" customHeight="1" x14ac:dyDescent="0.15">
      <c r="A77" s="262">
        <v>10</v>
      </c>
      <c r="B77" s="961" t="s">
        <v>605</v>
      </c>
      <c r="C77" s="962"/>
      <c r="D77" s="962"/>
      <c r="E77" s="962"/>
      <c r="F77" s="962"/>
      <c r="G77" s="962"/>
      <c r="H77" s="962"/>
      <c r="I77" s="962"/>
      <c r="J77" s="962"/>
      <c r="K77" s="962"/>
      <c r="L77" s="962"/>
      <c r="M77" s="962"/>
      <c r="N77" s="962"/>
      <c r="O77" s="962"/>
      <c r="P77" s="963"/>
      <c r="Q77" s="967">
        <v>1097</v>
      </c>
      <c r="R77" s="916"/>
      <c r="S77" s="916"/>
      <c r="T77" s="916"/>
      <c r="U77" s="913"/>
      <c r="V77" s="915">
        <v>1024</v>
      </c>
      <c r="W77" s="916"/>
      <c r="X77" s="916"/>
      <c r="Y77" s="916"/>
      <c r="Z77" s="913"/>
      <c r="AA77" s="915">
        <v>73</v>
      </c>
      <c r="AB77" s="916"/>
      <c r="AC77" s="916"/>
      <c r="AD77" s="916"/>
      <c r="AE77" s="913"/>
      <c r="AF77" s="915">
        <v>73</v>
      </c>
      <c r="AG77" s="916"/>
      <c r="AH77" s="916"/>
      <c r="AI77" s="916"/>
      <c r="AJ77" s="913"/>
      <c r="AK77" s="915">
        <v>141</v>
      </c>
      <c r="AL77" s="916"/>
      <c r="AM77" s="916"/>
      <c r="AN77" s="916"/>
      <c r="AO77" s="913"/>
      <c r="AP77" s="915" t="s">
        <v>612</v>
      </c>
      <c r="AQ77" s="916"/>
      <c r="AR77" s="916"/>
      <c r="AS77" s="916"/>
      <c r="AT77" s="913"/>
      <c r="AU77" s="915" t="s">
        <v>611</v>
      </c>
      <c r="AV77" s="916"/>
      <c r="AW77" s="916"/>
      <c r="AX77" s="916"/>
      <c r="AY77" s="913"/>
      <c r="AZ77" s="965"/>
      <c r="BA77" s="965"/>
      <c r="BB77" s="965"/>
      <c r="BC77" s="965"/>
      <c r="BD77" s="966"/>
      <c r="BE77" s="266"/>
      <c r="BF77" s="266"/>
      <c r="BG77" s="266"/>
      <c r="BH77" s="266"/>
      <c r="BI77" s="266"/>
      <c r="BJ77" s="266"/>
      <c r="BK77" s="266"/>
      <c r="BL77" s="266"/>
      <c r="BM77" s="266"/>
      <c r="BN77" s="266"/>
      <c r="BO77" s="266"/>
      <c r="BP77" s="266"/>
      <c r="BQ77" s="263">
        <v>71</v>
      </c>
      <c r="BR77" s="268"/>
      <c r="BS77" s="951"/>
      <c r="BT77" s="952"/>
      <c r="BU77" s="952"/>
      <c r="BV77" s="952"/>
      <c r="BW77" s="952"/>
      <c r="BX77" s="952"/>
      <c r="BY77" s="952"/>
      <c r="BZ77" s="952"/>
      <c r="CA77" s="952"/>
      <c r="CB77" s="952"/>
      <c r="CC77" s="952"/>
      <c r="CD77" s="952"/>
      <c r="CE77" s="952"/>
      <c r="CF77" s="952"/>
      <c r="CG77" s="953"/>
      <c r="CH77" s="948"/>
      <c r="CI77" s="949"/>
      <c r="CJ77" s="949"/>
      <c r="CK77" s="949"/>
      <c r="CL77" s="950"/>
      <c r="CM77" s="948"/>
      <c r="CN77" s="949"/>
      <c r="CO77" s="949"/>
      <c r="CP77" s="949"/>
      <c r="CQ77" s="950"/>
      <c r="CR77" s="948"/>
      <c r="CS77" s="949"/>
      <c r="CT77" s="949"/>
      <c r="CU77" s="949"/>
      <c r="CV77" s="950"/>
      <c r="CW77" s="948"/>
      <c r="CX77" s="949"/>
      <c r="CY77" s="949"/>
      <c r="CZ77" s="949"/>
      <c r="DA77" s="950"/>
      <c r="DB77" s="948"/>
      <c r="DC77" s="949"/>
      <c r="DD77" s="949"/>
      <c r="DE77" s="949"/>
      <c r="DF77" s="950"/>
      <c r="DG77" s="948"/>
      <c r="DH77" s="949"/>
      <c r="DI77" s="949"/>
      <c r="DJ77" s="949"/>
      <c r="DK77" s="950"/>
      <c r="DL77" s="948"/>
      <c r="DM77" s="949"/>
      <c r="DN77" s="949"/>
      <c r="DO77" s="949"/>
      <c r="DP77" s="950"/>
      <c r="DQ77" s="948"/>
      <c r="DR77" s="949"/>
      <c r="DS77" s="949"/>
      <c r="DT77" s="949"/>
      <c r="DU77" s="950"/>
      <c r="DV77" s="945"/>
      <c r="DW77" s="946"/>
      <c r="DX77" s="946"/>
      <c r="DY77" s="946"/>
      <c r="DZ77" s="947"/>
      <c r="EA77" s="247"/>
    </row>
    <row r="78" spans="1:131" s="248" customFormat="1" ht="26.25" customHeight="1" x14ac:dyDescent="0.15">
      <c r="A78" s="262">
        <v>11</v>
      </c>
      <c r="B78" s="961" t="s">
        <v>606</v>
      </c>
      <c r="C78" s="962"/>
      <c r="D78" s="962"/>
      <c r="E78" s="962"/>
      <c r="F78" s="962"/>
      <c r="G78" s="962"/>
      <c r="H78" s="962"/>
      <c r="I78" s="962"/>
      <c r="J78" s="962"/>
      <c r="K78" s="962"/>
      <c r="L78" s="962"/>
      <c r="M78" s="962"/>
      <c r="N78" s="962"/>
      <c r="O78" s="962"/>
      <c r="P78" s="963"/>
      <c r="Q78" s="964">
        <v>293449</v>
      </c>
      <c r="R78" s="914"/>
      <c r="S78" s="914"/>
      <c r="T78" s="914"/>
      <c r="U78" s="914"/>
      <c r="V78" s="914">
        <v>280469</v>
      </c>
      <c r="W78" s="914"/>
      <c r="X78" s="914"/>
      <c r="Y78" s="914"/>
      <c r="Z78" s="914"/>
      <c r="AA78" s="914">
        <v>12980</v>
      </c>
      <c r="AB78" s="914"/>
      <c r="AC78" s="914"/>
      <c r="AD78" s="914"/>
      <c r="AE78" s="914"/>
      <c r="AF78" s="914">
        <v>12980</v>
      </c>
      <c r="AG78" s="914"/>
      <c r="AH78" s="914"/>
      <c r="AI78" s="914"/>
      <c r="AJ78" s="914"/>
      <c r="AK78" s="914">
        <v>723</v>
      </c>
      <c r="AL78" s="914"/>
      <c r="AM78" s="914"/>
      <c r="AN78" s="914"/>
      <c r="AO78" s="914"/>
      <c r="AP78" s="914" t="s">
        <v>613</v>
      </c>
      <c r="AQ78" s="914"/>
      <c r="AR78" s="914"/>
      <c r="AS78" s="914"/>
      <c r="AT78" s="914"/>
      <c r="AU78" s="914" t="s">
        <v>614</v>
      </c>
      <c r="AV78" s="914"/>
      <c r="AW78" s="914"/>
      <c r="AX78" s="914"/>
      <c r="AY78" s="914"/>
      <c r="AZ78" s="965"/>
      <c r="BA78" s="965"/>
      <c r="BB78" s="965"/>
      <c r="BC78" s="965"/>
      <c r="BD78" s="966"/>
      <c r="BE78" s="266"/>
      <c r="BF78" s="266"/>
      <c r="BG78" s="266"/>
      <c r="BH78" s="266"/>
      <c r="BI78" s="266"/>
      <c r="BJ78" s="269"/>
      <c r="BK78" s="269"/>
      <c r="BL78" s="269"/>
      <c r="BM78" s="269"/>
      <c r="BN78" s="269"/>
      <c r="BO78" s="266"/>
      <c r="BP78" s="266"/>
      <c r="BQ78" s="263">
        <v>72</v>
      </c>
      <c r="BR78" s="268"/>
      <c r="BS78" s="951"/>
      <c r="BT78" s="952"/>
      <c r="BU78" s="952"/>
      <c r="BV78" s="952"/>
      <c r="BW78" s="952"/>
      <c r="BX78" s="952"/>
      <c r="BY78" s="952"/>
      <c r="BZ78" s="952"/>
      <c r="CA78" s="952"/>
      <c r="CB78" s="952"/>
      <c r="CC78" s="952"/>
      <c r="CD78" s="952"/>
      <c r="CE78" s="952"/>
      <c r="CF78" s="952"/>
      <c r="CG78" s="953"/>
      <c r="CH78" s="948"/>
      <c r="CI78" s="949"/>
      <c r="CJ78" s="949"/>
      <c r="CK78" s="949"/>
      <c r="CL78" s="950"/>
      <c r="CM78" s="948"/>
      <c r="CN78" s="949"/>
      <c r="CO78" s="949"/>
      <c r="CP78" s="949"/>
      <c r="CQ78" s="950"/>
      <c r="CR78" s="948"/>
      <c r="CS78" s="949"/>
      <c r="CT78" s="949"/>
      <c r="CU78" s="949"/>
      <c r="CV78" s="950"/>
      <c r="CW78" s="948"/>
      <c r="CX78" s="949"/>
      <c r="CY78" s="949"/>
      <c r="CZ78" s="949"/>
      <c r="DA78" s="950"/>
      <c r="DB78" s="948"/>
      <c r="DC78" s="949"/>
      <c r="DD78" s="949"/>
      <c r="DE78" s="949"/>
      <c r="DF78" s="950"/>
      <c r="DG78" s="948"/>
      <c r="DH78" s="949"/>
      <c r="DI78" s="949"/>
      <c r="DJ78" s="949"/>
      <c r="DK78" s="950"/>
      <c r="DL78" s="948"/>
      <c r="DM78" s="949"/>
      <c r="DN78" s="949"/>
      <c r="DO78" s="949"/>
      <c r="DP78" s="950"/>
      <c r="DQ78" s="948"/>
      <c r="DR78" s="949"/>
      <c r="DS78" s="949"/>
      <c r="DT78" s="949"/>
      <c r="DU78" s="950"/>
      <c r="DV78" s="945"/>
      <c r="DW78" s="946"/>
      <c r="DX78" s="946"/>
      <c r="DY78" s="946"/>
      <c r="DZ78" s="947"/>
      <c r="EA78" s="247"/>
    </row>
    <row r="79" spans="1:131" s="248" customFormat="1" ht="26.25" customHeight="1" x14ac:dyDescent="0.15">
      <c r="A79" s="262">
        <v>12</v>
      </c>
      <c r="B79" s="961" t="s">
        <v>607</v>
      </c>
      <c r="C79" s="962"/>
      <c r="D79" s="962"/>
      <c r="E79" s="962"/>
      <c r="F79" s="962"/>
      <c r="G79" s="962"/>
      <c r="H79" s="962"/>
      <c r="I79" s="962"/>
      <c r="J79" s="962"/>
      <c r="K79" s="962"/>
      <c r="L79" s="962"/>
      <c r="M79" s="962"/>
      <c r="N79" s="962"/>
      <c r="O79" s="962"/>
      <c r="P79" s="963"/>
      <c r="Q79" s="964">
        <v>1069</v>
      </c>
      <c r="R79" s="914"/>
      <c r="S79" s="914"/>
      <c r="T79" s="914"/>
      <c r="U79" s="914"/>
      <c r="V79" s="914">
        <v>1042</v>
      </c>
      <c r="W79" s="914"/>
      <c r="X79" s="914"/>
      <c r="Y79" s="914"/>
      <c r="Z79" s="914"/>
      <c r="AA79" s="914">
        <v>28</v>
      </c>
      <c r="AB79" s="914"/>
      <c r="AC79" s="914"/>
      <c r="AD79" s="914"/>
      <c r="AE79" s="914"/>
      <c r="AF79" s="914">
        <v>28</v>
      </c>
      <c r="AG79" s="914"/>
      <c r="AH79" s="914"/>
      <c r="AI79" s="914"/>
      <c r="AJ79" s="914"/>
      <c r="AK79" s="914">
        <v>11</v>
      </c>
      <c r="AL79" s="914"/>
      <c r="AM79" s="914"/>
      <c r="AN79" s="914"/>
      <c r="AO79" s="914"/>
      <c r="AP79" s="914" t="s">
        <v>611</v>
      </c>
      <c r="AQ79" s="914"/>
      <c r="AR79" s="914"/>
      <c r="AS79" s="914"/>
      <c r="AT79" s="914"/>
      <c r="AU79" s="914" t="s">
        <v>611</v>
      </c>
      <c r="AV79" s="914"/>
      <c r="AW79" s="914"/>
      <c r="AX79" s="914"/>
      <c r="AY79" s="914"/>
      <c r="AZ79" s="965"/>
      <c r="BA79" s="965"/>
      <c r="BB79" s="965"/>
      <c r="BC79" s="965"/>
      <c r="BD79" s="966"/>
      <c r="BE79" s="266"/>
      <c r="BF79" s="266"/>
      <c r="BG79" s="266"/>
      <c r="BH79" s="266"/>
      <c r="BI79" s="266"/>
      <c r="BJ79" s="269"/>
      <c r="BK79" s="269"/>
      <c r="BL79" s="269"/>
      <c r="BM79" s="269"/>
      <c r="BN79" s="269"/>
      <c r="BO79" s="266"/>
      <c r="BP79" s="266"/>
      <c r="BQ79" s="263">
        <v>73</v>
      </c>
      <c r="BR79" s="268"/>
      <c r="BS79" s="951"/>
      <c r="BT79" s="952"/>
      <c r="BU79" s="952"/>
      <c r="BV79" s="952"/>
      <c r="BW79" s="952"/>
      <c r="BX79" s="952"/>
      <c r="BY79" s="952"/>
      <c r="BZ79" s="952"/>
      <c r="CA79" s="952"/>
      <c r="CB79" s="952"/>
      <c r="CC79" s="952"/>
      <c r="CD79" s="952"/>
      <c r="CE79" s="952"/>
      <c r="CF79" s="952"/>
      <c r="CG79" s="953"/>
      <c r="CH79" s="948"/>
      <c r="CI79" s="949"/>
      <c r="CJ79" s="949"/>
      <c r="CK79" s="949"/>
      <c r="CL79" s="950"/>
      <c r="CM79" s="948"/>
      <c r="CN79" s="949"/>
      <c r="CO79" s="949"/>
      <c r="CP79" s="949"/>
      <c r="CQ79" s="950"/>
      <c r="CR79" s="948"/>
      <c r="CS79" s="949"/>
      <c r="CT79" s="949"/>
      <c r="CU79" s="949"/>
      <c r="CV79" s="950"/>
      <c r="CW79" s="948"/>
      <c r="CX79" s="949"/>
      <c r="CY79" s="949"/>
      <c r="CZ79" s="949"/>
      <c r="DA79" s="950"/>
      <c r="DB79" s="948"/>
      <c r="DC79" s="949"/>
      <c r="DD79" s="949"/>
      <c r="DE79" s="949"/>
      <c r="DF79" s="950"/>
      <c r="DG79" s="948"/>
      <c r="DH79" s="949"/>
      <c r="DI79" s="949"/>
      <c r="DJ79" s="949"/>
      <c r="DK79" s="950"/>
      <c r="DL79" s="948"/>
      <c r="DM79" s="949"/>
      <c r="DN79" s="949"/>
      <c r="DO79" s="949"/>
      <c r="DP79" s="950"/>
      <c r="DQ79" s="948"/>
      <c r="DR79" s="949"/>
      <c r="DS79" s="949"/>
      <c r="DT79" s="949"/>
      <c r="DU79" s="950"/>
      <c r="DV79" s="945"/>
      <c r="DW79" s="946"/>
      <c r="DX79" s="946"/>
      <c r="DY79" s="946"/>
      <c r="DZ79" s="947"/>
      <c r="EA79" s="247"/>
    </row>
    <row r="80" spans="1:131" s="248" customFormat="1" ht="26.25" customHeight="1" x14ac:dyDescent="0.15">
      <c r="A80" s="262">
        <v>13</v>
      </c>
      <c r="B80" s="961" t="s">
        <v>608</v>
      </c>
      <c r="C80" s="962"/>
      <c r="D80" s="962"/>
      <c r="E80" s="962"/>
      <c r="F80" s="962"/>
      <c r="G80" s="962"/>
      <c r="H80" s="962"/>
      <c r="I80" s="962"/>
      <c r="J80" s="962"/>
      <c r="K80" s="962"/>
      <c r="L80" s="962"/>
      <c r="M80" s="962"/>
      <c r="N80" s="962"/>
      <c r="O80" s="962"/>
      <c r="P80" s="963"/>
      <c r="Q80" s="964">
        <v>394</v>
      </c>
      <c r="R80" s="914"/>
      <c r="S80" s="914"/>
      <c r="T80" s="914"/>
      <c r="U80" s="914"/>
      <c r="V80" s="914">
        <v>183</v>
      </c>
      <c r="W80" s="914"/>
      <c r="X80" s="914"/>
      <c r="Y80" s="914"/>
      <c r="Z80" s="914"/>
      <c r="AA80" s="914">
        <v>211</v>
      </c>
      <c r="AB80" s="914"/>
      <c r="AC80" s="914"/>
      <c r="AD80" s="914"/>
      <c r="AE80" s="914"/>
      <c r="AF80" s="914">
        <v>211</v>
      </c>
      <c r="AG80" s="914"/>
      <c r="AH80" s="914"/>
      <c r="AI80" s="914"/>
      <c r="AJ80" s="914"/>
      <c r="AK80" s="914">
        <v>4</v>
      </c>
      <c r="AL80" s="914"/>
      <c r="AM80" s="914"/>
      <c r="AN80" s="914"/>
      <c r="AO80" s="914"/>
      <c r="AP80" s="914" t="s">
        <v>615</v>
      </c>
      <c r="AQ80" s="914"/>
      <c r="AR80" s="914"/>
      <c r="AS80" s="914"/>
      <c r="AT80" s="914"/>
      <c r="AU80" s="914" t="s">
        <v>611</v>
      </c>
      <c r="AV80" s="914"/>
      <c r="AW80" s="914"/>
      <c r="AX80" s="914"/>
      <c r="AY80" s="914"/>
      <c r="AZ80" s="965"/>
      <c r="BA80" s="965"/>
      <c r="BB80" s="965"/>
      <c r="BC80" s="965"/>
      <c r="BD80" s="966"/>
      <c r="BE80" s="266"/>
      <c r="BF80" s="266"/>
      <c r="BG80" s="266"/>
      <c r="BH80" s="266"/>
      <c r="BI80" s="266"/>
      <c r="BJ80" s="266"/>
      <c r="BK80" s="266"/>
      <c r="BL80" s="266"/>
      <c r="BM80" s="266"/>
      <c r="BN80" s="266"/>
      <c r="BO80" s="266"/>
      <c r="BP80" s="266"/>
      <c r="BQ80" s="263">
        <v>74</v>
      </c>
      <c r="BR80" s="268"/>
      <c r="BS80" s="951"/>
      <c r="BT80" s="952"/>
      <c r="BU80" s="952"/>
      <c r="BV80" s="952"/>
      <c r="BW80" s="952"/>
      <c r="BX80" s="952"/>
      <c r="BY80" s="952"/>
      <c r="BZ80" s="952"/>
      <c r="CA80" s="952"/>
      <c r="CB80" s="952"/>
      <c r="CC80" s="952"/>
      <c r="CD80" s="952"/>
      <c r="CE80" s="952"/>
      <c r="CF80" s="952"/>
      <c r="CG80" s="953"/>
      <c r="CH80" s="948"/>
      <c r="CI80" s="949"/>
      <c r="CJ80" s="949"/>
      <c r="CK80" s="949"/>
      <c r="CL80" s="950"/>
      <c r="CM80" s="948"/>
      <c r="CN80" s="949"/>
      <c r="CO80" s="949"/>
      <c r="CP80" s="949"/>
      <c r="CQ80" s="950"/>
      <c r="CR80" s="948"/>
      <c r="CS80" s="949"/>
      <c r="CT80" s="949"/>
      <c r="CU80" s="949"/>
      <c r="CV80" s="950"/>
      <c r="CW80" s="948"/>
      <c r="CX80" s="949"/>
      <c r="CY80" s="949"/>
      <c r="CZ80" s="949"/>
      <c r="DA80" s="950"/>
      <c r="DB80" s="948"/>
      <c r="DC80" s="949"/>
      <c r="DD80" s="949"/>
      <c r="DE80" s="949"/>
      <c r="DF80" s="950"/>
      <c r="DG80" s="948"/>
      <c r="DH80" s="949"/>
      <c r="DI80" s="949"/>
      <c r="DJ80" s="949"/>
      <c r="DK80" s="950"/>
      <c r="DL80" s="948"/>
      <c r="DM80" s="949"/>
      <c r="DN80" s="949"/>
      <c r="DO80" s="949"/>
      <c r="DP80" s="950"/>
      <c r="DQ80" s="948"/>
      <c r="DR80" s="949"/>
      <c r="DS80" s="949"/>
      <c r="DT80" s="949"/>
      <c r="DU80" s="950"/>
      <c r="DV80" s="945"/>
      <c r="DW80" s="946"/>
      <c r="DX80" s="946"/>
      <c r="DY80" s="946"/>
      <c r="DZ80" s="947"/>
      <c r="EA80" s="247"/>
    </row>
    <row r="81" spans="1:131" s="248" customFormat="1" ht="26.25" customHeight="1" x14ac:dyDescent="0.15">
      <c r="A81" s="262">
        <v>14</v>
      </c>
      <c r="B81" s="961" t="s">
        <v>609</v>
      </c>
      <c r="C81" s="962"/>
      <c r="D81" s="962"/>
      <c r="E81" s="962"/>
      <c r="F81" s="962"/>
      <c r="G81" s="962"/>
      <c r="H81" s="962"/>
      <c r="I81" s="962"/>
      <c r="J81" s="962"/>
      <c r="K81" s="962"/>
      <c r="L81" s="962"/>
      <c r="M81" s="962"/>
      <c r="N81" s="962"/>
      <c r="O81" s="962"/>
      <c r="P81" s="963"/>
      <c r="Q81" s="964">
        <v>194</v>
      </c>
      <c r="R81" s="914"/>
      <c r="S81" s="914"/>
      <c r="T81" s="914"/>
      <c r="U81" s="914"/>
      <c r="V81" s="914">
        <v>191</v>
      </c>
      <c r="W81" s="914"/>
      <c r="X81" s="914"/>
      <c r="Y81" s="914"/>
      <c r="Z81" s="914"/>
      <c r="AA81" s="914">
        <v>3</v>
      </c>
      <c r="AB81" s="914"/>
      <c r="AC81" s="914"/>
      <c r="AD81" s="914"/>
      <c r="AE81" s="914"/>
      <c r="AF81" s="914">
        <v>3</v>
      </c>
      <c r="AG81" s="914"/>
      <c r="AH81" s="914"/>
      <c r="AI81" s="914"/>
      <c r="AJ81" s="914"/>
      <c r="AK81" s="914">
        <v>11</v>
      </c>
      <c r="AL81" s="914"/>
      <c r="AM81" s="914"/>
      <c r="AN81" s="914"/>
      <c r="AO81" s="914"/>
      <c r="AP81" s="914" t="s">
        <v>616</v>
      </c>
      <c r="AQ81" s="914"/>
      <c r="AR81" s="914"/>
      <c r="AS81" s="914"/>
      <c r="AT81" s="914"/>
      <c r="AU81" s="914" t="s">
        <v>611</v>
      </c>
      <c r="AV81" s="914"/>
      <c r="AW81" s="914"/>
      <c r="AX81" s="914"/>
      <c r="AY81" s="914"/>
      <c r="AZ81" s="965"/>
      <c r="BA81" s="965"/>
      <c r="BB81" s="965"/>
      <c r="BC81" s="965"/>
      <c r="BD81" s="966"/>
      <c r="BE81" s="266"/>
      <c r="BF81" s="266"/>
      <c r="BG81" s="266"/>
      <c r="BH81" s="266"/>
      <c r="BI81" s="266"/>
      <c r="BJ81" s="266"/>
      <c r="BK81" s="266"/>
      <c r="BL81" s="266"/>
      <c r="BM81" s="266"/>
      <c r="BN81" s="266"/>
      <c r="BO81" s="266"/>
      <c r="BP81" s="266"/>
      <c r="BQ81" s="263">
        <v>75</v>
      </c>
      <c r="BR81" s="268"/>
      <c r="BS81" s="951"/>
      <c r="BT81" s="952"/>
      <c r="BU81" s="952"/>
      <c r="BV81" s="952"/>
      <c r="BW81" s="952"/>
      <c r="BX81" s="952"/>
      <c r="BY81" s="952"/>
      <c r="BZ81" s="952"/>
      <c r="CA81" s="952"/>
      <c r="CB81" s="952"/>
      <c r="CC81" s="952"/>
      <c r="CD81" s="952"/>
      <c r="CE81" s="952"/>
      <c r="CF81" s="952"/>
      <c r="CG81" s="953"/>
      <c r="CH81" s="948"/>
      <c r="CI81" s="949"/>
      <c r="CJ81" s="949"/>
      <c r="CK81" s="949"/>
      <c r="CL81" s="950"/>
      <c r="CM81" s="948"/>
      <c r="CN81" s="949"/>
      <c r="CO81" s="949"/>
      <c r="CP81" s="949"/>
      <c r="CQ81" s="950"/>
      <c r="CR81" s="948"/>
      <c r="CS81" s="949"/>
      <c r="CT81" s="949"/>
      <c r="CU81" s="949"/>
      <c r="CV81" s="950"/>
      <c r="CW81" s="948"/>
      <c r="CX81" s="949"/>
      <c r="CY81" s="949"/>
      <c r="CZ81" s="949"/>
      <c r="DA81" s="950"/>
      <c r="DB81" s="948"/>
      <c r="DC81" s="949"/>
      <c r="DD81" s="949"/>
      <c r="DE81" s="949"/>
      <c r="DF81" s="950"/>
      <c r="DG81" s="948"/>
      <c r="DH81" s="949"/>
      <c r="DI81" s="949"/>
      <c r="DJ81" s="949"/>
      <c r="DK81" s="950"/>
      <c r="DL81" s="948"/>
      <c r="DM81" s="949"/>
      <c r="DN81" s="949"/>
      <c r="DO81" s="949"/>
      <c r="DP81" s="950"/>
      <c r="DQ81" s="948"/>
      <c r="DR81" s="949"/>
      <c r="DS81" s="949"/>
      <c r="DT81" s="949"/>
      <c r="DU81" s="950"/>
      <c r="DV81" s="945"/>
      <c r="DW81" s="946"/>
      <c r="DX81" s="946"/>
      <c r="DY81" s="946"/>
      <c r="DZ81" s="947"/>
      <c r="EA81" s="247"/>
    </row>
    <row r="82" spans="1:131" s="248" customFormat="1" ht="26.25" customHeight="1" x14ac:dyDescent="0.15">
      <c r="A82" s="262">
        <v>15</v>
      </c>
      <c r="B82" s="961"/>
      <c r="C82" s="962"/>
      <c r="D82" s="962"/>
      <c r="E82" s="962"/>
      <c r="F82" s="962"/>
      <c r="G82" s="962"/>
      <c r="H82" s="962"/>
      <c r="I82" s="962"/>
      <c r="J82" s="962"/>
      <c r="K82" s="962"/>
      <c r="L82" s="962"/>
      <c r="M82" s="962"/>
      <c r="N82" s="962"/>
      <c r="O82" s="962"/>
      <c r="P82" s="963"/>
      <c r="Q82" s="964"/>
      <c r="R82" s="914"/>
      <c r="S82" s="914"/>
      <c r="T82" s="914"/>
      <c r="U82" s="914"/>
      <c r="V82" s="914"/>
      <c r="W82" s="914"/>
      <c r="X82" s="914"/>
      <c r="Y82" s="914"/>
      <c r="Z82" s="914"/>
      <c r="AA82" s="914"/>
      <c r="AB82" s="914"/>
      <c r="AC82" s="914"/>
      <c r="AD82" s="914"/>
      <c r="AE82" s="914"/>
      <c r="AF82" s="914"/>
      <c r="AG82" s="914"/>
      <c r="AH82" s="914"/>
      <c r="AI82" s="914"/>
      <c r="AJ82" s="914"/>
      <c r="AK82" s="914"/>
      <c r="AL82" s="914"/>
      <c r="AM82" s="914"/>
      <c r="AN82" s="914"/>
      <c r="AO82" s="914"/>
      <c r="AP82" s="914"/>
      <c r="AQ82" s="914"/>
      <c r="AR82" s="914"/>
      <c r="AS82" s="914"/>
      <c r="AT82" s="914"/>
      <c r="AU82" s="914"/>
      <c r="AV82" s="914"/>
      <c r="AW82" s="914"/>
      <c r="AX82" s="914"/>
      <c r="AY82" s="914"/>
      <c r="AZ82" s="965"/>
      <c r="BA82" s="965"/>
      <c r="BB82" s="965"/>
      <c r="BC82" s="965"/>
      <c r="BD82" s="966"/>
      <c r="BE82" s="266"/>
      <c r="BF82" s="266"/>
      <c r="BG82" s="266"/>
      <c r="BH82" s="266"/>
      <c r="BI82" s="266"/>
      <c r="BJ82" s="266"/>
      <c r="BK82" s="266"/>
      <c r="BL82" s="266"/>
      <c r="BM82" s="266"/>
      <c r="BN82" s="266"/>
      <c r="BO82" s="266"/>
      <c r="BP82" s="266"/>
      <c r="BQ82" s="263">
        <v>76</v>
      </c>
      <c r="BR82" s="268"/>
      <c r="BS82" s="951"/>
      <c r="BT82" s="952"/>
      <c r="BU82" s="952"/>
      <c r="BV82" s="952"/>
      <c r="BW82" s="952"/>
      <c r="BX82" s="952"/>
      <c r="BY82" s="952"/>
      <c r="BZ82" s="952"/>
      <c r="CA82" s="952"/>
      <c r="CB82" s="952"/>
      <c r="CC82" s="952"/>
      <c r="CD82" s="952"/>
      <c r="CE82" s="952"/>
      <c r="CF82" s="952"/>
      <c r="CG82" s="953"/>
      <c r="CH82" s="948"/>
      <c r="CI82" s="949"/>
      <c r="CJ82" s="949"/>
      <c r="CK82" s="949"/>
      <c r="CL82" s="950"/>
      <c r="CM82" s="948"/>
      <c r="CN82" s="949"/>
      <c r="CO82" s="949"/>
      <c r="CP82" s="949"/>
      <c r="CQ82" s="950"/>
      <c r="CR82" s="948"/>
      <c r="CS82" s="949"/>
      <c r="CT82" s="949"/>
      <c r="CU82" s="949"/>
      <c r="CV82" s="950"/>
      <c r="CW82" s="948"/>
      <c r="CX82" s="949"/>
      <c r="CY82" s="949"/>
      <c r="CZ82" s="949"/>
      <c r="DA82" s="950"/>
      <c r="DB82" s="948"/>
      <c r="DC82" s="949"/>
      <c r="DD82" s="949"/>
      <c r="DE82" s="949"/>
      <c r="DF82" s="950"/>
      <c r="DG82" s="948"/>
      <c r="DH82" s="949"/>
      <c r="DI82" s="949"/>
      <c r="DJ82" s="949"/>
      <c r="DK82" s="950"/>
      <c r="DL82" s="948"/>
      <c r="DM82" s="949"/>
      <c r="DN82" s="949"/>
      <c r="DO82" s="949"/>
      <c r="DP82" s="950"/>
      <c r="DQ82" s="948"/>
      <c r="DR82" s="949"/>
      <c r="DS82" s="949"/>
      <c r="DT82" s="949"/>
      <c r="DU82" s="950"/>
      <c r="DV82" s="945"/>
      <c r="DW82" s="946"/>
      <c r="DX82" s="946"/>
      <c r="DY82" s="946"/>
      <c r="DZ82" s="947"/>
      <c r="EA82" s="247"/>
    </row>
    <row r="83" spans="1:131" s="248" customFormat="1" ht="26.25" customHeight="1" x14ac:dyDescent="0.15">
      <c r="A83" s="262">
        <v>16</v>
      </c>
      <c r="B83" s="961"/>
      <c r="C83" s="962"/>
      <c r="D83" s="962"/>
      <c r="E83" s="962"/>
      <c r="F83" s="962"/>
      <c r="G83" s="962"/>
      <c r="H83" s="962"/>
      <c r="I83" s="962"/>
      <c r="J83" s="962"/>
      <c r="K83" s="962"/>
      <c r="L83" s="962"/>
      <c r="M83" s="962"/>
      <c r="N83" s="962"/>
      <c r="O83" s="962"/>
      <c r="P83" s="963"/>
      <c r="Q83" s="964"/>
      <c r="R83" s="914"/>
      <c r="S83" s="914"/>
      <c r="T83" s="914"/>
      <c r="U83" s="914"/>
      <c r="V83" s="914"/>
      <c r="W83" s="914"/>
      <c r="X83" s="914"/>
      <c r="Y83" s="914"/>
      <c r="Z83" s="914"/>
      <c r="AA83" s="914"/>
      <c r="AB83" s="914"/>
      <c r="AC83" s="914"/>
      <c r="AD83" s="914"/>
      <c r="AE83" s="914"/>
      <c r="AF83" s="914"/>
      <c r="AG83" s="914"/>
      <c r="AH83" s="914"/>
      <c r="AI83" s="914"/>
      <c r="AJ83" s="914"/>
      <c r="AK83" s="914"/>
      <c r="AL83" s="914"/>
      <c r="AM83" s="914"/>
      <c r="AN83" s="914"/>
      <c r="AO83" s="914"/>
      <c r="AP83" s="914"/>
      <c r="AQ83" s="914"/>
      <c r="AR83" s="914"/>
      <c r="AS83" s="914"/>
      <c r="AT83" s="914"/>
      <c r="AU83" s="914"/>
      <c r="AV83" s="914"/>
      <c r="AW83" s="914"/>
      <c r="AX83" s="914"/>
      <c r="AY83" s="914"/>
      <c r="AZ83" s="965"/>
      <c r="BA83" s="965"/>
      <c r="BB83" s="965"/>
      <c r="BC83" s="965"/>
      <c r="BD83" s="966"/>
      <c r="BE83" s="266"/>
      <c r="BF83" s="266"/>
      <c r="BG83" s="266"/>
      <c r="BH83" s="266"/>
      <c r="BI83" s="266"/>
      <c r="BJ83" s="266"/>
      <c r="BK83" s="266"/>
      <c r="BL83" s="266"/>
      <c r="BM83" s="266"/>
      <c r="BN83" s="266"/>
      <c r="BO83" s="266"/>
      <c r="BP83" s="266"/>
      <c r="BQ83" s="263">
        <v>77</v>
      </c>
      <c r="BR83" s="268"/>
      <c r="BS83" s="951"/>
      <c r="BT83" s="952"/>
      <c r="BU83" s="952"/>
      <c r="BV83" s="952"/>
      <c r="BW83" s="952"/>
      <c r="BX83" s="952"/>
      <c r="BY83" s="952"/>
      <c r="BZ83" s="952"/>
      <c r="CA83" s="952"/>
      <c r="CB83" s="952"/>
      <c r="CC83" s="952"/>
      <c r="CD83" s="952"/>
      <c r="CE83" s="952"/>
      <c r="CF83" s="952"/>
      <c r="CG83" s="953"/>
      <c r="CH83" s="948"/>
      <c r="CI83" s="949"/>
      <c r="CJ83" s="949"/>
      <c r="CK83" s="949"/>
      <c r="CL83" s="950"/>
      <c r="CM83" s="948"/>
      <c r="CN83" s="949"/>
      <c r="CO83" s="949"/>
      <c r="CP83" s="949"/>
      <c r="CQ83" s="950"/>
      <c r="CR83" s="948"/>
      <c r="CS83" s="949"/>
      <c r="CT83" s="949"/>
      <c r="CU83" s="949"/>
      <c r="CV83" s="950"/>
      <c r="CW83" s="948"/>
      <c r="CX83" s="949"/>
      <c r="CY83" s="949"/>
      <c r="CZ83" s="949"/>
      <c r="DA83" s="950"/>
      <c r="DB83" s="948"/>
      <c r="DC83" s="949"/>
      <c r="DD83" s="949"/>
      <c r="DE83" s="949"/>
      <c r="DF83" s="950"/>
      <c r="DG83" s="948"/>
      <c r="DH83" s="949"/>
      <c r="DI83" s="949"/>
      <c r="DJ83" s="949"/>
      <c r="DK83" s="950"/>
      <c r="DL83" s="948"/>
      <c r="DM83" s="949"/>
      <c r="DN83" s="949"/>
      <c r="DO83" s="949"/>
      <c r="DP83" s="950"/>
      <c r="DQ83" s="948"/>
      <c r="DR83" s="949"/>
      <c r="DS83" s="949"/>
      <c r="DT83" s="949"/>
      <c r="DU83" s="950"/>
      <c r="DV83" s="945"/>
      <c r="DW83" s="946"/>
      <c r="DX83" s="946"/>
      <c r="DY83" s="946"/>
      <c r="DZ83" s="947"/>
      <c r="EA83" s="247"/>
    </row>
    <row r="84" spans="1:131" s="248" customFormat="1" ht="26.25" customHeight="1" x14ac:dyDescent="0.15">
      <c r="A84" s="262">
        <v>17</v>
      </c>
      <c r="B84" s="961"/>
      <c r="C84" s="962"/>
      <c r="D84" s="962"/>
      <c r="E84" s="962"/>
      <c r="F84" s="962"/>
      <c r="G84" s="962"/>
      <c r="H84" s="962"/>
      <c r="I84" s="962"/>
      <c r="J84" s="962"/>
      <c r="K84" s="962"/>
      <c r="L84" s="962"/>
      <c r="M84" s="962"/>
      <c r="N84" s="962"/>
      <c r="O84" s="962"/>
      <c r="P84" s="963"/>
      <c r="Q84" s="964"/>
      <c r="R84" s="914"/>
      <c r="S84" s="914"/>
      <c r="T84" s="914"/>
      <c r="U84" s="914"/>
      <c r="V84" s="914"/>
      <c r="W84" s="914"/>
      <c r="X84" s="914"/>
      <c r="Y84" s="914"/>
      <c r="Z84" s="914"/>
      <c r="AA84" s="914"/>
      <c r="AB84" s="914"/>
      <c r="AC84" s="914"/>
      <c r="AD84" s="914"/>
      <c r="AE84" s="914"/>
      <c r="AF84" s="914"/>
      <c r="AG84" s="914"/>
      <c r="AH84" s="914"/>
      <c r="AI84" s="914"/>
      <c r="AJ84" s="914"/>
      <c r="AK84" s="914"/>
      <c r="AL84" s="914"/>
      <c r="AM84" s="914"/>
      <c r="AN84" s="914"/>
      <c r="AO84" s="914"/>
      <c r="AP84" s="914"/>
      <c r="AQ84" s="914"/>
      <c r="AR84" s="914"/>
      <c r="AS84" s="914"/>
      <c r="AT84" s="914"/>
      <c r="AU84" s="914"/>
      <c r="AV84" s="914"/>
      <c r="AW84" s="914"/>
      <c r="AX84" s="914"/>
      <c r="AY84" s="914"/>
      <c r="AZ84" s="965"/>
      <c r="BA84" s="965"/>
      <c r="BB84" s="965"/>
      <c r="BC84" s="965"/>
      <c r="BD84" s="966"/>
      <c r="BE84" s="266"/>
      <c r="BF84" s="266"/>
      <c r="BG84" s="266"/>
      <c r="BH84" s="266"/>
      <c r="BI84" s="266"/>
      <c r="BJ84" s="266"/>
      <c r="BK84" s="266"/>
      <c r="BL84" s="266"/>
      <c r="BM84" s="266"/>
      <c r="BN84" s="266"/>
      <c r="BO84" s="266"/>
      <c r="BP84" s="266"/>
      <c r="BQ84" s="263">
        <v>78</v>
      </c>
      <c r="BR84" s="268"/>
      <c r="BS84" s="951"/>
      <c r="BT84" s="952"/>
      <c r="BU84" s="952"/>
      <c r="BV84" s="952"/>
      <c r="BW84" s="952"/>
      <c r="BX84" s="952"/>
      <c r="BY84" s="952"/>
      <c r="BZ84" s="952"/>
      <c r="CA84" s="952"/>
      <c r="CB84" s="952"/>
      <c r="CC84" s="952"/>
      <c r="CD84" s="952"/>
      <c r="CE84" s="952"/>
      <c r="CF84" s="952"/>
      <c r="CG84" s="953"/>
      <c r="CH84" s="948"/>
      <c r="CI84" s="949"/>
      <c r="CJ84" s="949"/>
      <c r="CK84" s="949"/>
      <c r="CL84" s="950"/>
      <c r="CM84" s="948"/>
      <c r="CN84" s="949"/>
      <c r="CO84" s="949"/>
      <c r="CP84" s="949"/>
      <c r="CQ84" s="950"/>
      <c r="CR84" s="948"/>
      <c r="CS84" s="949"/>
      <c r="CT84" s="949"/>
      <c r="CU84" s="949"/>
      <c r="CV84" s="950"/>
      <c r="CW84" s="948"/>
      <c r="CX84" s="949"/>
      <c r="CY84" s="949"/>
      <c r="CZ84" s="949"/>
      <c r="DA84" s="950"/>
      <c r="DB84" s="948"/>
      <c r="DC84" s="949"/>
      <c r="DD84" s="949"/>
      <c r="DE84" s="949"/>
      <c r="DF84" s="950"/>
      <c r="DG84" s="948"/>
      <c r="DH84" s="949"/>
      <c r="DI84" s="949"/>
      <c r="DJ84" s="949"/>
      <c r="DK84" s="950"/>
      <c r="DL84" s="948"/>
      <c r="DM84" s="949"/>
      <c r="DN84" s="949"/>
      <c r="DO84" s="949"/>
      <c r="DP84" s="950"/>
      <c r="DQ84" s="948"/>
      <c r="DR84" s="949"/>
      <c r="DS84" s="949"/>
      <c r="DT84" s="949"/>
      <c r="DU84" s="950"/>
      <c r="DV84" s="945"/>
      <c r="DW84" s="946"/>
      <c r="DX84" s="946"/>
      <c r="DY84" s="946"/>
      <c r="DZ84" s="947"/>
      <c r="EA84" s="247"/>
    </row>
    <row r="85" spans="1:131" s="248" customFormat="1" ht="26.25" customHeight="1" x14ac:dyDescent="0.15">
      <c r="A85" s="262">
        <v>18</v>
      </c>
      <c r="B85" s="961"/>
      <c r="C85" s="962"/>
      <c r="D85" s="962"/>
      <c r="E85" s="962"/>
      <c r="F85" s="962"/>
      <c r="G85" s="962"/>
      <c r="H85" s="962"/>
      <c r="I85" s="962"/>
      <c r="J85" s="962"/>
      <c r="K85" s="962"/>
      <c r="L85" s="962"/>
      <c r="M85" s="962"/>
      <c r="N85" s="962"/>
      <c r="O85" s="962"/>
      <c r="P85" s="963"/>
      <c r="Q85" s="964"/>
      <c r="R85" s="914"/>
      <c r="S85" s="914"/>
      <c r="T85" s="914"/>
      <c r="U85" s="914"/>
      <c r="V85" s="914"/>
      <c r="W85" s="914"/>
      <c r="X85" s="914"/>
      <c r="Y85" s="914"/>
      <c r="Z85" s="914"/>
      <c r="AA85" s="914"/>
      <c r="AB85" s="914"/>
      <c r="AC85" s="914"/>
      <c r="AD85" s="914"/>
      <c r="AE85" s="914"/>
      <c r="AF85" s="914"/>
      <c r="AG85" s="914"/>
      <c r="AH85" s="914"/>
      <c r="AI85" s="914"/>
      <c r="AJ85" s="914"/>
      <c r="AK85" s="914"/>
      <c r="AL85" s="914"/>
      <c r="AM85" s="914"/>
      <c r="AN85" s="914"/>
      <c r="AO85" s="914"/>
      <c r="AP85" s="914"/>
      <c r="AQ85" s="914"/>
      <c r="AR85" s="914"/>
      <c r="AS85" s="914"/>
      <c r="AT85" s="914"/>
      <c r="AU85" s="914"/>
      <c r="AV85" s="914"/>
      <c r="AW85" s="914"/>
      <c r="AX85" s="914"/>
      <c r="AY85" s="914"/>
      <c r="AZ85" s="965"/>
      <c r="BA85" s="965"/>
      <c r="BB85" s="965"/>
      <c r="BC85" s="965"/>
      <c r="BD85" s="966"/>
      <c r="BE85" s="266"/>
      <c r="BF85" s="266"/>
      <c r="BG85" s="266"/>
      <c r="BH85" s="266"/>
      <c r="BI85" s="266"/>
      <c r="BJ85" s="266"/>
      <c r="BK85" s="266"/>
      <c r="BL85" s="266"/>
      <c r="BM85" s="266"/>
      <c r="BN85" s="266"/>
      <c r="BO85" s="266"/>
      <c r="BP85" s="266"/>
      <c r="BQ85" s="263">
        <v>79</v>
      </c>
      <c r="BR85" s="268"/>
      <c r="BS85" s="951"/>
      <c r="BT85" s="952"/>
      <c r="BU85" s="952"/>
      <c r="BV85" s="952"/>
      <c r="BW85" s="952"/>
      <c r="BX85" s="952"/>
      <c r="BY85" s="952"/>
      <c r="BZ85" s="952"/>
      <c r="CA85" s="952"/>
      <c r="CB85" s="952"/>
      <c r="CC85" s="952"/>
      <c r="CD85" s="952"/>
      <c r="CE85" s="952"/>
      <c r="CF85" s="952"/>
      <c r="CG85" s="953"/>
      <c r="CH85" s="948"/>
      <c r="CI85" s="949"/>
      <c r="CJ85" s="949"/>
      <c r="CK85" s="949"/>
      <c r="CL85" s="950"/>
      <c r="CM85" s="948"/>
      <c r="CN85" s="949"/>
      <c r="CO85" s="949"/>
      <c r="CP85" s="949"/>
      <c r="CQ85" s="950"/>
      <c r="CR85" s="948"/>
      <c r="CS85" s="949"/>
      <c r="CT85" s="949"/>
      <c r="CU85" s="949"/>
      <c r="CV85" s="950"/>
      <c r="CW85" s="948"/>
      <c r="CX85" s="949"/>
      <c r="CY85" s="949"/>
      <c r="CZ85" s="949"/>
      <c r="DA85" s="950"/>
      <c r="DB85" s="948"/>
      <c r="DC85" s="949"/>
      <c r="DD85" s="949"/>
      <c r="DE85" s="949"/>
      <c r="DF85" s="950"/>
      <c r="DG85" s="948"/>
      <c r="DH85" s="949"/>
      <c r="DI85" s="949"/>
      <c r="DJ85" s="949"/>
      <c r="DK85" s="950"/>
      <c r="DL85" s="948"/>
      <c r="DM85" s="949"/>
      <c r="DN85" s="949"/>
      <c r="DO85" s="949"/>
      <c r="DP85" s="950"/>
      <c r="DQ85" s="948"/>
      <c r="DR85" s="949"/>
      <c r="DS85" s="949"/>
      <c r="DT85" s="949"/>
      <c r="DU85" s="950"/>
      <c r="DV85" s="945"/>
      <c r="DW85" s="946"/>
      <c r="DX85" s="946"/>
      <c r="DY85" s="946"/>
      <c r="DZ85" s="947"/>
      <c r="EA85" s="247"/>
    </row>
    <row r="86" spans="1:131" s="248" customFormat="1" ht="26.25" customHeight="1" x14ac:dyDescent="0.15">
      <c r="A86" s="262">
        <v>19</v>
      </c>
      <c r="B86" s="961"/>
      <c r="C86" s="962"/>
      <c r="D86" s="962"/>
      <c r="E86" s="962"/>
      <c r="F86" s="962"/>
      <c r="G86" s="962"/>
      <c r="H86" s="962"/>
      <c r="I86" s="962"/>
      <c r="J86" s="962"/>
      <c r="K86" s="962"/>
      <c r="L86" s="962"/>
      <c r="M86" s="962"/>
      <c r="N86" s="962"/>
      <c r="O86" s="962"/>
      <c r="P86" s="963"/>
      <c r="Q86" s="964"/>
      <c r="R86" s="914"/>
      <c r="S86" s="914"/>
      <c r="T86" s="914"/>
      <c r="U86" s="914"/>
      <c r="V86" s="914"/>
      <c r="W86" s="914"/>
      <c r="X86" s="914"/>
      <c r="Y86" s="914"/>
      <c r="Z86" s="914"/>
      <c r="AA86" s="914"/>
      <c r="AB86" s="914"/>
      <c r="AC86" s="914"/>
      <c r="AD86" s="914"/>
      <c r="AE86" s="914"/>
      <c r="AF86" s="914"/>
      <c r="AG86" s="914"/>
      <c r="AH86" s="914"/>
      <c r="AI86" s="914"/>
      <c r="AJ86" s="914"/>
      <c r="AK86" s="914"/>
      <c r="AL86" s="914"/>
      <c r="AM86" s="914"/>
      <c r="AN86" s="914"/>
      <c r="AO86" s="914"/>
      <c r="AP86" s="914"/>
      <c r="AQ86" s="914"/>
      <c r="AR86" s="914"/>
      <c r="AS86" s="914"/>
      <c r="AT86" s="914"/>
      <c r="AU86" s="914"/>
      <c r="AV86" s="914"/>
      <c r="AW86" s="914"/>
      <c r="AX86" s="914"/>
      <c r="AY86" s="914"/>
      <c r="AZ86" s="965"/>
      <c r="BA86" s="965"/>
      <c r="BB86" s="965"/>
      <c r="BC86" s="965"/>
      <c r="BD86" s="966"/>
      <c r="BE86" s="266"/>
      <c r="BF86" s="266"/>
      <c r="BG86" s="266"/>
      <c r="BH86" s="266"/>
      <c r="BI86" s="266"/>
      <c r="BJ86" s="266"/>
      <c r="BK86" s="266"/>
      <c r="BL86" s="266"/>
      <c r="BM86" s="266"/>
      <c r="BN86" s="266"/>
      <c r="BO86" s="266"/>
      <c r="BP86" s="266"/>
      <c r="BQ86" s="263">
        <v>80</v>
      </c>
      <c r="BR86" s="268"/>
      <c r="BS86" s="951"/>
      <c r="BT86" s="952"/>
      <c r="BU86" s="952"/>
      <c r="BV86" s="952"/>
      <c r="BW86" s="952"/>
      <c r="BX86" s="952"/>
      <c r="BY86" s="952"/>
      <c r="BZ86" s="952"/>
      <c r="CA86" s="952"/>
      <c r="CB86" s="952"/>
      <c r="CC86" s="952"/>
      <c r="CD86" s="952"/>
      <c r="CE86" s="952"/>
      <c r="CF86" s="952"/>
      <c r="CG86" s="953"/>
      <c r="CH86" s="948"/>
      <c r="CI86" s="949"/>
      <c r="CJ86" s="949"/>
      <c r="CK86" s="949"/>
      <c r="CL86" s="950"/>
      <c r="CM86" s="948"/>
      <c r="CN86" s="949"/>
      <c r="CO86" s="949"/>
      <c r="CP86" s="949"/>
      <c r="CQ86" s="950"/>
      <c r="CR86" s="948"/>
      <c r="CS86" s="949"/>
      <c r="CT86" s="949"/>
      <c r="CU86" s="949"/>
      <c r="CV86" s="950"/>
      <c r="CW86" s="948"/>
      <c r="CX86" s="949"/>
      <c r="CY86" s="949"/>
      <c r="CZ86" s="949"/>
      <c r="DA86" s="950"/>
      <c r="DB86" s="948"/>
      <c r="DC86" s="949"/>
      <c r="DD86" s="949"/>
      <c r="DE86" s="949"/>
      <c r="DF86" s="950"/>
      <c r="DG86" s="948"/>
      <c r="DH86" s="949"/>
      <c r="DI86" s="949"/>
      <c r="DJ86" s="949"/>
      <c r="DK86" s="950"/>
      <c r="DL86" s="948"/>
      <c r="DM86" s="949"/>
      <c r="DN86" s="949"/>
      <c r="DO86" s="949"/>
      <c r="DP86" s="950"/>
      <c r="DQ86" s="948"/>
      <c r="DR86" s="949"/>
      <c r="DS86" s="949"/>
      <c r="DT86" s="949"/>
      <c r="DU86" s="950"/>
      <c r="DV86" s="945"/>
      <c r="DW86" s="946"/>
      <c r="DX86" s="946"/>
      <c r="DY86" s="946"/>
      <c r="DZ86" s="947"/>
      <c r="EA86" s="247"/>
    </row>
    <row r="87" spans="1:131" s="248" customFormat="1" ht="26.25" customHeight="1" x14ac:dyDescent="0.15">
      <c r="A87" s="270">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6"/>
      <c r="BF87" s="266"/>
      <c r="BG87" s="266"/>
      <c r="BH87" s="266"/>
      <c r="BI87" s="266"/>
      <c r="BJ87" s="266"/>
      <c r="BK87" s="266"/>
      <c r="BL87" s="266"/>
      <c r="BM87" s="266"/>
      <c r="BN87" s="266"/>
      <c r="BO87" s="266"/>
      <c r="BP87" s="266"/>
      <c r="BQ87" s="263">
        <v>81</v>
      </c>
      <c r="BR87" s="268"/>
      <c r="BS87" s="951"/>
      <c r="BT87" s="952"/>
      <c r="BU87" s="952"/>
      <c r="BV87" s="952"/>
      <c r="BW87" s="952"/>
      <c r="BX87" s="952"/>
      <c r="BY87" s="952"/>
      <c r="BZ87" s="952"/>
      <c r="CA87" s="952"/>
      <c r="CB87" s="952"/>
      <c r="CC87" s="952"/>
      <c r="CD87" s="952"/>
      <c r="CE87" s="952"/>
      <c r="CF87" s="952"/>
      <c r="CG87" s="953"/>
      <c r="CH87" s="948"/>
      <c r="CI87" s="949"/>
      <c r="CJ87" s="949"/>
      <c r="CK87" s="949"/>
      <c r="CL87" s="950"/>
      <c r="CM87" s="948"/>
      <c r="CN87" s="949"/>
      <c r="CO87" s="949"/>
      <c r="CP87" s="949"/>
      <c r="CQ87" s="950"/>
      <c r="CR87" s="948"/>
      <c r="CS87" s="949"/>
      <c r="CT87" s="949"/>
      <c r="CU87" s="949"/>
      <c r="CV87" s="950"/>
      <c r="CW87" s="948"/>
      <c r="CX87" s="949"/>
      <c r="CY87" s="949"/>
      <c r="CZ87" s="949"/>
      <c r="DA87" s="950"/>
      <c r="DB87" s="948"/>
      <c r="DC87" s="949"/>
      <c r="DD87" s="949"/>
      <c r="DE87" s="949"/>
      <c r="DF87" s="950"/>
      <c r="DG87" s="948"/>
      <c r="DH87" s="949"/>
      <c r="DI87" s="949"/>
      <c r="DJ87" s="949"/>
      <c r="DK87" s="950"/>
      <c r="DL87" s="948"/>
      <c r="DM87" s="949"/>
      <c r="DN87" s="949"/>
      <c r="DO87" s="949"/>
      <c r="DP87" s="950"/>
      <c r="DQ87" s="948"/>
      <c r="DR87" s="949"/>
      <c r="DS87" s="949"/>
      <c r="DT87" s="949"/>
      <c r="DU87" s="950"/>
      <c r="DV87" s="945"/>
      <c r="DW87" s="946"/>
      <c r="DX87" s="946"/>
      <c r="DY87" s="946"/>
      <c r="DZ87" s="947"/>
      <c r="EA87" s="247"/>
    </row>
    <row r="88" spans="1:131" s="248" customFormat="1" ht="26.25" customHeight="1" thickBot="1" x14ac:dyDescent="0.2">
      <c r="A88" s="265" t="s">
        <v>393</v>
      </c>
      <c r="B88" s="874" t="s">
        <v>425</v>
      </c>
      <c r="C88" s="875"/>
      <c r="D88" s="875"/>
      <c r="E88" s="875"/>
      <c r="F88" s="875"/>
      <c r="G88" s="875"/>
      <c r="H88" s="875"/>
      <c r="I88" s="875"/>
      <c r="J88" s="875"/>
      <c r="K88" s="875"/>
      <c r="L88" s="875"/>
      <c r="M88" s="875"/>
      <c r="N88" s="875"/>
      <c r="O88" s="875"/>
      <c r="P88" s="876"/>
      <c r="Q88" s="926"/>
      <c r="R88" s="927"/>
      <c r="S88" s="927"/>
      <c r="T88" s="927"/>
      <c r="U88" s="927"/>
      <c r="V88" s="927"/>
      <c r="W88" s="927"/>
      <c r="X88" s="927"/>
      <c r="Y88" s="927"/>
      <c r="Z88" s="927"/>
      <c r="AA88" s="927"/>
      <c r="AB88" s="927"/>
      <c r="AC88" s="927"/>
      <c r="AD88" s="927"/>
      <c r="AE88" s="927"/>
      <c r="AF88" s="930"/>
      <c r="AG88" s="930"/>
      <c r="AH88" s="930"/>
      <c r="AI88" s="930"/>
      <c r="AJ88" s="930"/>
      <c r="AK88" s="927"/>
      <c r="AL88" s="927"/>
      <c r="AM88" s="927"/>
      <c r="AN88" s="927"/>
      <c r="AO88" s="927"/>
      <c r="AP88" s="930"/>
      <c r="AQ88" s="930"/>
      <c r="AR88" s="930"/>
      <c r="AS88" s="930"/>
      <c r="AT88" s="930"/>
      <c r="AU88" s="930"/>
      <c r="AV88" s="930"/>
      <c r="AW88" s="930"/>
      <c r="AX88" s="930"/>
      <c r="AY88" s="930"/>
      <c r="AZ88" s="935"/>
      <c r="BA88" s="935"/>
      <c r="BB88" s="935"/>
      <c r="BC88" s="935"/>
      <c r="BD88" s="936"/>
      <c r="BE88" s="266"/>
      <c r="BF88" s="266"/>
      <c r="BG88" s="266"/>
      <c r="BH88" s="266"/>
      <c r="BI88" s="266"/>
      <c r="BJ88" s="266"/>
      <c r="BK88" s="266"/>
      <c r="BL88" s="266"/>
      <c r="BM88" s="266"/>
      <c r="BN88" s="266"/>
      <c r="BO88" s="266"/>
      <c r="BP88" s="266"/>
      <c r="BQ88" s="263">
        <v>82</v>
      </c>
      <c r="BR88" s="268"/>
      <c r="BS88" s="951"/>
      <c r="BT88" s="952"/>
      <c r="BU88" s="952"/>
      <c r="BV88" s="952"/>
      <c r="BW88" s="952"/>
      <c r="BX88" s="952"/>
      <c r="BY88" s="952"/>
      <c r="BZ88" s="952"/>
      <c r="CA88" s="952"/>
      <c r="CB88" s="952"/>
      <c r="CC88" s="952"/>
      <c r="CD88" s="952"/>
      <c r="CE88" s="952"/>
      <c r="CF88" s="952"/>
      <c r="CG88" s="953"/>
      <c r="CH88" s="948"/>
      <c r="CI88" s="949"/>
      <c r="CJ88" s="949"/>
      <c r="CK88" s="949"/>
      <c r="CL88" s="950"/>
      <c r="CM88" s="948"/>
      <c r="CN88" s="949"/>
      <c r="CO88" s="949"/>
      <c r="CP88" s="949"/>
      <c r="CQ88" s="950"/>
      <c r="CR88" s="948"/>
      <c r="CS88" s="949"/>
      <c r="CT88" s="949"/>
      <c r="CU88" s="949"/>
      <c r="CV88" s="950"/>
      <c r="CW88" s="948"/>
      <c r="CX88" s="949"/>
      <c r="CY88" s="949"/>
      <c r="CZ88" s="949"/>
      <c r="DA88" s="950"/>
      <c r="DB88" s="948"/>
      <c r="DC88" s="949"/>
      <c r="DD88" s="949"/>
      <c r="DE88" s="949"/>
      <c r="DF88" s="950"/>
      <c r="DG88" s="948"/>
      <c r="DH88" s="949"/>
      <c r="DI88" s="949"/>
      <c r="DJ88" s="949"/>
      <c r="DK88" s="950"/>
      <c r="DL88" s="948"/>
      <c r="DM88" s="949"/>
      <c r="DN88" s="949"/>
      <c r="DO88" s="949"/>
      <c r="DP88" s="950"/>
      <c r="DQ88" s="948"/>
      <c r="DR88" s="949"/>
      <c r="DS88" s="949"/>
      <c r="DT88" s="949"/>
      <c r="DU88" s="950"/>
      <c r="DV88" s="945"/>
      <c r="DW88" s="946"/>
      <c r="DX88" s="946"/>
      <c r="DY88" s="946"/>
      <c r="DZ88" s="947"/>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51"/>
      <c r="BT89" s="952"/>
      <c r="BU89" s="952"/>
      <c r="BV89" s="952"/>
      <c r="BW89" s="952"/>
      <c r="BX89" s="952"/>
      <c r="BY89" s="952"/>
      <c r="BZ89" s="952"/>
      <c r="CA89" s="952"/>
      <c r="CB89" s="952"/>
      <c r="CC89" s="952"/>
      <c r="CD89" s="952"/>
      <c r="CE89" s="952"/>
      <c r="CF89" s="952"/>
      <c r="CG89" s="953"/>
      <c r="CH89" s="948"/>
      <c r="CI89" s="949"/>
      <c r="CJ89" s="949"/>
      <c r="CK89" s="949"/>
      <c r="CL89" s="950"/>
      <c r="CM89" s="948"/>
      <c r="CN89" s="949"/>
      <c r="CO89" s="949"/>
      <c r="CP89" s="949"/>
      <c r="CQ89" s="950"/>
      <c r="CR89" s="948"/>
      <c r="CS89" s="949"/>
      <c r="CT89" s="949"/>
      <c r="CU89" s="949"/>
      <c r="CV89" s="950"/>
      <c r="CW89" s="948"/>
      <c r="CX89" s="949"/>
      <c r="CY89" s="949"/>
      <c r="CZ89" s="949"/>
      <c r="DA89" s="950"/>
      <c r="DB89" s="948"/>
      <c r="DC89" s="949"/>
      <c r="DD89" s="949"/>
      <c r="DE89" s="949"/>
      <c r="DF89" s="950"/>
      <c r="DG89" s="948"/>
      <c r="DH89" s="949"/>
      <c r="DI89" s="949"/>
      <c r="DJ89" s="949"/>
      <c r="DK89" s="950"/>
      <c r="DL89" s="948"/>
      <c r="DM89" s="949"/>
      <c r="DN89" s="949"/>
      <c r="DO89" s="949"/>
      <c r="DP89" s="950"/>
      <c r="DQ89" s="948"/>
      <c r="DR89" s="949"/>
      <c r="DS89" s="949"/>
      <c r="DT89" s="949"/>
      <c r="DU89" s="950"/>
      <c r="DV89" s="945"/>
      <c r="DW89" s="946"/>
      <c r="DX89" s="946"/>
      <c r="DY89" s="946"/>
      <c r="DZ89" s="947"/>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51"/>
      <c r="BT90" s="952"/>
      <c r="BU90" s="952"/>
      <c r="BV90" s="952"/>
      <c r="BW90" s="952"/>
      <c r="BX90" s="952"/>
      <c r="BY90" s="952"/>
      <c r="BZ90" s="952"/>
      <c r="CA90" s="952"/>
      <c r="CB90" s="952"/>
      <c r="CC90" s="952"/>
      <c r="CD90" s="952"/>
      <c r="CE90" s="952"/>
      <c r="CF90" s="952"/>
      <c r="CG90" s="953"/>
      <c r="CH90" s="948"/>
      <c r="CI90" s="949"/>
      <c r="CJ90" s="949"/>
      <c r="CK90" s="949"/>
      <c r="CL90" s="950"/>
      <c r="CM90" s="948"/>
      <c r="CN90" s="949"/>
      <c r="CO90" s="949"/>
      <c r="CP90" s="949"/>
      <c r="CQ90" s="950"/>
      <c r="CR90" s="948"/>
      <c r="CS90" s="949"/>
      <c r="CT90" s="949"/>
      <c r="CU90" s="949"/>
      <c r="CV90" s="950"/>
      <c r="CW90" s="948"/>
      <c r="CX90" s="949"/>
      <c r="CY90" s="949"/>
      <c r="CZ90" s="949"/>
      <c r="DA90" s="950"/>
      <c r="DB90" s="948"/>
      <c r="DC90" s="949"/>
      <c r="DD90" s="949"/>
      <c r="DE90" s="949"/>
      <c r="DF90" s="950"/>
      <c r="DG90" s="948"/>
      <c r="DH90" s="949"/>
      <c r="DI90" s="949"/>
      <c r="DJ90" s="949"/>
      <c r="DK90" s="950"/>
      <c r="DL90" s="948"/>
      <c r="DM90" s="949"/>
      <c r="DN90" s="949"/>
      <c r="DO90" s="949"/>
      <c r="DP90" s="950"/>
      <c r="DQ90" s="948"/>
      <c r="DR90" s="949"/>
      <c r="DS90" s="949"/>
      <c r="DT90" s="949"/>
      <c r="DU90" s="950"/>
      <c r="DV90" s="945"/>
      <c r="DW90" s="946"/>
      <c r="DX90" s="946"/>
      <c r="DY90" s="946"/>
      <c r="DZ90" s="947"/>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51"/>
      <c r="BT91" s="952"/>
      <c r="BU91" s="952"/>
      <c r="BV91" s="952"/>
      <c r="BW91" s="952"/>
      <c r="BX91" s="952"/>
      <c r="BY91" s="952"/>
      <c r="BZ91" s="952"/>
      <c r="CA91" s="952"/>
      <c r="CB91" s="952"/>
      <c r="CC91" s="952"/>
      <c r="CD91" s="952"/>
      <c r="CE91" s="952"/>
      <c r="CF91" s="952"/>
      <c r="CG91" s="953"/>
      <c r="CH91" s="948"/>
      <c r="CI91" s="949"/>
      <c r="CJ91" s="949"/>
      <c r="CK91" s="949"/>
      <c r="CL91" s="950"/>
      <c r="CM91" s="948"/>
      <c r="CN91" s="949"/>
      <c r="CO91" s="949"/>
      <c r="CP91" s="949"/>
      <c r="CQ91" s="950"/>
      <c r="CR91" s="948"/>
      <c r="CS91" s="949"/>
      <c r="CT91" s="949"/>
      <c r="CU91" s="949"/>
      <c r="CV91" s="950"/>
      <c r="CW91" s="948"/>
      <c r="CX91" s="949"/>
      <c r="CY91" s="949"/>
      <c r="CZ91" s="949"/>
      <c r="DA91" s="950"/>
      <c r="DB91" s="948"/>
      <c r="DC91" s="949"/>
      <c r="DD91" s="949"/>
      <c r="DE91" s="949"/>
      <c r="DF91" s="950"/>
      <c r="DG91" s="948"/>
      <c r="DH91" s="949"/>
      <c r="DI91" s="949"/>
      <c r="DJ91" s="949"/>
      <c r="DK91" s="950"/>
      <c r="DL91" s="948"/>
      <c r="DM91" s="949"/>
      <c r="DN91" s="949"/>
      <c r="DO91" s="949"/>
      <c r="DP91" s="950"/>
      <c r="DQ91" s="948"/>
      <c r="DR91" s="949"/>
      <c r="DS91" s="949"/>
      <c r="DT91" s="949"/>
      <c r="DU91" s="950"/>
      <c r="DV91" s="945"/>
      <c r="DW91" s="946"/>
      <c r="DX91" s="946"/>
      <c r="DY91" s="946"/>
      <c r="DZ91" s="947"/>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51"/>
      <c r="BT92" s="952"/>
      <c r="BU92" s="952"/>
      <c r="BV92" s="952"/>
      <c r="BW92" s="952"/>
      <c r="BX92" s="952"/>
      <c r="BY92" s="952"/>
      <c r="BZ92" s="952"/>
      <c r="CA92" s="952"/>
      <c r="CB92" s="952"/>
      <c r="CC92" s="952"/>
      <c r="CD92" s="952"/>
      <c r="CE92" s="952"/>
      <c r="CF92" s="952"/>
      <c r="CG92" s="953"/>
      <c r="CH92" s="948"/>
      <c r="CI92" s="949"/>
      <c r="CJ92" s="949"/>
      <c r="CK92" s="949"/>
      <c r="CL92" s="950"/>
      <c r="CM92" s="948"/>
      <c r="CN92" s="949"/>
      <c r="CO92" s="949"/>
      <c r="CP92" s="949"/>
      <c r="CQ92" s="950"/>
      <c r="CR92" s="948"/>
      <c r="CS92" s="949"/>
      <c r="CT92" s="949"/>
      <c r="CU92" s="949"/>
      <c r="CV92" s="950"/>
      <c r="CW92" s="948"/>
      <c r="CX92" s="949"/>
      <c r="CY92" s="949"/>
      <c r="CZ92" s="949"/>
      <c r="DA92" s="950"/>
      <c r="DB92" s="948"/>
      <c r="DC92" s="949"/>
      <c r="DD92" s="949"/>
      <c r="DE92" s="949"/>
      <c r="DF92" s="950"/>
      <c r="DG92" s="948"/>
      <c r="DH92" s="949"/>
      <c r="DI92" s="949"/>
      <c r="DJ92" s="949"/>
      <c r="DK92" s="950"/>
      <c r="DL92" s="948"/>
      <c r="DM92" s="949"/>
      <c r="DN92" s="949"/>
      <c r="DO92" s="949"/>
      <c r="DP92" s="950"/>
      <c r="DQ92" s="948"/>
      <c r="DR92" s="949"/>
      <c r="DS92" s="949"/>
      <c r="DT92" s="949"/>
      <c r="DU92" s="950"/>
      <c r="DV92" s="945"/>
      <c r="DW92" s="946"/>
      <c r="DX92" s="946"/>
      <c r="DY92" s="946"/>
      <c r="DZ92" s="947"/>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51"/>
      <c r="BT93" s="952"/>
      <c r="BU93" s="952"/>
      <c r="BV93" s="952"/>
      <c r="BW93" s="952"/>
      <c r="BX93" s="952"/>
      <c r="BY93" s="952"/>
      <c r="BZ93" s="952"/>
      <c r="CA93" s="952"/>
      <c r="CB93" s="952"/>
      <c r="CC93" s="952"/>
      <c r="CD93" s="952"/>
      <c r="CE93" s="952"/>
      <c r="CF93" s="952"/>
      <c r="CG93" s="953"/>
      <c r="CH93" s="948"/>
      <c r="CI93" s="949"/>
      <c r="CJ93" s="949"/>
      <c r="CK93" s="949"/>
      <c r="CL93" s="950"/>
      <c r="CM93" s="948"/>
      <c r="CN93" s="949"/>
      <c r="CO93" s="949"/>
      <c r="CP93" s="949"/>
      <c r="CQ93" s="950"/>
      <c r="CR93" s="948"/>
      <c r="CS93" s="949"/>
      <c r="CT93" s="949"/>
      <c r="CU93" s="949"/>
      <c r="CV93" s="950"/>
      <c r="CW93" s="948"/>
      <c r="CX93" s="949"/>
      <c r="CY93" s="949"/>
      <c r="CZ93" s="949"/>
      <c r="DA93" s="950"/>
      <c r="DB93" s="948"/>
      <c r="DC93" s="949"/>
      <c r="DD93" s="949"/>
      <c r="DE93" s="949"/>
      <c r="DF93" s="950"/>
      <c r="DG93" s="948"/>
      <c r="DH93" s="949"/>
      <c r="DI93" s="949"/>
      <c r="DJ93" s="949"/>
      <c r="DK93" s="950"/>
      <c r="DL93" s="948"/>
      <c r="DM93" s="949"/>
      <c r="DN93" s="949"/>
      <c r="DO93" s="949"/>
      <c r="DP93" s="950"/>
      <c r="DQ93" s="948"/>
      <c r="DR93" s="949"/>
      <c r="DS93" s="949"/>
      <c r="DT93" s="949"/>
      <c r="DU93" s="950"/>
      <c r="DV93" s="945"/>
      <c r="DW93" s="946"/>
      <c r="DX93" s="946"/>
      <c r="DY93" s="946"/>
      <c r="DZ93" s="947"/>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51"/>
      <c r="BT94" s="952"/>
      <c r="BU94" s="952"/>
      <c r="BV94" s="952"/>
      <c r="BW94" s="952"/>
      <c r="BX94" s="952"/>
      <c r="BY94" s="952"/>
      <c r="BZ94" s="952"/>
      <c r="CA94" s="952"/>
      <c r="CB94" s="952"/>
      <c r="CC94" s="952"/>
      <c r="CD94" s="952"/>
      <c r="CE94" s="952"/>
      <c r="CF94" s="952"/>
      <c r="CG94" s="953"/>
      <c r="CH94" s="948"/>
      <c r="CI94" s="949"/>
      <c r="CJ94" s="949"/>
      <c r="CK94" s="949"/>
      <c r="CL94" s="950"/>
      <c r="CM94" s="948"/>
      <c r="CN94" s="949"/>
      <c r="CO94" s="949"/>
      <c r="CP94" s="949"/>
      <c r="CQ94" s="950"/>
      <c r="CR94" s="948"/>
      <c r="CS94" s="949"/>
      <c r="CT94" s="949"/>
      <c r="CU94" s="949"/>
      <c r="CV94" s="950"/>
      <c r="CW94" s="948"/>
      <c r="CX94" s="949"/>
      <c r="CY94" s="949"/>
      <c r="CZ94" s="949"/>
      <c r="DA94" s="950"/>
      <c r="DB94" s="948"/>
      <c r="DC94" s="949"/>
      <c r="DD94" s="949"/>
      <c r="DE94" s="949"/>
      <c r="DF94" s="950"/>
      <c r="DG94" s="948"/>
      <c r="DH94" s="949"/>
      <c r="DI94" s="949"/>
      <c r="DJ94" s="949"/>
      <c r="DK94" s="950"/>
      <c r="DL94" s="948"/>
      <c r="DM94" s="949"/>
      <c r="DN94" s="949"/>
      <c r="DO94" s="949"/>
      <c r="DP94" s="950"/>
      <c r="DQ94" s="948"/>
      <c r="DR94" s="949"/>
      <c r="DS94" s="949"/>
      <c r="DT94" s="949"/>
      <c r="DU94" s="950"/>
      <c r="DV94" s="945"/>
      <c r="DW94" s="946"/>
      <c r="DX94" s="946"/>
      <c r="DY94" s="946"/>
      <c r="DZ94" s="947"/>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51"/>
      <c r="BT95" s="952"/>
      <c r="BU95" s="952"/>
      <c r="BV95" s="952"/>
      <c r="BW95" s="952"/>
      <c r="BX95" s="952"/>
      <c r="BY95" s="952"/>
      <c r="BZ95" s="952"/>
      <c r="CA95" s="952"/>
      <c r="CB95" s="952"/>
      <c r="CC95" s="952"/>
      <c r="CD95" s="952"/>
      <c r="CE95" s="952"/>
      <c r="CF95" s="952"/>
      <c r="CG95" s="953"/>
      <c r="CH95" s="948"/>
      <c r="CI95" s="949"/>
      <c r="CJ95" s="949"/>
      <c r="CK95" s="949"/>
      <c r="CL95" s="950"/>
      <c r="CM95" s="948"/>
      <c r="CN95" s="949"/>
      <c r="CO95" s="949"/>
      <c r="CP95" s="949"/>
      <c r="CQ95" s="950"/>
      <c r="CR95" s="948"/>
      <c r="CS95" s="949"/>
      <c r="CT95" s="949"/>
      <c r="CU95" s="949"/>
      <c r="CV95" s="950"/>
      <c r="CW95" s="948"/>
      <c r="CX95" s="949"/>
      <c r="CY95" s="949"/>
      <c r="CZ95" s="949"/>
      <c r="DA95" s="950"/>
      <c r="DB95" s="948"/>
      <c r="DC95" s="949"/>
      <c r="DD95" s="949"/>
      <c r="DE95" s="949"/>
      <c r="DF95" s="950"/>
      <c r="DG95" s="948"/>
      <c r="DH95" s="949"/>
      <c r="DI95" s="949"/>
      <c r="DJ95" s="949"/>
      <c r="DK95" s="950"/>
      <c r="DL95" s="948"/>
      <c r="DM95" s="949"/>
      <c r="DN95" s="949"/>
      <c r="DO95" s="949"/>
      <c r="DP95" s="950"/>
      <c r="DQ95" s="948"/>
      <c r="DR95" s="949"/>
      <c r="DS95" s="949"/>
      <c r="DT95" s="949"/>
      <c r="DU95" s="950"/>
      <c r="DV95" s="945"/>
      <c r="DW95" s="946"/>
      <c r="DX95" s="946"/>
      <c r="DY95" s="946"/>
      <c r="DZ95" s="947"/>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51"/>
      <c r="BT96" s="952"/>
      <c r="BU96" s="952"/>
      <c r="BV96" s="952"/>
      <c r="BW96" s="952"/>
      <c r="BX96" s="952"/>
      <c r="BY96" s="952"/>
      <c r="BZ96" s="952"/>
      <c r="CA96" s="952"/>
      <c r="CB96" s="952"/>
      <c r="CC96" s="952"/>
      <c r="CD96" s="952"/>
      <c r="CE96" s="952"/>
      <c r="CF96" s="952"/>
      <c r="CG96" s="953"/>
      <c r="CH96" s="948"/>
      <c r="CI96" s="949"/>
      <c r="CJ96" s="949"/>
      <c r="CK96" s="949"/>
      <c r="CL96" s="950"/>
      <c r="CM96" s="948"/>
      <c r="CN96" s="949"/>
      <c r="CO96" s="949"/>
      <c r="CP96" s="949"/>
      <c r="CQ96" s="950"/>
      <c r="CR96" s="948"/>
      <c r="CS96" s="949"/>
      <c r="CT96" s="949"/>
      <c r="CU96" s="949"/>
      <c r="CV96" s="950"/>
      <c r="CW96" s="948"/>
      <c r="CX96" s="949"/>
      <c r="CY96" s="949"/>
      <c r="CZ96" s="949"/>
      <c r="DA96" s="950"/>
      <c r="DB96" s="948"/>
      <c r="DC96" s="949"/>
      <c r="DD96" s="949"/>
      <c r="DE96" s="949"/>
      <c r="DF96" s="950"/>
      <c r="DG96" s="948"/>
      <c r="DH96" s="949"/>
      <c r="DI96" s="949"/>
      <c r="DJ96" s="949"/>
      <c r="DK96" s="950"/>
      <c r="DL96" s="948"/>
      <c r="DM96" s="949"/>
      <c r="DN96" s="949"/>
      <c r="DO96" s="949"/>
      <c r="DP96" s="950"/>
      <c r="DQ96" s="948"/>
      <c r="DR96" s="949"/>
      <c r="DS96" s="949"/>
      <c r="DT96" s="949"/>
      <c r="DU96" s="950"/>
      <c r="DV96" s="945"/>
      <c r="DW96" s="946"/>
      <c r="DX96" s="946"/>
      <c r="DY96" s="946"/>
      <c r="DZ96" s="947"/>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51"/>
      <c r="BT97" s="952"/>
      <c r="BU97" s="952"/>
      <c r="BV97" s="952"/>
      <c r="BW97" s="952"/>
      <c r="BX97" s="952"/>
      <c r="BY97" s="952"/>
      <c r="BZ97" s="952"/>
      <c r="CA97" s="952"/>
      <c r="CB97" s="952"/>
      <c r="CC97" s="952"/>
      <c r="CD97" s="952"/>
      <c r="CE97" s="952"/>
      <c r="CF97" s="952"/>
      <c r="CG97" s="953"/>
      <c r="CH97" s="948"/>
      <c r="CI97" s="949"/>
      <c r="CJ97" s="949"/>
      <c r="CK97" s="949"/>
      <c r="CL97" s="950"/>
      <c r="CM97" s="948"/>
      <c r="CN97" s="949"/>
      <c r="CO97" s="949"/>
      <c r="CP97" s="949"/>
      <c r="CQ97" s="950"/>
      <c r="CR97" s="948"/>
      <c r="CS97" s="949"/>
      <c r="CT97" s="949"/>
      <c r="CU97" s="949"/>
      <c r="CV97" s="950"/>
      <c r="CW97" s="948"/>
      <c r="CX97" s="949"/>
      <c r="CY97" s="949"/>
      <c r="CZ97" s="949"/>
      <c r="DA97" s="950"/>
      <c r="DB97" s="948"/>
      <c r="DC97" s="949"/>
      <c r="DD97" s="949"/>
      <c r="DE97" s="949"/>
      <c r="DF97" s="950"/>
      <c r="DG97" s="948"/>
      <c r="DH97" s="949"/>
      <c r="DI97" s="949"/>
      <c r="DJ97" s="949"/>
      <c r="DK97" s="950"/>
      <c r="DL97" s="948"/>
      <c r="DM97" s="949"/>
      <c r="DN97" s="949"/>
      <c r="DO97" s="949"/>
      <c r="DP97" s="950"/>
      <c r="DQ97" s="948"/>
      <c r="DR97" s="949"/>
      <c r="DS97" s="949"/>
      <c r="DT97" s="949"/>
      <c r="DU97" s="950"/>
      <c r="DV97" s="945"/>
      <c r="DW97" s="946"/>
      <c r="DX97" s="946"/>
      <c r="DY97" s="946"/>
      <c r="DZ97" s="947"/>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51"/>
      <c r="BT98" s="952"/>
      <c r="BU98" s="952"/>
      <c r="BV98" s="952"/>
      <c r="BW98" s="952"/>
      <c r="BX98" s="952"/>
      <c r="BY98" s="952"/>
      <c r="BZ98" s="952"/>
      <c r="CA98" s="952"/>
      <c r="CB98" s="952"/>
      <c r="CC98" s="952"/>
      <c r="CD98" s="952"/>
      <c r="CE98" s="952"/>
      <c r="CF98" s="952"/>
      <c r="CG98" s="953"/>
      <c r="CH98" s="948"/>
      <c r="CI98" s="949"/>
      <c r="CJ98" s="949"/>
      <c r="CK98" s="949"/>
      <c r="CL98" s="950"/>
      <c r="CM98" s="948"/>
      <c r="CN98" s="949"/>
      <c r="CO98" s="949"/>
      <c r="CP98" s="949"/>
      <c r="CQ98" s="950"/>
      <c r="CR98" s="948"/>
      <c r="CS98" s="949"/>
      <c r="CT98" s="949"/>
      <c r="CU98" s="949"/>
      <c r="CV98" s="950"/>
      <c r="CW98" s="948"/>
      <c r="CX98" s="949"/>
      <c r="CY98" s="949"/>
      <c r="CZ98" s="949"/>
      <c r="DA98" s="950"/>
      <c r="DB98" s="948"/>
      <c r="DC98" s="949"/>
      <c r="DD98" s="949"/>
      <c r="DE98" s="949"/>
      <c r="DF98" s="950"/>
      <c r="DG98" s="948"/>
      <c r="DH98" s="949"/>
      <c r="DI98" s="949"/>
      <c r="DJ98" s="949"/>
      <c r="DK98" s="950"/>
      <c r="DL98" s="948"/>
      <c r="DM98" s="949"/>
      <c r="DN98" s="949"/>
      <c r="DO98" s="949"/>
      <c r="DP98" s="950"/>
      <c r="DQ98" s="948"/>
      <c r="DR98" s="949"/>
      <c r="DS98" s="949"/>
      <c r="DT98" s="949"/>
      <c r="DU98" s="950"/>
      <c r="DV98" s="945"/>
      <c r="DW98" s="946"/>
      <c r="DX98" s="946"/>
      <c r="DY98" s="946"/>
      <c r="DZ98" s="947"/>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51"/>
      <c r="BT99" s="952"/>
      <c r="BU99" s="952"/>
      <c r="BV99" s="952"/>
      <c r="BW99" s="952"/>
      <c r="BX99" s="952"/>
      <c r="BY99" s="952"/>
      <c r="BZ99" s="952"/>
      <c r="CA99" s="952"/>
      <c r="CB99" s="952"/>
      <c r="CC99" s="952"/>
      <c r="CD99" s="952"/>
      <c r="CE99" s="952"/>
      <c r="CF99" s="952"/>
      <c r="CG99" s="953"/>
      <c r="CH99" s="948"/>
      <c r="CI99" s="949"/>
      <c r="CJ99" s="949"/>
      <c r="CK99" s="949"/>
      <c r="CL99" s="950"/>
      <c r="CM99" s="948"/>
      <c r="CN99" s="949"/>
      <c r="CO99" s="949"/>
      <c r="CP99" s="949"/>
      <c r="CQ99" s="950"/>
      <c r="CR99" s="948"/>
      <c r="CS99" s="949"/>
      <c r="CT99" s="949"/>
      <c r="CU99" s="949"/>
      <c r="CV99" s="950"/>
      <c r="CW99" s="948"/>
      <c r="CX99" s="949"/>
      <c r="CY99" s="949"/>
      <c r="CZ99" s="949"/>
      <c r="DA99" s="950"/>
      <c r="DB99" s="948"/>
      <c r="DC99" s="949"/>
      <c r="DD99" s="949"/>
      <c r="DE99" s="949"/>
      <c r="DF99" s="950"/>
      <c r="DG99" s="948"/>
      <c r="DH99" s="949"/>
      <c r="DI99" s="949"/>
      <c r="DJ99" s="949"/>
      <c r="DK99" s="950"/>
      <c r="DL99" s="948"/>
      <c r="DM99" s="949"/>
      <c r="DN99" s="949"/>
      <c r="DO99" s="949"/>
      <c r="DP99" s="950"/>
      <c r="DQ99" s="948"/>
      <c r="DR99" s="949"/>
      <c r="DS99" s="949"/>
      <c r="DT99" s="949"/>
      <c r="DU99" s="950"/>
      <c r="DV99" s="945"/>
      <c r="DW99" s="946"/>
      <c r="DX99" s="946"/>
      <c r="DY99" s="946"/>
      <c r="DZ99" s="947"/>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51"/>
      <c r="BT100" s="952"/>
      <c r="BU100" s="952"/>
      <c r="BV100" s="952"/>
      <c r="BW100" s="952"/>
      <c r="BX100" s="952"/>
      <c r="BY100" s="952"/>
      <c r="BZ100" s="952"/>
      <c r="CA100" s="952"/>
      <c r="CB100" s="952"/>
      <c r="CC100" s="952"/>
      <c r="CD100" s="952"/>
      <c r="CE100" s="952"/>
      <c r="CF100" s="952"/>
      <c r="CG100" s="953"/>
      <c r="CH100" s="948"/>
      <c r="CI100" s="949"/>
      <c r="CJ100" s="949"/>
      <c r="CK100" s="949"/>
      <c r="CL100" s="950"/>
      <c r="CM100" s="948"/>
      <c r="CN100" s="949"/>
      <c r="CO100" s="949"/>
      <c r="CP100" s="949"/>
      <c r="CQ100" s="950"/>
      <c r="CR100" s="948"/>
      <c r="CS100" s="949"/>
      <c r="CT100" s="949"/>
      <c r="CU100" s="949"/>
      <c r="CV100" s="950"/>
      <c r="CW100" s="948"/>
      <c r="CX100" s="949"/>
      <c r="CY100" s="949"/>
      <c r="CZ100" s="949"/>
      <c r="DA100" s="950"/>
      <c r="DB100" s="948"/>
      <c r="DC100" s="949"/>
      <c r="DD100" s="949"/>
      <c r="DE100" s="949"/>
      <c r="DF100" s="950"/>
      <c r="DG100" s="948"/>
      <c r="DH100" s="949"/>
      <c r="DI100" s="949"/>
      <c r="DJ100" s="949"/>
      <c r="DK100" s="950"/>
      <c r="DL100" s="948"/>
      <c r="DM100" s="949"/>
      <c r="DN100" s="949"/>
      <c r="DO100" s="949"/>
      <c r="DP100" s="950"/>
      <c r="DQ100" s="948"/>
      <c r="DR100" s="949"/>
      <c r="DS100" s="949"/>
      <c r="DT100" s="949"/>
      <c r="DU100" s="950"/>
      <c r="DV100" s="945"/>
      <c r="DW100" s="946"/>
      <c r="DX100" s="946"/>
      <c r="DY100" s="946"/>
      <c r="DZ100" s="947"/>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51"/>
      <c r="BT101" s="952"/>
      <c r="BU101" s="952"/>
      <c r="BV101" s="952"/>
      <c r="BW101" s="952"/>
      <c r="BX101" s="952"/>
      <c r="BY101" s="952"/>
      <c r="BZ101" s="952"/>
      <c r="CA101" s="952"/>
      <c r="CB101" s="952"/>
      <c r="CC101" s="952"/>
      <c r="CD101" s="952"/>
      <c r="CE101" s="952"/>
      <c r="CF101" s="952"/>
      <c r="CG101" s="953"/>
      <c r="CH101" s="948"/>
      <c r="CI101" s="949"/>
      <c r="CJ101" s="949"/>
      <c r="CK101" s="949"/>
      <c r="CL101" s="950"/>
      <c r="CM101" s="948"/>
      <c r="CN101" s="949"/>
      <c r="CO101" s="949"/>
      <c r="CP101" s="949"/>
      <c r="CQ101" s="950"/>
      <c r="CR101" s="948"/>
      <c r="CS101" s="949"/>
      <c r="CT101" s="949"/>
      <c r="CU101" s="949"/>
      <c r="CV101" s="950"/>
      <c r="CW101" s="948"/>
      <c r="CX101" s="949"/>
      <c r="CY101" s="949"/>
      <c r="CZ101" s="949"/>
      <c r="DA101" s="950"/>
      <c r="DB101" s="948"/>
      <c r="DC101" s="949"/>
      <c r="DD101" s="949"/>
      <c r="DE101" s="949"/>
      <c r="DF101" s="950"/>
      <c r="DG101" s="948"/>
      <c r="DH101" s="949"/>
      <c r="DI101" s="949"/>
      <c r="DJ101" s="949"/>
      <c r="DK101" s="950"/>
      <c r="DL101" s="948"/>
      <c r="DM101" s="949"/>
      <c r="DN101" s="949"/>
      <c r="DO101" s="949"/>
      <c r="DP101" s="950"/>
      <c r="DQ101" s="948"/>
      <c r="DR101" s="949"/>
      <c r="DS101" s="949"/>
      <c r="DT101" s="949"/>
      <c r="DU101" s="950"/>
      <c r="DV101" s="945"/>
      <c r="DW101" s="946"/>
      <c r="DX101" s="946"/>
      <c r="DY101" s="946"/>
      <c r="DZ101" s="947"/>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874" t="s">
        <v>426</v>
      </c>
      <c r="BS102" s="875"/>
      <c r="BT102" s="875"/>
      <c r="BU102" s="875"/>
      <c r="BV102" s="875"/>
      <c r="BW102" s="875"/>
      <c r="BX102" s="875"/>
      <c r="BY102" s="875"/>
      <c r="BZ102" s="875"/>
      <c r="CA102" s="875"/>
      <c r="CB102" s="875"/>
      <c r="CC102" s="875"/>
      <c r="CD102" s="875"/>
      <c r="CE102" s="875"/>
      <c r="CF102" s="875"/>
      <c r="CG102" s="876"/>
      <c r="CH102" s="975"/>
      <c r="CI102" s="976"/>
      <c r="CJ102" s="976"/>
      <c r="CK102" s="976"/>
      <c r="CL102" s="977"/>
      <c r="CM102" s="975"/>
      <c r="CN102" s="976"/>
      <c r="CO102" s="976"/>
      <c r="CP102" s="976"/>
      <c r="CQ102" s="977"/>
      <c r="CR102" s="978"/>
      <c r="CS102" s="938"/>
      <c r="CT102" s="938"/>
      <c r="CU102" s="938"/>
      <c r="CV102" s="979"/>
      <c r="CW102" s="978"/>
      <c r="CX102" s="938"/>
      <c r="CY102" s="938"/>
      <c r="CZ102" s="938"/>
      <c r="DA102" s="979"/>
      <c r="DB102" s="978"/>
      <c r="DC102" s="938"/>
      <c r="DD102" s="938"/>
      <c r="DE102" s="938"/>
      <c r="DF102" s="979"/>
      <c r="DG102" s="978"/>
      <c r="DH102" s="938"/>
      <c r="DI102" s="938"/>
      <c r="DJ102" s="938"/>
      <c r="DK102" s="979"/>
      <c r="DL102" s="978"/>
      <c r="DM102" s="938"/>
      <c r="DN102" s="938"/>
      <c r="DO102" s="938"/>
      <c r="DP102" s="979"/>
      <c r="DQ102" s="978"/>
      <c r="DR102" s="938"/>
      <c r="DS102" s="938"/>
      <c r="DT102" s="938"/>
      <c r="DU102" s="979"/>
      <c r="DV102" s="1002"/>
      <c r="DW102" s="1003"/>
      <c r="DX102" s="1003"/>
      <c r="DY102" s="1003"/>
      <c r="DZ102" s="100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5" t="s">
        <v>427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6" t="s">
        <v>428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7" t="s">
        <v>431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7" customFormat="1" ht="26.25" customHeight="1" x14ac:dyDescent="0.15">
      <c r="A109" s="1000" t="s">
        <v>433</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434</v>
      </c>
      <c r="AB109" s="981"/>
      <c r="AC109" s="981"/>
      <c r="AD109" s="981"/>
      <c r="AE109" s="982"/>
      <c r="AF109" s="980" t="s">
        <v>310</v>
      </c>
      <c r="AG109" s="981"/>
      <c r="AH109" s="981"/>
      <c r="AI109" s="981"/>
      <c r="AJ109" s="982"/>
      <c r="AK109" s="980" t="s">
        <v>309</v>
      </c>
      <c r="AL109" s="981"/>
      <c r="AM109" s="981"/>
      <c r="AN109" s="981"/>
      <c r="AO109" s="982"/>
      <c r="AP109" s="980" t="s">
        <v>435</v>
      </c>
      <c r="AQ109" s="981"/>
      <c r="AR109" s="981"/>
      <c r="AS109" s="981"/>
      <c r="AT109" s="983"/>
      <c r="AU109" s="1000" t="s">
        <v>433</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434</v>
      </c>
      <c r="BR109" s="981"/>
      <c r="BS109" s="981"/>
      <c r="BT109" s="981"/>
      <c r="BU109" s="982"/>
      <c r="BV109" s="980" t="s">
        <v>310</v>
      </c>
      <c r="BW109" s="981"/>
      <c r="BX109" s="981"/>
      <c r="BY109" s="981"/>
      <c r="BZ109" s="982"/>
      <c r="CA109" s="980" t="s">
        <v>309</v>
      </c>
      <c r="CB109" s="981"/>
      <c r="CC109" s="981"/>
      <c r="CD109" s="981"/>
      <c r="CE109" s="982"/>
      <c r="CF109" s="1001" t="s">
        <v>435</v>
      </c>
      <c r="CG109" s="1001"/>
      <c r="CH109" s="1001"/>
      <c r="CI109" s="1001"/>
      <c r="CJ109" s="1001"/>
      <c r="CK109" s="980" t="s">
        <v>436</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434</v>
      </c>
      <c r="DH109" s="981"/>
      <c r="DI109" s="981"/>
      <c r="DJ109" s="981"/>
      <c r="DK109" s="982"/>
      <c r="DL109" s="980" t="s">
        <v>310</v>
      </c>
      <c r="DM109" s="981"/>
      <c r="DN109" s="981"/>
      <c r="DO109" s="981"/>
      <c r="DP109" s="982"/>
      <c r="DQ109" s="980" t="s">
        <v>309</v>
      </c>
      <c r="DR109" s="981"/>
      <c r="DS109" s="981"/>
      <c r="DT109" s="981"/>
      <c r="DU109" s="982"/>
      <c r="DV109" s="980" t="s">
        <v>435</v>
      </c>
      <c r="DW109" s="981"/>
      <c r="DX109" s="981"/>
      <c r="DY109" s="981"/>
      <c r="DZ109" s="983"/>
    </row>
    <row r="110" spans="1:131" s="247" customFormat="1" ht="26.25" customHeight="1" x14ac:dyDescent="0.15">
      <c r="A110" s="984" t="s">
        <v>437</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3268644</v>
      </c>
      <c r="AB110" s="988"/>
      <c r="AC110" s="988"/>
      <c r="AD110" s="988"/>
      <c r="AE110" s="989"/>
      <c r="AF110" s="990">
        <v>2925159</v>
      </c>
      <c r="AG110" s="988"/>
      <c r="AH110" s="988"/>
      <c r="AI110" s="988"/>
      <c r="AJ110" s="989"/>
      <c r="AK110" s="990">
        <v>2895322</v>
      </c>
      <c r="AL110" s="988"/>
      <c r="AM110" s="988"/>
      <c r="AN110" s="988"/>
      <c r="AO110" s="989"/>
      <c r="AP110" s="991">
        <v>23.1</v>
      </c>
      <c r="AQ110" s="992"/>
      <c r="AR110" s="992"/>
      <c r="AS110" s="992"/>
      <c r="AT110" s="993"/>
      <c r="AU110" s="994" t="s">
        <v>72</v>
      </c>
      <c r="AV110" s="995"/>
      <c r="AW110" s="995"/>
      <c r="AX110" s="995"/>
      <c r="AY110" s="995"/>
      <c r="AZ110" s="1036" t="s">
        <v>438</v>
      </c>
      <c r="BA110" s="985"/>
      <c r="BB110" s="985"/>
      <c r="BC110" s="985"/>
      <c r="BD110" s="985"/>
      <c r="BE110" s="985"/>
      <c r="BF110" s="985"/>
      <c r="BG110" s="985"/>
      <c r="BH110" s="985"/>
      <c r="BI110" s="985"/>
      <c r="BJ110" s="985"/>
      <c r="BK110" s="985"/>
      <c r="BL110" s="985"/>
      <c r="BM110" s="985"/>
      <c r="BN110" s="985"/>
      <c r="BO110" s="985"/>
      <c r="BP110" s="986"/>
      <c r="BQ110" s="1022">
        <v>28385235</v>
      </c>
      <c r="BR110" s="1023"/>
      <c r="BS110" s="1023"/>
      <c r="BT110" s="1023"/>
      <c r="BU110" s="1023"/>
      <c r="BV110" s="1023">
        <v>30391854</v>
      </c>
      <c r="BW110" s="1023"/>
      <c r="BX110" s="1023"/>
      <c r="BY110" s="1023"/>
      <c r="BZ110" s="1023"/>
      <c r="CA110" s="1023">
        <v>31752281</v>
      </c>
      <c r="CB110" s="1023"/>
      <c r="CC110" s="1023"/>
      <c r="CD110" s="1023"/>
      <c r="CE110" s="1023"/>
      <c r="CF110" s="1037">
        <v>253.3</v>
      </c>
      <c r="CG110" s="1038"/>
      <c r="CH110" s="1038"/>
      <c r="CI110" s="1038"/>
      <c r="CJ110" s="1038"/>
      <c r="CK110" s="1039" t="s">
        <v>439</v>
      </c>
      <c r="CL110" s="1040"/>
      <c r="CM110" s="1019" t="s">
        <v>440</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441</v>
      </c>
      <c r="DH110" s="1023"/>
      <c r="DI110" s="1023"/>
      <c r="DJ110" s="1023"/>
      <c r="DK110" s="1023"/>
      <c r="DL110" s="1023" t="s">
        <v>442</v>
      </c>
      <c r="DM110" s="1023"/>
      <c r="DN110" s="1023"/>
      <c r="DO110" s="1023"/>
      <c r="DP110" s="1023"/>
      <c r="DQ110" s="1023" t="s">
        <v>443</v>
      </c>
      <c r="DR110" s="1023"/>
      <c r="DS110" s="1023"/>
      <c r="DT110" s="1023"/>
      <c r="DU110" s="1023"/>
      <c r="DV110" s="1024" t="s">
        <v>137</v>
      </c>
      <c r="DW110" s="1024"/>
      <c r="DX110" s="1024"/>
      <c r="DY110" s="1024"/>
      <c r="DZ110" s="1025"/>
    </row>
    <row r="111" spans="1:131" s="247" customFormat="1" ht="26.25" customHeight="1" x14ac:dyDescent="0.15">
      <c r="A111" s="1026" t="s">
        <v>444</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442</v>
      </c>
      <c r="AB111" s="1030"/>
      <c r="AC111" s="1030"/>
      <c r="AD111" s="1030"/>
      <c r="AE111" s="1031"/>
      <c r="AF111" s="1032" t="s">
        <v>445</v>
      </c>
      <c r="AG111" s="1030"/>
      <c r="AH111" s="1030"/>
      <c r="AI111" s="1030"/>
      <c r="AJ111" s="1031"/>
      <c r="AK111" s="1032" t="s">
        <v>446</v>
      </c>
      <c r="AL111" s="1030"/>
      <c r="AM111" s="1030"/>
      <c r="AN111" s="1030"/>
      <c r="AO111" s="1031"/>
      <c r="AP111" s="1033" t="s">
        <v>443</v>
      </c>
      <c r="AQ111" s="1034"/>
      <c r="AR111" s="1034"/>
      <c r="AS111" s="1034"/>
      <c r="AT111" s="1035"/>
      <c r="AU111" s="996"/>
      <c r="AV111" s="997"/>
      <c r="AW111" s="997"/>
      <c r="AX111" s="997"/>
      <c r="AY111" s="997"/>
      <c r="AZ111" s="1045" t="s">
        <v>447</v>
      </c>
      <c r="BA111" s="1046"/>
      <c r="BB111" s="1046"/>
      <c r="BC111" s="1046"/>
      <c r="BD111" s="1046"/>
      <c r="BE111" s="1046"/>
      <c r="BF111" s="1046"/>
      <c r="BG111" s="1046"/>
      <c r="BH111" s="1046"/>
      <c r="BI111" s="1046"/>
      <c r="BJ111" s="1046"/>
      <c r="BK111" s="1046"/>
      <c r="BL111" s="1046"/>
      <c r="BM111" s="1046"/>
      <c r="BN111" s="1046"/>
      <c r="BO111" s="1046"/>
      <c r="BP111" s="1047"/>
      <c r="BQ111" s="1015">
        <v>1391</v>
      </c>
      <c r="BR111" s="1016"/>
      <c r="BS111" s="1016"/>
      <c r="BT111" s="1016"/>
      <c r="BU111" s="1016"/>
      <c r="BV111" s="1016" t="s">
        <v>442</v>
      </c>
      <c r="BW111" s="1016"/>
      <c r="BX111" s="1016"/>
      <c r="BY111" s="1016"/>
      <c r="BZ111" s="1016"/>
      <c r="CA111" s="1016" t="s">
        <v>448</v>
      </c>
      <c r="CB111" s="1016"/>
      <c r="CC111" s="1016"/>
      <c r="CD111" s="1016"/>
      <c r="CE111" s="1016"/>
      <c r="CF111" s="1010" t="s">
        <v>137</v>
      </c>
      <c r="CG111" s="1011"/>
      <c r="CH111" s="1011"/>
      <c r="CI111" s="1011"/>
      <c r="CJ111" s="1011"/>
      <c r="CK111" s="1041"/>
      <c r="CL111" s="1042"/>
      <c r="CM111" s="1012" t="s">
        <v>449</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450</v>
      </c>
      <c r="DH111" s="1016"/>
      <c r="DI111" s="1016"/>
      <c r="DJ111" s="1016"/>
      <c r="DK111" s="1016"/>
      <c r="DL111" s="1016" t="s">
        <v>137</v>
      </c>
      <c r="DM111" s="1016"/>
      <c r="DN111" s="1016"/>
      <c r="DO111" s="1016"/>
      <c r="DP111" s="1016"/>
      <c r="DQ111" s="1016" t="s">
        <v>442</v>
      </c>
      <c r="DR111" s="1016"/>
      <c r="DS111" s="1016"/>
      <c r="DT111" s="1016"/>
      <c r="DU111" s="1016"/>
      <c r="DV111" s="1017" t="s">
        <v>137</v>
      </c>
      <c r="DW111" s="1017"/>
      <c r="DX111" s="1017"/>
      <c r="DY111" s="1017"/>
      <c r="DZ111" s="1018"/>
    </row>
    <row r="112" spans="1:131" s="247" customFormat="1" ht="26.25" customHeight="1" x14ac:dyDescent="0.15">
      <c r="A112" s="1048" t="s">
        <v>451</v>
      </c>
      <c r="B112" s="1049"/>
      <c r="C112" s="1046" t="s">
        <v>452</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137</v>
      </c>
      <c r="AB112" s="1055"/>
      <c r="AC112" s="1055"/>
      <c r="AD112" s="1055"/>
      <c r="AE112" s="1056"/>
      <c r="AF112" s="1057" t="s">
        <v>442</v>
      </c>
      <c r="AG112" s="1055"/>
      <c r="AH112" s="1055"/>
      <c r="AI112" s="1055"/>
      <c r="AJ112" s="1056"/>
      <c r="AK112" s="1057" t="s">
        <v>442</v>
      </c>
      <c r="AL112" s="1055"/>
      <c r="AM112" s="1055"/>
      <c r="AN112" s="1055"/>
      <c r="AO112" s="1056"/>
      <c r="AP112" s="1058" t="s">
        <v>442</v>
      </c>
      <c r="AQ112" s="1059"/>
      <c r="AR112" s="1059"/>
      <c r="AS112" s="1059"/>
      <c r="AT112" s="1060"/>
      <c r="AU112" s="996"/>
      <c r="AV112" s="997"/>
      <c r="AW112" s="997"/>
      <c r="AX112" s="997"/>
      <c r="AY112" s="997"/>
      <c r="AZ112" s="1045" t="s">
        <v>453</v>
      </c>
      <c r="BA112" s="1046"/>
      <c r="BB112" s="1046"/>
      <c r="BC112" s="1046"/>
      <c r="BD112" s="1046"/>
      <c r="BE112" s="1046"/>
      <c r="BF112" s="1046"/>
      <c r="BG112" s="1046"/>
      <c r="BH112" s="1046"/>
      <c r="BI112" s="1046"/>
      <c r="BJ112" s="1046"/>
      <c r="BK112" s="1046"/>
      <c r="BL112" s="1046"/>
      <c r="BM112" s="1046"/>
      <c r="BN112" s="1046"/>
      <c r="BO112" s="1046"/>
      <c r="BP112" s="1047"/>
      <c r="BQ112" s="1015">
        <v>20773493</v>
      </c>
      <c r="BR112" s="1016"/>
      <c r="BS112" s="1016"/>
      <c r="BT112" s="1016"/>
      <c r="BU112" s="1016"/>
      <c r="BV112" s="1016">
        <v>19657398</v>
      </c>
      <c r="BW112" s="1016"/>
      <c r="BX112" s="1016"/>
      <c r="BY112" s="1016"/>
      <c r="BZ112" s="1016"/>
      <c r="CA112" s="1016">
        <v>18465769</v>
      </c>
      <c r="CB112" s="1016"/>
      <c r="CC112" s="1016"/>
      <c r="CD112" s="1016"/>
      <c r="CE112" s="1016"/>
      <c r="CF112" s="1010">
        <v>147.30000000000001</v>
      </c>
      <c r="CG112" s="1011"/>
      <c r="CH112" s="1011"/>
      <c r="CI112" s="1011"/>
      <c r="CJ112" s="1011"/>
      <c r="CK112" s="1041"/>
      <c r="CL112" s="1042"/>
      <c r="CM112" s="1012" t="s">
        <v>454</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448</v>
      </c>
      <c r="DH112" s="1016"/>
      <c r="DI112" s="1016"/>
      <c r="DJ112" s="1016"/>
      <c r="DK112" s="1016"/>
      <c r="DL112" s="1016" t="s">
        <v>442</v>
      </c>
      <c r="DM112" s="1016"/>
      <c r="DN112" s="1016"/>
      <c r="DO112" s="1016"/>
      <c r="DP112" s="1016"/>
      <c r="DQ112" s="1016" t="s">
        <v>442</v>
      </c>
      <c r="DR112" s="1016"/>
      <c r="DS112" s="1016"/>
      <c r="DT112" s="1016"/>
      <c r="DU112" s="1016"/>
      <c r="DV112" s="1017" t="s">
        <v>446</v>
      </c>
      <c r="DW112" s="1017"/>
      <c r="DX112" s="1017"/>
      <c r="DY112" s="1017"/>
      <c r="DZ112" s="1018"/>
    </row>
    <row r="113" spans="1:130" s="247" customFormat="1" ht="26.25" customHeight="1" x14ac:dyDescent="0.15">
      <c r="A113" s="1050"/>
      <c r="B113" s="1051"/>
      <c r="C113" s="1046" t="s">
        <v>455</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1576537</v>
      </c>
      <c r="AB113" s="1030"/>
      <c r="AC113" s="1030"/>
      <c r="AD113" s="1030"/>
      <c r="AE113" s="1031"/>
      <c r="AF113" s="1032">
        <v>1541741</v>
      </c>
      <c r="AG113" s="1030"/>
      <c r="AH113" s="1030"/>
      <c r="AI113" s="1030"/>
      <c r="AJ113" s="1031"/>
      <c r="AK113" s="1032">
        <v>1574794</v>
      </c>
      <c r="AL113" s="1030"/>
      <c r="AM113" s="1030"/>
      <c r="AN113" s="1030"/>
      <c r="AO113" s="1031"/>
      <c r="AP113" s="1033">
        <v>12.6</v>
      </c>
      <c r="AQ113" s="1034"/>
      <c r="AR113" s="1034"/>
      <c r="AS113" s="1034"/>
      <c r="AT113" s="1035"/>
      <c r="AU113" s="996"/>
      <c r="AV113" s="997"/>
      <c r="AW113" s="997"/>
      <c r="AX113" s="997"/>
      <c r="AY113" s="997"/>
      <c r="AZ113" s="1045" t="s">
        <v>456</v>
      </c>
      <c r="BA113" s="1046"/>
      <c r="BB113" s="1046"/>
      <c r="BC113" s="1046"/>
      <c r="BD113" s="1046"/>
      <c r="BE113" s="1046"/>
      <c r="BF113" s="1046"/>
      <c r="BG113" s="1046"/>
      <c r="BH113" s="1046"/>
      <c r="BI113" s="1046"/>
      <c r="BJ113" s="1046"/>
      <c r="BK113" s="1046"/>
      <c r="BL113" s="1046"/>
      <c r="BM113" s="1046"/>
      <c r="BN113" s="1046"/>
      <c r="BO113" s="1046"/>
      <c r="BP113" s="1047"/>
      <c r="BQ113" s="1015">
        <v>1423352</v>
      </c>
      <c r="BR113" s="1016"/>
      <c r="BS113" s="1016"/>
      <c r="BT113" s="1016"/>
      <c r="BU113" s="1016"/>
      <c r="BV113" s="1016">
        <v>2319903</v>
      </c>
      <c r="BW113" s="1016"/>
      <c r="BX113" s="1016"/>
      <c r="BY113" s="1016"/>
      <c r="BZ113" s="1016"/>
      <c r="CA113" s="1016">
        <v>2373793</v>
      </c>
      <c r="CB113" s="1016"/>
      <c r="CC113" s="1016"/>
      <c r="CD113" s="1016"/>
      <c r="CE113" s="1016"/>
      <c r="CF113" s="1010">
        <v>18.899999999999999</v>
      </c>
      <c r="CG113" s="1011"/>
      <c r="CH113" s="1011"/>
      <c r="CI113" s="1011"/>
      <c r="CJ113" s="1011"/>
      <c r="CK113" s="1041"/>
      <c r="CL113" s="1042"/>
      <c r="CM113" s="1012" t="s">
        <v>457</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442</v>
      </c>
      <c r="DH113" s="1055"/>
      <c r="DI113" s="1055"/>
      <c r="DJ113" s="1055"/>
      <c r="DK113" s="1056"/>
      <c r="DL113" s="1057" t="s">
        <v>442</v>
      </c>
      <c r="DM113" s="1055"/>
      <c r="DN113" s="1055"/>
      <c r="DO113" s="1055"/>
      <c r="DP113" s="1056"/>
      <c r="DQ113" s="1057" t="s">
        <v>458</v>
      </c>
      <c r="DR113" s="1055"/>
      <c r="DS113" s="1055"/>
      <c r="DT113" s="1055"/>
      <c r="DU113" s="1056"/>
      <c r="DV113" s="1058" t="s">
        <v>459</v>
      </c>
      <c r="DW113" s="1059"/>
      <c r="DX113" s="1059"/>
      <c r="DY113" s="1059"/>
      <c r="DZ113" s="1060"/>
    </row>
    <row r="114" spans="1:130" s="247" customFormat="1" ht="26.25" customHeight="1" x14ac:dyDescent="0.15">
      <c r="A114" s="1050"/>
      <c r="B114" s="1051"/>
      <c r="C114" s="1046" t="s">
        <v>460</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76558</v>
      </c>
      <c r="AB114" s="1055"/>
      <c r="AC114" s="1055"/>
      <c r="AD114" s="1055"/>
      <c r="AE114" s="1056"/>
      <c r="AF114" s="1057">
        <v>86196</v>
      </c>
      <c r="AG114" s="1055"/>
      <c r="AH114" s="1055"/>
      <c r="AI114" s="1055"/>
      <c r="AJ114" s="1056"/>
      <c r="AK114" s="1057">
        <v>153668</v>
      </c>
      <c r="AL114" s="1055"/>
      <c r="AM114" s="1055"/>
      <c r="AN114" s="1055"/>
      <c r="AO114" s="1056"/>
      <c r="AP114" s="1058">
        <v>1.2</v>
      </c>
      <c r="AQ114" s="1059"/>
      <c r="AR114" s="1059"/>
      <c r="AS114" s="1059"/>
      <c r="AT114" s="1060"/>
      <c r="AU114" s="996"/>
      <c r="AV114" s="997"/>
      <c r="AW114" s="997"/>
      <c r="AX114" s="997"/>
      <c r="AY114" s="997"/>
      <c r="AZ114" s="1045" t="s">
        <v>461</v>
      </c>
      <c r="BA114" s="1046"/>
      <c r="BB114" s="1046"/>
      <c r="BC114" s="1046"/>
      <c r="BD114" s="1046"/>
      <c r="BE114" s="1046"/>
      <c r="BF114" s="1046"/>
      <c r="BG114" s="1046"/>
      <c r="BH114" s="1046"/>
      <c r="BI114" s="1046"/>
      <c r="BJ114" s="1046"/>
      <c r="BK114" s="1046"/>
      <c r="BL114" s="1046"/>
      <c r="BM114" s="1046"/>
      <c r="BN114" s="1046"/>
      <c r="BO114" s="1046"/>
      <c r="BP114" s="1047"/>
      <c r="BQ114" s="1015">
        <v>3338152</v>
      </c>
      <c r="BR114" s="1016"/>
      <c r="BS114" s="1016"/>
      <c r="BT114" s="1016"/>
      <c r="BU114" s="1016"/>
      <c r="BV114" s="1016">
        <v>3206432</v>
      </c>
      <c r="BW114" s="1016"/>
      <c r="BX114" s="1016"/>
      <c r="BY114" s="1016"/>
      <c r="BZ114" s="1016"/>
      <c r="CA114" s="1016">
        <v>3219338</v>
      </c>
      <c r="CB114" s="1016"/>
      <c r="CC114" s="1016"/>
      <c r="CD114" s="1016"/>
      <c r="CE114" s="1016"/>
      <c r="CF114" s="1010">
        <v>25.7</v>
      </c>
      <c r="CG114" s="1011"/>
      <c r="CH114" s="1011"/>
      <c r="CI114" s="1011"/>
      <c r="CJ114" s="1011"/>
      <c r="CK114" s="1041"/>
      <c r="CL114" s="1042"/>
      <c r="CM114" s="1012" t="s">
        <v>462</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137</v>
      </c>
      <c r="DH114" s="1055"/>
      <c r="DI114" s="1055"/>
      <c r="DJ114" s="1055"/>
      <c r="DK114" s="1056"/>
      <c r="DL114" s="1057" t="s">
        <v>459</v>
      </c>
      <c r="DM114" s="1055"/>
      <c r="DN114" s="1055"/>
      <c r="DO114" s="1055"/>
      <c r="DP114" s="1056"/>
      <c r="DQ114" s="1057" t="s">
        <v>442</v>
      </c>
      <c r="DR114" s="1055"/>
      <c r="DS114" s="1055"/>
      <c r="DT114" s="1055"/>
      <c r="DU114" s="1056"/>
      <c r="DV114" s="1058" t="s">
        <v>442</v>
      </c>
      <c r="DW114" s="1059"/>
      <c r="DX114" s="1059"/>
      <c r="DY114" s="1059"/>
      <c r="DZ114" s="1060"/>
    </row>
    <row r="115" spans="1:130" s="247" customFormat="1" ht="26.25" customHeight="1" x14ac:dyDescent="0.15">
      <c r="A115" s="1050"/>
      <c r="B115" s="1051"/>
      <c r="C115" s="1046" t="s">
        <v>463</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3875</v>
      </c>
      <c r="AB115" s="1030"/>
      <c r="AC115" s="1030"/>
      <c r="AD115" s="1030"/>
      <c r="AE115" s="1031"/>
      <c r="AF115" s="1032">
        <v>1425</v>
      </c>
      <c r="AG115" s="1030"/>
      <c r="AH115" s="1030"/>
      <c r="AI115" s="1030"/>
      <c r="AJ115" s="1031"/>
      <c r="AK115" s="1032" t="s">
        <v>442</v>
      </c>
      <c r="AL115" s="1030"/>
      <c r="AM115" s="1030"/>
      <c r="AN115" s="1030"/>
      <c r="AO115" s="1031"/>
      <c r="AP115" s="1033" t="s">
        <v>442</v>
      </c>
      <c r="AQ115" s="1034"/>
      <c r="AR115" s="1034"/>
      <c r="AS115" s="1034"/>
      <c r="AT115" s="1035"/>
      <c r="AU115" s="996"/>
      <c r="AV115" s="997"/>
      <c r="AW115" s="997"/>
      <c r="AX115" s="997"/>
      <c r="AY115" s="997"/>
      <c r="AZ115" s="1045" t="s">
        <v>464</v>
      </c>
      <c r="BA115" s="1046"/>
      <c r="BB115" s="1046"/>
      <c r="BC115" s="1046"/>
      <c r="BD115" s="1046"/>
      <c r="BE115" s="1046"/>
      <c r="BF115" s="1046"/>
      <c r="BG115" s="1046"/>
      <c r="BH115" s="1046"/>
      <c r="BI115" s="1046"/>
      <c r="BJ115" s="1046"/>
      <c r="BK115" s="1046"/>
      <c r="BL115" s="1046"/>
      <c r="BM115" s="1046"/>
      <c r="BN115" s="1046"/>
      <c r="BO115" s="1046"/>
      <c r="BP115" s="1047"/>
      <c r="BQ115" s="1015" t="s">
        <v>137</v>
      </c>
      <c r="BR115" s="1016"/>
      <c r="BS115" s="1016"/>
      <c r="BT115" s="1016"/>
      <c r="BU115" s="1016"/>
      <c r="BV115" s="1016" t="s">
        <v>459</v>
      </c>
      <c r="BW115" s="1016"/>
      <c r="BX115" s="1016"/>
      <c r="BY115" s="1016"/>
      <c r="BZ115" s="1016"/>
      <c r="CA115" s="1016" t="s">
        <v>137</v>
      </c>
      <c r="CB115" s="1016"/>
      <c r="CC115" s="1016"/>
      <c r="CD115" s="1016"/>
      <c r="CE115" s="1016"/>
      <c r="CF115" s="1010" t="s">
        <v>137</v>
      </c>
      <c r="CG115" s="1011"/>
      <c r="CH115" s="1011"/>
      <c r="CI115" s="1011"/>
      <c r="CJ115" s="1011"/>
      <c r="CK115" s="1041"/>
      <c r="CL115" s="1042"/>
      <c r="CM115" s="1045" t="s">
        <v>465</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137</v>
      </c>
      <c r="DH115" s="1055"/>
      <c r="DI115" s="1055"/>
      <c r="DJ115" s="1055"/>
      <c r="DK115" s="1056"/>
      <c r="DL115" s="1057" t="s">
        <v>442</v>
      </c>
      <c r="DM115" s="1055"/>
      <c r="DN115" s="1055"/>
      <c r="DO115" s="1055"/>
      <c r="DP115" s="1056"/>
      <c r="DQ115" s="1057" t="s">
        <v>137</v>
      </c>
      <c r="DR115" s="1055"/>
      <c r="DS115" s="1055"/>
      <c r="DT115" s="1055"/>
      <c r="DU115" s="1056"/>
      <c r="DV115" s="1058" t="s">
        <v>443</v>
      </c>
      <c r="DW115" s="1059"/>
      <c r="DX115" s="1059"/>
      <c r="DY115" s="1059"/>
      <c r="DZ115" s="1060"/>
    </row>
    <row r="116" spans="1:130" s="247" customFormat="1" ht="26.25" customHeight="1" x14ac:dyDescent="0.15">
      <c r="A116" s="1052"/>
      <c r="B116" s="1053"/>
      <c r="C116" s="1061" t="s">
        <v>466</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137</v>
      </c>
      <c r="AB116" s="1055"/>
      <c r="AC116" s="1055"/>
      <c r="AD116" s="1055"/>
      <c r="AE116" s="1056"/>
      <c r="AF116" s="1057" t="s">
        <v>442</v>
      </c>
      <c r="AG116" s="1055"/>
      <c r="AH116" s="1055"/>
      <c r="AI116" s="1055"/>
      <c r="AJ116" s="1056"/>
      <c r="AK116" s="1057" t="s">
        <v>442</v>
      </c>
      <c r="AL116" s="1055"/>
      <c r="AM116" s="1055"/>
      <c r="AN116" s="1055"/>
      <c r="AO116" s="1056"/>
      <c r="AP116" s="1058" t="s">
        <v>442</v>
      </c>
      <c r="AQ116" s="1059"/>
      <c r="AR116" s="1059"/>
      <c r="AS116" s="1059"/>
      <c r="AT116" s="1060"/>
      <c r="AU116" s="996"/>
      <c r="AV116" s="997"/>
      <c r="AW116" s="997"/>
      <c r="AX116" s="997"/>
      <c r="AY116" s="997"/>
      <c r="AZ116" s="1063" t="s">
        <v>467</v>
      </c>
      <c r="BA116" s="1064"/>
      <c r="BB116" s="1064"/>
      <c r="BC116" s="1064"/>
      <c r="BD116" s="1064"/>
      <c r="BE116" s="1064"/>
      <c r="BF116" s="1064"/>
      <c r="BG116" s="1064"/>
      <c r="BH116" s="1064"/>
      <c r="BI116" s="1064"/>
      <c r="BJ116" s="1064"/>
      <c r="BK116" s="1064"/>
      <c r="BL116" s="1064"/>
      <c r="BM116" s="1064"/>
      <c r="BN116" s="1064"/>
      <c r="BO116" s="1064"/>
      <c r="BP116" s="1065"/>
      <c r="BQ116" s="1015" t="s">
        <v>443</v>
      </c>
      <c r="BR116" s="1016"/>
      <c r="BS116" s="1016"/>
      <c r="BT116" s="1016"/>
      <c r="BU116" s="1016"/>
      <c r="BV116" s="1016" t="s">
        <v>443</v>
      </c>
      <c r="BW116" s="1016"/>
      <c r="BX116" s="1016"/>
      <c r="BY116" s="1016"/>
      <c r="BZ116" s="1016"/>
      <c r="CA116" s="1016" t="s">
        <v>446</v>
      </c>
      <c r="CB116" s="1016"/>
      <c r="CC116" s="1016"/>
      <c r="CD116" s="1016"/>
      <c r="CE116" s="1016"/>
      <c r="CF116" s="1010" t="s">
        <v>442</v>
      </c>
      <c r="CG116" s="1011"/>
      <c r="CH116" s="1011"/>
      <c r="CI116" s="1011"/>
      <c r="CJ116" s="1011"/>
      <c r="CK116" s="1041"/>
      <c r="CL116" s="1042"/>
      <c r="CM116" s="1012" t="s">
        <v>468</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137</v>
      </c>
      <c r="DH116" s="1055"/>
      <c r="DI116" s="1055"/>
      <c r="DJ116" s="1055"/>
      <c r="DK116" s="1056"/>
      <c r="DL116" s="1057" t="s">
        <v>448</v>
      </c>
      <c r="DM116" s="1055"/>
      <c r="DN116" s="1055"/>
      <c r="DO116" s="1055"/>
      <c r="DP116" s="1056"/>
      <c r="DQ116" s="1057" t="s">
        <v>137</v>
      </c>
      <c r="DR116" s="1055"/>
      <c r="DS116" s="1055"/>
      <c r="DT116" s="1055"/>
      <c r="DU116" s="1056"/>
      <c r="DV116" s="1058" t="s">
        <v>442</v>
      </c>
      <c r="DW116" s="1059"/>
      <c r="DX116" s="1059"/>
      <c r="DY116" s="1059"/>
      <c r="DZ116" s="1060"/>
    </row>
    <row r="117" spans="1:130" s="247" customFormat="1" ht="26.25" customHeight="1" x14ac:dyDescent="0.15">
      <c r="A117" s="1000" t="s">
        <v>188</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469</v>
      </c>
      <c r="Z117" s="982"/>
      <c r="AA117" s="1072">
        <v>4925614</v>
      </c>
      <c r="AB117" s="1073"/>
      <c r="AC117" s="1073"/>
      <c r="AD117" s="1073"/>
      <c r="AE117" s="1074"/>
      <c r="AF117" s="1075">
        <v>4554521</v>
      </c>
      <c r="AG117" s="1073"/>
      <c r="AH117" s="1073"/>
      <c r="AI117" s="1073"/>
      <c r="AJ117" s="1074"/>
      <c r="AK117" s="1075">
        <v>4623784</v>
      </c>
      <c r="AL117" s="1073"/>
      <c r="AM117" s="1073"/>
      <c r="AN117" s="1073"/>
      <c r="AO117" s="1074"/>
      <c r="AP117" s="1076"/>
      <c r="AQ117" s="1077"/>
      <c r="AR117" s="1077"/>
      <c r="AS117" s="1077"/>
      <c r="AT117" s="1078"/>
      <c r="AU117" s="996"/>
      <c r="AV117" s="997"/>
      <c r="AW117" s="997"/>
      <c r="AX117" s="997"/>
      <c r="AY117" s="997"/>
      <c r="AZ117" s="1063" t="s">
        <v>470</v>
      </c>
      <c r="BA117" s="1064"/>
      <c r="BB117" s="1064"/>
      <c r="BC117" s="1064"/>
      <c r="BD117" s="1064"/>
      <c r="BE117" s="1064"/>
      <c r="BF117" s="1064"/>
      <c r="BG117" s="1064"/>
      <c r="BH117" s="1064"/>
      <c r="BI117" s="1064"/>
      <c r="BJ117" s="1064"/>
      <c r="BK117" s="1064"/>
      <c r="BL117" s="1064"/>
      <c r="BM117" s="1064"/>
      <c r="BN117" s="1064"/>
      <c r="BO117" s="1064"/>
      <c r="BP117" s="1065"/>
      <c r="BQ117" s="1015" t="s">
        <v>448</v>
      </c>
      <c r="BR117" s="1016"/>
      <c r="BS117" s="1016"/>
      <c r="BT117" s="1016"/>
      <c r="BU117" s="1016"/>
      <c r="BV117" s="1016" t="s">
        <v>442</v>
      </c>
      <c r="BW117" s="1016"/>
      <c r="BX117" s="1016"/>
      <c r="BY117" s="1016"/>
      <c r="BZ117" s="1016"/>
      <c r="CA117" s="1016" t="s">
        <v>443</v>
      </c>
      <c r="CB117" s="1016"/>
      <c r="CC117" s="1016"/>
      <c r="CD117" s="1016"/>
      <c r="CE117" s="1016"/>
      <c r="CF117" s="1010" t="s">
        <v>450</v>
      </c>
      <c r="CG117" s="1011"/>
      <c r="CH117" s="1011"/>
      <c r="CI117" s="1011"/>
      <c r="CJ117" s="1011"/>
      <c r="CK117" s="1041"/>
      <c r="CL117" s="1042"/>
      <c r="CM117" s="1012" t="s">
        <v>471</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459</v>
      </c>
      <c r="DH117" s="1055"/>
      <c r="DI117" s="1055"/>
      <c r="DJ117" s="1055"/>
      <c r="DK117" s="1056"/>
      <c r="DL117" s="1057" t="s">
        <v>137</v>
      </c>
      <c r="DM117" s="1055"/>
      <c r="DN117" s="1055"/>
      <c r="DO117" s="1055"/>
      <c r="DP117" s="1056"/>
      <c r="DQ117" s="1057" t="s">
        <v>137</v>
      </c>
      <c r="DR117" s="1055"/>
      <c r="DS117" s="1055"/>
      <c r="DT117" s="1055"/>
      <c r="DU117" s="1056"/>
      <c r="DV117" s="1058" t="s">
        <v>442</v>
      </c>
      <c r="DW117" s="1059"/>
      <c r="DX117" s="1059"/>
      <c r="DY117" s="1059"/>
      <c r="DZ117" s="1060"/>
    </row>
    <row r="118" spans="1:130" s="247" customFormat="1" ht="26.25" customHeight="1" x14ac:dyDescent="0.15">
      <c r="A118" s="1000" t="s">
        <v>436</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434</v>
      </c>
      <c r="AB118" s="981"/>
      <c r="AC118" s="981"/>
      <c r="AD118" s="981"/>
      <c r="AE118" s="982"/>
      <c r="AF118" s="980" t="s">
        <v>310</v>
      </c>
      <c r="AG118" s="981"/>
      <c r="AH118" s="981"/>
      <c r="AI118" s="981"/>
      <c r="AJ118" s="982"/>
      <c r="AK118" s="980" t="s">
        <v>309</v>
      </c>
      <c r="AL118" s="981"/>
      <c r="AM118" s="981"/>
      <c r="AN118" s="981"/>
      <c r="AO118" s="982"/>
      <c r="AP118" s="1067" t="s">
        <v>435</v>
      </c>
      <c r="AQ118" s="1068"/>
      <c r="AR118" s="1068"/>
      <c r="AS118" s="1068"/>
      <c r="AT118" s="1069"/>
      <c r="AU118" s="996"/>
      <c r="AV118" s="997"/>
      <c r="AW118" s="997"/>
      <c r="AX118" s="997"/>
      <c r="AY118" s="997"/>
      <c r="AZ118" s="1070" t="s">
        <v>472</v>
      </c>
      <c r="BA118" s="1061"/>
      <c r="BB118" s="1061"/>
      <c r="BC118" s="1061"/>
      <c r="BD118" s="1061"/>
      <c r="BE118" s="1061"/>
      <c r="BF118" s="1061"/>
      <c r="BG118" s="1061"/>
      <c r="BH118" s="1061"/>
      <c r="BI118" s="1061"/>
      <c r="BJ118" s="1061"/>
      <c r="BK118" s="1061"/>
      <c r="BL118" s="1061"/>
      <c r="BM118" s="1061"/>
      <c r="BN118" s="1061"/>
      <c r="BO118" s="1061"/>
      <c r="BP118" s="1062"/>
      <c r="BQ118" s="1093" t="s">
        <v>450</v>
      </c>
      <c r="BR118" s="1094"/>
      <c r="BS118" s="1094"/>
      <c r="BT118" s="1094"/>
      <c r="BU118" s="1094"/>
      <c r="BV118" s="1094" t="s">
        <v>137</v>
      </c>
      <c r="BW118" s="1094"/>
      <c r="BX118" s="1094"/>
      <c r="BY118" s="1094"/>
      <c r="BZ118" s="1094"/>
      <c r="CA118" s="1094" t="s">
        <v>137</v>
      </c>
      <c r="CB118" s="1094"/>
      <c r="CC118" s="1094"/>
      <c r="CD118" s="1094"/>
      <c r="CE118" s="1094"/>
      <c r="CF118" s="1010" t="s">
        <v>450</v>
      </c>
      <c r="CG118" s="1011"/>
      <c r="CH118" s="1011"/>
      <c r="CI118" s="1011"/>
      <c r="CJ118" s="1011"/>
      <c r="CK118" s="1041"/>
      <c r="CL118" s="1042"/>
      <c r="CM118" s="1012" t="s">
        <v>473</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474</v>
      </c>
      <c r="DH118" s="1055"/>
      <c r="DI118" s="1055"/>
      <c r="DJ118" s="1055"/>
      <c r="DK118" s="1056"/>
      <c r="DL118" s="1057" t="s">
        <v>137</v>
      </c>
      <c r="DM118" s="1055"/>
      <c r="DN118" s="1055"/>
      <c r="DO118" s="1055"/>
      <c r="DP118" s="1056"/>
      <c r="DQ118" s="1057" t="s">
        <v>137</v>
      </c>
      <c r="DR118" s="1055"/>
      <c r="DS118" s="1055"/>
      <c r="DT118" s="1055"/>
      <c r="DU118" s="1056"/>
      <c r="DV118" s="1058" t="s">
        <v>137</v>
      </c>
      <c r="DW118" s="1059"/>
      <c r="DX118" s="1059"/>
      <c r="DY118" s="1059"/>
      <c r="DZ118" s="1060"/>
    </row>
    <row r="119" spans="1:130" s="247" customFormat="1" ht="26.25" customHeight="1" x14ac:dyDescent="0.15">
      <c r="A119" s="1154" t="s">
        <v>439</v>
      </c>
      <c r="B119" s="1040"/>
      <c r="C119" s="1019" t="s">
        <v>440</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474</v>
      </c>
      <c r="AB119" s="988"/>
      <c r="AC119" s="988"/>
      <c r="AD119" s="988"/>
      <c r="AE119" s="989"/>
      <c r="AF119" s="990" t="s">
        <v>446</v>
      </c>
      <c r="AG119" s="988"/>
      <c r="AH119" s="988"/>
      <c r="AI119" s="988"/>
      <c r="AJ119" s="989"/>
      <c r="AK119" s="990" t="s">
        <v>137</v>
      </c>
      <c r="AL119" s="988"/>
      <c r="AM119" s="988"/>
      <c r="AN119" s="988"/>
      <c r="AO119" s="989"/>
      <c r="AP119" s="991" t="s">
        <v>459</v>
      </c>
      <c r="AQ119" s="992"/>
      <c r="AR119" s="992"/>
      <c r="AS119" s="992"/>
      <c r="AT119" s="993"/>
      <c r="AU119" s="998"/>
      <c r="AV119" s="999"/>
      <c r="AW119" s="999"/>
      <c r="AX119" s="999"/>
      <c r="AY119" s="999"/>
      <c r="AZ119" s="278" t="s">
        <v>188</v>
      </c>
      <c r="BA119" s="278"/>
      <c r="BB119" s="278"/>
      <c r="BC119" s="278"/>
      <c r="BD119" s="278"/>
      <c r="BE119" s="278"/>
      <c r="BF119" s="278"/>
      <c r="BG119" s="278"/>
      <c r="BH119" s="278"/>
      <c r="BI119" s="278"/>
      <c r="BJ119" s="278"/>
      <c r="BK119" s="278"/>
      <c r="BL119" s="278"/>
      <c r="BM119" s="278"/>
      <c r="BN119" s="278"/>
      <c r="BO119" s="1071" t="s">
        <v>475</v>
      </c>
      <c r="BP119" s="1102"/>
      <c r="BQ119" s="1093">
        <v>53921623</v>
      </c>
      <c r="BR119" s="1094"/>
      <c r="BS119" s="1094"/>
      <c r="BT119" s="1094"/>
      <c r="BU119" s="1094"/>
      <c r="BV119" s="1094">
        <v>55575587</v>
      </c>
      <c r="BW119" s="1094"/>
      <c r="BX119" s="1094"/>
      <c r="BY119" s="1094"/>
      <c r="BZ119" s="1094"/>
      <c r="CA119" s="1094">
        <v>55811181</v>
      </c>
      <c r="CB119" s="1094"/>
      <c r="CC119" s="1094"/>
      <c r="CD119" s="1094"/>
      <c r="CE119" s="1094"/>
      <c r="CF119" s="1095"/>
      <c r="CG119" s="1096"/>
      <c r="CH119" s="1096"/>
      <c r="CI119" s="1096"/>
      <c r="CJ119" s="1097"/>
      <c r="CK119" s="1043"/>
      <c r="CL119" s="1044"/>
      <c r="CM119" s="1098" t="s">
        <v>476</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1391</v>
      </c>
      <c r="DH119" s="1080"/>
      <c r="DI119" s="1080"/>
      <c r="DJ119" s="1080"/>
      <c r="DK119" s="1081"/>
      <c r="DL119" s="1079" t="s">
        <v>446</v>
      </c>
      <c r="DM119" s="1080"/>
      <c r="DN119" s="1080"/>
      <c r="DO119" s="1080"/>
      <c r="DP119" s="1081"/>
      <c r="DQ119" s="1079" t="s">
        <v>474</v>
      </c>
      <c r="DR119" s="1080"/>
      <c r="DS119" s="1080"/>
      <c r="DT119" s="1080"/>
      <c r="DU119" s="1081"/>
      <c r="DV119" s="1082" t="s">
        <v>474</v>
      </c>
      <c r="DW119" s="1083"/>
      <c r="DX119" s="1083"/>
      <c r="DY119" s="1083"/>
      <c r="DZ119" s="1084"/>
    </row>
    <row r="120" spans="1:130" s="247" customFormat="1" ht="26.25" customHeight="1" x14ac:dyDescent="0.15">
      <c r="A120" s="1155"/>
      <c r="B120" s="1042"/>
      <c r="C120" s="1012" t="s">
        <v>449</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450</v>
      </c>
      <c r="AB120" s="1055"/>
      <c r="AC120" s="1055"/>
      <c r="AD120" s="1055"/>
      <c r="AE120" s="1056"/>
      <c r="AF120" s="1057" t="s">
        <v>450</v>
      </c>
      <c r="AG120" s="1055"/>
      <c r="AH120" s="1055"/>
      <c r="AI120" s="1055"/>
      <c r="AJ120" s="1056"/>
      <c r="AK120" s="1057" t="s">
        <v>450</v>
      </c>
      <c r="AL120" s="1055"/>
      <c r="AM120" s="1055"/>
      <c r="AN120" s="1055"/>
      <c r="AO120" s="1056"/>
      <c r="AP120" s="1058" t="s">
        <v>448</v>
      </c>
      <c r="AQ120" s="1059"/>
      <c r="AR120" s="1059"/>
      <c r="AS120" s="1059"/>
      <c r="AT120" s="1060"/>
      <c r="AU120" s="1085" t="s">
        <v>477</v>
      </c>
      <c r="AV120" s="1086"/>
      <c r="AW120" s="1086"/>
      <c r="AX120" s="1086"/>
      <c r="AY120" s="1087"/>
      <c r="AZ120" s="1036" t="s">
        <v>478</v>
      </c>
      <c r="BA120" s="985"/>
      <c r="BB120" s="985"/>
      <c r="BC120" s="985"/>
      <c r="BD120" s="985"/>
      <c r="BE120" s="985"/>
      <c r="BF120" s="985"/>
      <c r="BG120" s="985"/>
      <c r="BH120" s="985"/>
      <c r="BI120" s="985"/>
      <c r="BJ120" s="985"/>
      <c r="BK120" s="985"/>
      <c r="BL120" s="985"/>
      <c r="BM120" s="985"/>
      <c r="BN120" s="985"/>
      <c r="BO120" s="985"/>
      <c r="BP120" s="986"/>
      <c r="BQ120" s="1022">
        <v>12455355</v>
      </c>
      <c r="BR120" s="1023"/>
      <c r="BS120" s="1023"/>
      <c r="BT120" s="1023"/>
      <c r="BU120" s="1023"/>
      <c r="BV120" s="1023">
        <v>10296598</v>
      </c>
      <c r="BW120" s="1023"/>
      <c r="BX120" s="1023"/>
      <c r="BY120" s="1023"/>
      <c r="BZ120" s="1023"/>
      <c r="CA120" s="1023">
        <v>10610133</v>
      </c>
      <c r="CB120" s="1023"/>
      <c r="CC120" s="1023"/>
      <c r="CD120" s="1023"/>
      <c r="CE120" s="1023"/>
      <c r="CF120" s="1037">
        <v>84.6</v>
      </c>
      <c r="CG120" s="1038"/>
      <c r="CH120" s="1038"/>
      <c r="CI120" s="1038"/>
      <c r="CJ120" s="1038"/>
      <c r="CK120" s="1103" t="s">
        <v>479</v>
      </c>
      <c r="CL120" s="1104"/>
      <c r="CM120" s="1104"/>
      <c r="CN120" s="1104"/>
      <c r="CO120" s="1105"/>
      <c r="CP120" s="1111" t="s">
        <v>480</v>
      </c>
      <c r="CQ120" s="1112"/>
      <c r="CR120" s="1112"/>
      <c r="CS120" s="1112"/>
      <c r="CT120" s="1112"/>
      <c r="CU120" s="1112"/>
      <c r="CV120" s="1112"/>
      <c r="CW120" s="1112"/>
      <c r="CX120" s="1112"/>
      <c r="CY120" s="1112"/>
      <c r="CZ120" s="1112"/>
      <c r="DA120" s="1112"/>
      <c r="DB120" s="1112"/>
      <c r="DC120" s="1112"/>
      <c r="DD120" s="1112"/>
      <c r="DE120" s="1112"/>
      <c r="DF120" s="1113"/>
      <c r="DG120" s="1022">
        <v>20593734</v>
      </c>
      <c r="DH120" s="1023"/>
      <c r="DI120" s="1023"/>
      <c r="DJ120" s="1023"/>
      <c r="DK120" s="1023"/>
      <c r="DL120" s="1023">
        <v>19483981</v>
      </c>
      <c r="DM120" s="1023"/>
      <c r="DN120" s="1023"/>
      <c r="DO120" s="1023"/>
      <c r="DP120" s="1023"/>
      <c r="DQ120" s="1023">
        <v>18288907</v>
      </c>
      <c r="DR120" s="1023"/>
      <c r="DS120" s="1023"/>
      <c r="DT120" s="1023"/>
      <c r="DU120" s="1023"/>
      <c r="DV120" s="1024">
        <v>145.9</v>
      </c>
      <c r="DW120" s="1024"/>
      <c r="DX120" s="1024"/>
      <c r="DY120" s="1024"/>
      <c r="DZ120" s="1025"/>
    </row>
    <row r="121" spans="1:130" s="247" customFormat="1" ht="26.25" customHeight="1" x14ac:dyDescent="0.15">
      <c r="A121" s="1155"/>
      <c r="B121" s="1042"/>
      <c r="C121" s="1063" t="s">
        <v>481</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445</v>
      </c>
      <c r="AB121" s="1055"/>
      <c r="AC121" s="1055"/>
      <c r="AD121" s="1055"/>
      <c r="AE121" s="1056"/>
      <c r="AF121" s="1057" t="s">
        <v>442</v>
      </c>
      <c r="AG121" s="1055"/>
      <c r="AH121" s="1055"/>
      <c r="AI121" s="1055"/>
      <c r="AJ121" s="1056"/>
      <c r="AK121" s="1057" t="s">
        <v>450</v>
      </c>
      <c r="AL121" s="1055"/>
      <c r="AM121" s="1055"/>
      <c r="AN121" s="1055"/>
      <c r="AO121" s="1056"/>
      <c r="AP121" s="1058" t="s">
        <v>137</v>
      </c>
      <c r="AQ121" s="1059"/>
      <c r="AR121" s="1059"/>
      <c r="AS121" s="1059"/>
      <c r="AT121" s="1060"/>
      <c r="AU121" s="1088"/>
      <c r="AV121" s="1089"/>
      <c r="AW121" s="1089"/>
      <c r="AX121" s="1089"/>
      <c r="AY121" s="1090"/>
      <c r="AZ121" s="1045" t="s">
        <v>482</v>
      </c>
      <c r="BA121" s="1046"/>
      <c r="BB121" s="1046"/>
      <c r="BC121" s="1046"/>
      <c r="BD121" s="1046"/>
      <c r="BE121" s="1046"/>
      <c r="BF121" s="1046"/>
      <c r="BG121" s="1046"/>
      <c r="BH121" s="1046"/>
      <c r="BI121" s="1046"/>
      <c r="BJ121" s="1046"/>
      <c r="BK121" s="1046"/>
      <c r="BL121" s="1046"/>
      <c r="BM121" s="1046"/>
      <c r="BN121" s="1046"/>
      <c r="BO121" s="1046"/>
      <c r="BP121" s="1047"/>
      <c r="BQ121" s="1015">
        <v>3007044</v>
      </c>
      <c r="BR121" s="1016"/>
      <c r="BS121" s="1016"/>
      <c r="BT121" s="1016"/>
      <c r="BU121" s="1016"/>
      <c r="BV121" s="1016">
        <v>2825581</v>
      </c>
      <c r="BW121" s="1016"/>
      <c r="BX121" s="1016"/>
      <c r="BY121" s="1016"/>
      <c r="BZ121" s="1016"/>
      <c r="CA121" s="1016">
        <v>2633344</v>
      </c>
      <c r="CB121" s="1016"/>
      <c r="CC121" s="1016"/>
      <c r="CD121" s="1016"/>
      <c r="CE121" s="1016"/>
      <c r="CF121" s="1010">
        <v>21</v>
      </c>
      <c r="CG121" s="1011"/>
      <c r="CH121" s="1011"/>
      <c r="CI121" s="1011"/>
      <c r="CJ121" s="1011"/>
      <c r="CK121" s="1106"/>
      <c r="CL121" s="1107"/>
      <c r="CM121" s="1107"/>
      <c r="CN121" s="1107"/>
      <c r="CO121" s="1108"/>
      <c r="CP121" s="1116" t="s">
        <v>483</v>
      </c>
      <c r="CQ121" s="1117"/>
      <c r="CR121" s="1117"/>
      <c r="CS121" s="1117"/>
      <c r="CT121" s="1117"/>
      <c r="CU121" s="1117"/>
      <c r="CV121" s="1117"/>
      <c r="CW121" s="1117"/>
      <c r="CX121" s="1117"/>
      <c r="CY121" s="1117"/>
      <c r="CZ121" s="1117"/>
      <c r="DA121" s="1117"/>
      <c r="DB121" s="1117"/>
      <c r="DC121" s="1117"/>
      <c r="DD121" s="1117"/>
      <c r="DE121" s="1117"/>
      <c r="DF121" s="1118"/>
      <c r="DG121" s="1015">
        <v>179759</v>
      </c>
      <c r="DH121" s="1016"/>
      <c r="DI121" s="1016"/>
      <c r="DJ121" s="1016"/>
      <c r="DK121" s="1016"/>
      <c r="DL121" s="1016">
        <v>173417</v>
      </c>
      <c r="DM121" s="1016"/>
      <c r="DN121" s="1016"/>
      <c r="DO121" s="1016"/>
      <c r="DP121" s="1016"/>
      <c r="DQ121" s="1016">
        <v>176862</v>
      </c>
      <c r="DR121" s="1016"/>
      <c r="DS121" s="1016"/>
      <c r="DT121" s="1016"/>
      <c r="DU121" s="1016"/>
      <c r="DV121" s="1017">
        <v>1.4</v>
      </c>
      <c r="DW121" s="1017"/>
      <c r="DX121" s="1017"/>
      <c r="DY121" s="1017"/>
      <c r="DZ121" s="1018"/>
    </row>
    <row r="122" spans="1:130" s="247" customFormat="1" ht="26.25" customHeight="1" x14ac:dyDescent="0.15">
      <c r="A122" s="1155"/>
      <c r="B122" s="1042"/>
      <c r="C122" s="1012" t="s">
        <v>462</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446</v>
      </c>
      <c r="AB122" s="1055"/>
      <c r="AC122" s="1055"/>
      <c r="AD122" s="1055"/>
      <c r="AE122" s="1056"/>
      <c r="AF122" s="1057" t="s">
        <v>137</v>
      </c>
      <c r="AG122" s="1055"/>
      <c r="AH122" s="1055"/>
      <c r="AI122" s="1055"/>
      <c r="AJ122" s="1056"/>
      <c r="AK122" s="1057" t="s">
        <v>137</v>
      </c>
      <c r="AL122" s="1055"/>
      <c r="AM122" s="1055"/>
      <c r="AN122" s="1055"/>
      <c r="AO122" s="1056"/>
      <c r="AP122" s="1058" t="s">
        <v>137</v>
      </c>
      <c r="AQ122" s="1059"/>
      <c r="AR122" s="1059"/>
      <c r="AS122" s="1059"/>
      <c r="AT122" s="1060"/>
      <c r="AU122" s="1088"/>
      <c r="AV122" s="1089"/>
      <c r="AW122" s="1089"/>
      <c r="AX122" s="1089"/>
      <c r="AY122" s="1090"/>
      <c r="AZ122" s="1070" t="s">
        <v>484</v>
      </c>
      <c r="BA122" s="1061"/>
      <c r="BB122" s="1061"/>
      <c r="BC122" s="1061"/>
      <c r="BD122" s="1061"/>
      <c r="BE122" s="1061"/>
      <c r="BF122" s="1061"/>
      <c r="BG122" s="1061"/>
      <c r="BH122" s="1061"/>
      <c r="BI122" s="1061"/>
      <c r="BJ122" s="1061"/>
      <c r="BK122" s="1061"/>
      <c r="BL122" s="1061"/>
      <c r="BM122" s="1061"/>
      <c r="BN122" s="1061"/>
      <c r="BO122" s="1061"/>
      <c r="BP122" s="1062"/>
      <c r="BQ122" s="1093">
        <v>35316865</v>
      </c>
      <c r="BR122" s="1094"/>
      <c r="BS122" s="1094"/>
      <c r="BT122" s="1094"/>
      <c r="BU122" s="1094"/>
      <c r="BV122" s="1094">
        <v>36780789</v>
      </c>
      <c r="BW122" s="1094"/>
      <c r="BX122" s="1094"/>
      <c r="BY122" s="1094"/>
      <c r="BZ122" s="1094"/>
      <c r="CA122" s="1094">
        <v>36391561</v>
      </c>
      <c r="CB122" s="1094"/>
      <c r="CC122" s="1094"/>
      <c r="CD122" s="1094"/>
      <c r="CE122" s="1094"/>
      <c r="CF122" s="1114">
        <v>290.3</v>
      </c>
      <c r="CG122" s="1115"/>
      <c r="CH122" s="1115"/>
      <c r="CI122" s="1115"/>
      <c r="CJ122" s="1115"/>
      <c r="CK122" s="1106"/>
      <c r="CL122" s="1107"/>
      <c r="CM122" s="1107"/>
      <c r="CN122" s="1107"/>
      <c r="CO122" s="1108"/>
      <c r="CP122" s="1116" t="s">
        <v>485</v>
      </c>
      <c r="CQ122" s="1117"/>
      <c r="CR122" s="1117"/>
      <c r="CS122" s="1117"/>
      <c r="CT122" s="1117"/>
      <c r="CU122" s="1117"/>
      <c r="CV122" s="1117"/>
      <c r="CW122" s="1117"/>
      <c r="CX122" s="1117"/>
      <c r="CY122" s="1117"/>
      <c r="CZ122" s="1117"/>
      <c r="DA122" s="1117"/>
      <c r="DB122" s="1117"/>
      <c r="DC122" s="1117"/>
      <c r="DD122" s="1117"/>
      <c r="DE122" s="1117"/>
      <c r="DF122" s="1118"/>
      <c r="DG122" s="1015" t="s">
        <v>458</v>
      </c>
      <c r="DH122" s="1016"/>
      <c r="DI122" s="1016"/>
      <c r="DJ122" s="1016"/>
      <c r="DK122" s="1016"/>
      <c r="DL122" s="1016" t="s">
        <v>137</v>
      </c>
      <c r="DM122" s="1016"/>
      <c r="DN122" s="1016"/>
      <c r="DO122" s="1016"/>
      <c r="DP122" s="1016"/>
      <c r="DQ122" s="1016" t="s">
        <v>137</v>
      </c>
      <c r="DR122" s="1016"/>
      <c r="DS122" s="1016"/>
      <c r="DT122" s="1016"/>
      <c r="DU122" s="1016"/>
      <c r="DV122" s="1017" t="s">
        <v>448</v>
      </c>
      <c r="DW122" s="1017"/>
      <c r="DX122" s="1017"/>
      <c r="DY122" s="1017"/>
      <c r="DZ122" s="1018"/>
    </row>
    <row r="123" spans="1:130" s="247" customFormat="1" ht="26.25" customHeight="1" x14ac:dyDescent="0.15">
      <c r="A123" s="1155"/>
      <c r="B123" s="1042"/>
      <c r="C123" s="1012" t="s">
        <v>468</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474</v>
      </c>
      <c r="AB123" s="1055"/>
      <c r="AC123" s="1055"/>
      <c r="AD123" s="1055"/>
      <c r="AE123" s="1056"/>
      <c r="AF123" s="1057" t="s">
        <v>137</v>
      </c>
      <c r="AG123" s="1055"/>
      <c r="AH123" s="1055"/>
      <c r="AI123" s="1055"/>
      <c r="AJ123" s="1056"/>
      <c r="AK123" s="1057" t="s">
        <v>137</v>
      </c>
      <c r="AL123" s="1055"/>
      <c r="AM123" s="1055"/>
      <c r="AN123" s="1055"/>
      <c r="AO123" s="1056"/>
      <c r="AP123" s="1058" t="s">
        <v>459</v>
      </c>
      <c r="AQ123" s="1059"/>
      <c r="AR123" s="1059"/>
      <c r="AS123" s="1059"/>
      <c r="AT123" s="1060"/>
      <c r="AU123" s="1091"/>
      <c r="AV123" s="1092"/>
      <c r="AW123" s="1092"/>
      <c r="AX123" s="1092"/>
      <c r="AY123" s="1092"/>
      <c r="AZ123" s="278" t="s">
        <v>188</v>
      </c>
      <c r="BA123" s="278"/>
      <c r="BB123" s="278"/>
      <c r="BC123" s="278"/>
      <c r="BD123" s="278"/>
      <c r="BE123" s="278"/>
      <c r="BF123" s="278"/>
      <c r="BG123" s="278"/>
      <c r="BH123" s="278"/>
      <c r="BI123" s="278"/>
      <c r="BJ123" s="278"/>
      <c r="BK123" s="278"/>
      <c r="BL123" s="278"/>
      <c r="BM123" s="278"/>
      <c r="BN123" s="278"/>
      <c r="BO123" s="1071" t="s">
        <v>486</v>
      </c>
      <c r="BP123" s="1102"/>
      <c r="BQ123" s="1161">
        <v>50779264</v>
      </c>
      <c r="BR123" s="1162"/>
      <c r="BS123" s="1162"/>
      <c r="BT123" s="1162"/>
      <c r="BU123" s="1162"/>
      <c r="BV123" s="1162">
        <v>49902968</v>
      </c>
      <c r="BW123" s="1162"/>
      <c r="BX123" s="1162"/>
      <c r="BY123" s="1162"/>
      <c r="BZ123" s="1162"/>
      <c r="CA123" s="1162">
        <v>49635038</v>
      </c>
      <c r="CB123" s="1162"/>
      <c r="CC123" s="1162"/>
      <c r="CD123" s="1162"/>
      <c r="CE123" s="1162"/>
      <c r="CF123" s="1095"/>
      <c r="CG123" s="1096"/>
      <c r="CH123" s="1096"/>
      <c r="CI123" s="1096"/>
      <c r="CJ123" s="1097"/>
      <c r="CK123" s="1106"/>
      <c r="CL123" s="1107"/>
      <c r="CM123" s="1107"/>
      <c r="CN123" s="1107"/>
      <c r="CO123" s="1108"/>
      <c r="CP123" s="1116" t="s">
        <v>408</v>
      </c>
      <c r="CQ123" s="1117"/>
      <c r="CR123" s="1117"/>
      <c r="CS123" s="1117"/>
      <c r="CT123" s="1117"/>
      <c r="CU123" s="1117"/>
      <c r="CV123" s="1117"/>
      <c r="CW123" s="1117"/>
      <c r="CX123" s="1117"/>
      <c r="CY123" s="1117"/>
      <c r="CZ123" s="1117"/>
      <c r="DA123" s="1117"/>
      <c r="DB123" s="1117"/>
      <c r="DC123" s="1117"/>
      <c r="DD123" s="1117"/>
      <c r="DE123" s="1117"/>
      <c r="DF123" s="1118"/>
      <c r="DG123" s="1054" t="s">
        <v>137</v>
      </c>
      <c r="DH123" s="1055"/>
      <c r="DI123" s="1055"/>
      <c r="DJ123" s="1055"/>
      <c r="DK123" s="1056"/>
      <c r="DL123" s="1057" t="s">
        <v>137</v>
      </c>
      <c r="DM123" s="1055"/>
      <c r="DN123" s="1055"/>
      <c r="DO123" s="1055"/>
      <c r="DP123" s="1056"/>
      <c r="DQ123" s="1057" t="s">
        <v>459</v>
      </c>
      <c r="DR123" s="1055"/>
      <c r="DS123" s="1055"/>
      <c r="DT123" s="1055"/>
      <c r="DU123" s="1056"/>
      <c r="DV123" s="1058" t="s">
        <v>445</v>
      </c>
      <c r="DW123" s="1059"/>
      <c r="DX123" s="1059"/>
      <c r="DY123" s="1059"/>
      <c r="DZ123" s="1060"/>
    </row>
    <row r="124" spans="1:130" s="247" customFormat="1" ht="26.25" customHeight="1" thickBot="1" x14ac:dyDescent="0.2">
      <c r="A124" s="1155"/>
      <c r="B124" s="1042"/>
      <c r="C124" s="1012" t="s">
        <v>471</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446</v>
      </c>
      <c r="AB124" s="1055"/>
      <c r="AC124" s="1055"/>
      <c r="AD124" s="1055"/>
      <c r="AE124" s="1056"/>
      <c r="AF124" s="1057" t="s">
        <v>137</v>
      </c>
      <c r="AG124" s="1055"/>
      <c r="AH124" s="1055"/>
      <c r="AI124" s="1055"/>
      <c r="AJ124" s="1056"/>
      <c r="AK124" s="1057" t="s">
        <v>459</v>
      </c>
      <c r="AL124" s="1055"/>
      <c r="AM124" s="1055"/>
      <c r="AN124" s="1055"/>
      <c r="AO124" s="1056"/>
      <c r="AP124" s="1058" t="s">
        <v>448</v>
      </c>
      <c r="AQ124" s="1059"/>
      <c r="AR124" s="1059"/>
      <c r="AS124" s="1059"/>
      <c r="AT124" s="1060"/>
      <c r="AU124" s="1157" t="s">
        <v>487</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25.3</v>
      </c>
      <c r="BR124" s="1124"/>
      <c r="BS124" s="1124"/>
      <c r="BT124" s="1124"/>
      <c r="BU124" s="1124"/>
      <c r="BV124" s="1124">
        <v>45.5</v>
      </c>
      <c r="BW124" s="1124"/>
      <c r="BX124" s="1124"/>
      <c r="BY124" s="1124"/>
      <c r="BZ124" s="1124"/>
      <c r="CA124" s="1124">
        <v>49.2</v>
      </c>
      <c r="CB124" s="1124"/>
      <c r="CC124" s="1124"/>
      <c r="CD124" s="1124"/>
      <c r="CE124" s="1124"/>
      <c r="CF124" s="1125"/>
      <c r="CG124" s="1126"/>
      <c r="CH124" s="1126"/>
      <c r="CI124" s="1126"/>
      <c r="CJ124" s="1127"/>
      <c r="CK124" s="1109"/>
      <c r="CL124" s="1109"/>
      <c r="CM124" s="1109"/>
      <c r="CN124" s="1109"/>
      <c r="CO124" s="1110"/>
      <c r="CP124" s="1116" t="s">
        <v>488</v>
      </c>
      <c r="CQ124" s="1117"/>
      <c r="CR124" s="1117"/>
      <c r="CS124" s="1117"/>
      <c r="CT124" s="1117"/>
      <c r="CU124" s="1117"/>
      <c r="CV124" s="1117"/>
      <c r="CW124" s="1117"/>
      <c r="CX124" s="1117"/>
      <c r="CY124" s="1117"/>
      <c r="CZ124" s="1117"/>
      <c r="DA124" s="1117"/>
      <c r="DB124" s="1117"/>
      <c r="DC124" s="1117"/>
      <c r="DD124" s="1117"/>
      <c r="DE124" s="1117"/>
      <c r="DF124" s="1118"/>
      <c r="DG124" s="1101" t="s">
        <v>137</v>
      </c>
      <c r="DH124" s="1080"/>
      <c r="DI124" s="1080"/>
      <c r="DJ124" s="1080"/>
      <c r="DK124" s="1081"/>
      <c r="DL124" s="1079" t="s">
        <v>137</v>
      </c>
      <c r="DM124" s="1080"/>
      <c r="DN124" s="1080"/>
      <c r="DO124" s="1080"/>
      <c r="DP124" s="1081"/>
      <c r="DQ124" s="1079" t="s">
        <v>137</v>
      </c>
      <c r="DR124" s="1080"/>
      <c r="DS124" s="1080"/>
      <c r="DT124" s="1080"/>
      <c r="DU124" s="1081"/>
      <c r="DV124" s="1082" t="s">
        <v>458</v>
      </c>
      <c r="DW124" s="1083"/>
      <c r="DX124" s="1083"/>
      <c r="DY124" s="1083"/>
      <c r="DZ124" s="1084"/>
    </row>
    <row r="125" spans="1:130" s="247" customFormat="1" ht="26.25" customHeight="1" x14ac:dyDescent="0.15">
      <c r="A125" s="1155"/>
      <c r="B125" s="1042"/>
      <c r="C125" s="1012" t="s">
        <v>473</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458</v>
      </c>
      <c r="AB125" s="1055"/>
      <c r="AC125" s="1055"/>
      <c r="AD125" s="1055"/>
      <c r="AE125" s="1056"/>
      <c r="AF125" s="1057" t="s">
        <v>137</v>
      </c>
      <c r="AG125" s="1055"/>
      <c r="AH125" s="1055"/>
      <c r="AI125" s="1055"/>
      <c r="AJ125" s="1056"/>
      <c r="AK125" s="1057" t="s">
        <v>137</v>
      </c>
      <c r="AL125" s="1055"/>
      <c r="AM125" s="1055"/>
      <c r="AN125" s="1055"/>
      <c r="AO125" s="1056"/>
      <c r="AP125" s="1058" t="s">
        <v>445</v>
      </c>
      <c r="AQ125" s="1059"/>
      <c r="AR125" s="1059"/>
      <c r="AS125" s="1059"/>
      <c r="AT125" s="106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9" t="s">
        <v>489</v>
      </c>
      <c r="CL125" s="1104"/>
      <c r="CM125" s="1104"/>
      <c r="CN125" s="1104"/>
      <c r="CO125" s="1105"/>
      <c r="CP125" s="1036" t="s">
        <v>490</v>
      </c>
      <c r="CQ125" s="985"/>
      <c r="CR125" s="985"/>
      <c r="CS125" s="985"/>
      <c r="CT125" s="985"/>
      <c r="CU125" s="985"/>
      <c r="CV125" s="985"/>
      <c r="CW125" s="985"/>
      <c r="CX125" s="985"/>
      <c r="CY125" s="985"/>
      <c r="CZ125" s="985"/>
      <c r="DA125" s="985"/>
      <c r="DB125" s="985"/>
      <c r="DC125" s="985"/>
      <c r="DD125" s="985"/>
      <c r="DE125" s="985"/>
      <c r="DF125" s="986"/>
      <c r="DG125" s="1022" t="s">
        <v>448</v>
      </c>
      <c r="DH125" s="1023"/>
      <c r="DI125" s="1023"/>
      <c r="DJ125" s="1023"/>
      <c r="DK125" s="1023"/>
      <c r="DL125" s="1023" t="s">
        <v>458</v>
      </c>
      <c r="DM125" s="1023"/>
      <c r="DN125" s="1023"/>
      <c r="DO125" s="1023"/>
      <c r="DP125" s="1023"/>
      <c r="DQ125" s="1023" t="s">
        <v>448</v>
      </c>
      <c r="DR125" s="1023"/>
      <c r="DS125" s="1023"/>
      <c r="DT125" s="1023"/>
      <c r="DU125" s="1023"/>
      <c r="DV125" s="1024" t="s">
        <v>137</v>
      </c>
      <c r="DW125" s="1024"/>
      <c r="DX125" s="1024"/>
      <c r="DY125" s="1024"/>
      <c r="DZ125" s="1025"/>
    </row>
    <row r="126" spans="1:130" s="247" customFormat="1" ht="26.25" customHeight="1" thickBot="1" x14ac:dyDescent="0.2">
      <c r="A126" s="1155"/>
      <c r="B126" s="1042"/>
      <c r="C126" s="1012" t="s">
        <v>476</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137</v>
      </c>
      <c r="AB126" s="1055"/>
      <c r="AC126" s="1055"/>
      <c r="AD126" s="1055"/>
      <c r="AE126" s="1056"/>
      <c r="AF126" s="1057" t="s">
        <v>137</v>
      </c>
      <c r="AG126" s="1055"/>
      <c r="AH126" s="1055"/>
      <c r="AI126" s="1055"/>
      <c r="AJ126" s="1056"/>
      <c r="AK126" s="1057" t="s">
        <v>448</v>
      </c>
      <c r="AL126" s="1055"/>
      <c r="AM126" s="1055"/>
      <c r="AN126" s="1055"/>
      <c r="AO126" s="1056"/>
      <c r="AP126" s="1058" t="s">
        <v>137</v>
      </c>
      <c r="AQ126" s="1059"/>
      <c r="AR126" s="1059"/>
      <c r="AS126" s="1059"/>
      <c r="AT126" s="106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20"/>
      <c r="CL126" s="1107"/>
      <c r="CM126" s="1107"/>
      <c r="CN126" s="1107"/>
      <c r="CO126" s="1108"/>
      <c r="CP126" s="1045" t="s">
        <v>491</v>
      </c>
      <c r="CQ126" s="1046"/>
      <c r="CR126" s="1046"/>
      <c r="CS126" s="1046"/>
      <c r="CT126" s="1046"/>
      <c r="CU126" s="1046"/>
      <c r="CV126" s="1046"/>
      <c r="CW126" s="1046"/>
      <c r="CX126" s="1046"/>
      <c r="CY126" s="1046"/>
      <c r="CZ126" s="1046"/>
      <c r="DA126" s="1046"/>
      <c r="DB126" s="1046"/>
      <c r="DC126" s="1046"/>
      <c r="DD126" s="1046"/>
      <c r="DE126" s="1046"/>
      <c r="DF126" s="1047"/>
      <c r="DG126" s="1015" t="s">
        <v>137</v>
      </c>
      <c r="DH126" s="1016"/>
      <c r="DI126" s="1016"/>
      <c r="DJ126" s="1016"/>
      <c r="DK126" s="1016"/>
      <c r="DL126" s="1016" t="s">
        <v>137</v>
      </c>
      <c r="DM126" s="1016"/>
      <c r="DN126" s="1016"/>
      <c r="DO126" s="1016"/>
      <c r="DP126" s="1016"/>
      <c r="DQ126" s="1016" t="s">
        <v>137</v>
      </c>
      <c r="DR126" s="1016"/>
      <c r="DS126" s="1016"/>
      <c r="DT126" s="1016"/>
      <c r="DU126" s="1016"/>
      <c r="DV126" s="1017" t="s">
        <v>458</v>
      </c>
      <c r="DW126" s="1017"/>
      <c r="DX126" s="1017"/>
      <c r="DY126" s="1017"/>
      <c r="DZ126" s="1018"/>
    </row>
    <row r="127" spans="1:130" s="247" customFormat="1" ht="26.25" customHeight="1" x14ac:dyDescent="0.15">
      <c r="A127" s="1156"/>
      <c r="B127" s="1044"/>
      <c r="C127" s="1098" t="s">
        <v>492</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3875</v>
      </c>
      <c r="AB127" s="1055"/>
      <c r="AC127" s="1055"/>
      <c r="AD127" s="1055"/>
      <c r="AE127" s="1056"/>
      <c r="AF127" s="1057">
        <v>1425</v>
      </c>
      <c r="AG127" s="1055"/>
      <c r="AH127" s="1055"/>
      <c r="AI127" s="1055"/>
      <c r="AJ127" s="1056"/>
      <c r="AK127" s="1057" t="s">
        <v>458</v>
      </c>
      <c r="AL127" s="1055"/>
      <c r="AM127" s="1055"/>
      <c r="AN127" s="1055"/>
      <c r="AO127" s="1056"/>
      <c r="AP127" s="1058" t="s">
        <v>137</v>
      </c>
      <c r="AQ127" s="1059"/>
      <c r="AR127" s="1059"/>
      <c r="AS127" s="1059"/>
      <c r="AT127" s="1060"/>
      <c r="AU127" s="283"/>
      <c r="AV127" s="283"/>
      <c r="AW127" s="283"/>
      <c r="AX127" s="1128" t="s">
        <v>493</v>
      </c>
      <c r="AY127" s="1129"/>
      <c r="AZ127" s="1129"/>
      <c r="BA127" s="1129"/>
      <c r="BB127" s="1129"/>
      <c r="BC127" s="1129"/>
      <c r="BD127" s="1129"/>
      <c r="BE127" s="1130"/>
      <c r="BF127" s="1131" t="s">
        <v>494</v>
      </c>
      <c r="BG127" s="1129"/>
      <c r="BH127" s="1129"/>
      <c r="BI127" s="1129"/>
      <c r="BJ127" s="1129"/>
      <c r="BK127" s="1129"/>
      <c r="BL127" s="1130"/>
      <c r="BM127" s="1131" t="s">
        <v>495</v>
      </c>
      <c r="BN127" s="1129"/>
      <c r="BO127" s="1129"/>
      <c r="BP127" s="1129"/>
      <c r="BQ127" s="1129"/>
      <c r="BR127" s="1129"/>
      <c r="BS127" s="1130"/>
      <c r="BT127" s="1131" t="s">
        <v>496</v>
      </c>
      <c r="BU127" s="1129"/>
      <c r="BV127" s="1129"/>
      <c r="BW127" s="1129"/>
      <c r="BX127" s="1129"/>
      <c r="BY127" s="1129"/>
      <c r="BZ127" s="1153"/>
      <c r="CA127" s="283"/>
      <c r="CB127" s="283"/>
      <c r="CC127" s="283"/>
      <c r="CD127" s="284"/>
      <c r="CE127" s="284"/>
      <c r="CF127" s="284"/>
      <c r="CG127" s="281"/>
      <c r="CH127" s="281"/>
      <c r="CI127" s="281"/>
      <c r="CJ127" s="282"/>
      <c r="CK127" s="1120"/>
      <c r="CL127" s="1107"/>
      <c r="CM127" s="1107"/>
      <c r="CN127" s="1107"/>
      <c r="CO127" s="1108"/>
      <c r="CP127" s="1045" t="s">
        <v>497</v>
      </c>
      <c r="CQ127" s="1046"/>
      <c r="CR127" s="1046"/>
      <c r="CS127" s="1046"/>
      <c r="CT127" s="1046"/>
      <c r="CU127" s="1046"/>
      <c r="CV127" s="1046"/>
      <c r="CW127" s="1046"/>
      <c r="CX127" s="1046"/>
      <c r="CY127" s="1046"/>
      <c r="CZ127" s="1046"/>
      <c r="DA127" s="1046"/>
      <c r="DB127" s="1046"/>
      <c r="DC127" s="1046"/>
      <c r="DD127" s="1046"/>
      <c r="DE127" s="1046"/>
      <c r="DF127" s="1047"/>
      <c r="DG127" s="1015" t="s">
        <v>137</v>
      </c>
      <c r="DH127" s="1016"/>
      <c r="DI127" s="1016"/>
      <c r="DJ127" s="1016"/>
      <c r="DK127" s="1016"/>
      <c r="DL127" s="1016" t="s">
        <v>137</v>
      </c>
      <c r="DM127" s="1016"/>
      <c r="DN127" s="1016"/>
      <c r="DO127" s="1016"/>
      <c r="DP127" s="1016"/>
      <c r="DQ127" s="1016" t="s">
        <v>137</v>
      </c>
      <c r="DR127" s="1016"/>
      <c r="DS127" s="1016"/>
      <c r="DT127" s="1016"/>
      <c r="DU127" s="1016"/>
      <c r="DV127" s="1017" t="s">
        <v>458</v>
      </c>
      <c r="DW127" s="1017"/>
      <c r="DX127" s="1017"/>
      <c r="DY127" s="1017"/>
      <c r="DZ127" s="1018"/>
    </row>
    <row r="128" spans="1:130" s="247" customFormat="1" ht="26.25" customHeight="1" thickBot="1" x14ac:dyDescent="0.2">
      <c r="A128" s="1139" t="s">
        <v>498</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499</v>
      </c>
      <c r="X128" s="1141"/>
      <c r="Y128" s="1141"/>
      <c r="Z128" s="1142"/>
      <c r="AA128" s="1143">
        <v>234038</v>
      </c>
      <c r="AB128" s="1144"/>
      <c r="AC128" s="1144"/>
      <c r="AD128" s="1144"/>
      <c r="AE128" s="1145"/>
      <c r="AF128" s="1146">
        <v>221297</v>
      </c>
      <c r="AG128" s="1144"/>
      <c r="AH128" s="1144"/>
      <c r="AI128" s="1144"/>
      <c r="AJ128" s="1145"/>
      <c r="AK128" s="1146">
        <v>225520</v>
      </c>
      <c r="AL128" s="1144"/>
      <c r="AM128" s="1144"/>
      <c r="AN128" s="1144"/>
      <c r="AO128" s="1145"/>
      <c r="AP128" s="1147"/>
      <c r="AQ128" s="1148"/>
      <c r="AR128" s="1148"/>
      <c r="AS128" s="1148"/>
      <c r="AT128" s="1149"/>
      <c r="AU128" s="283"/>
      <c r="AV128" s="283"/>
      <c r="AW128" s="283"/>
      <c r="AX128" s="984" t="s">
        <v>500</v>
      </c>
      <c r="AY128" s="985"/>
      <c r="AZ128" s="985"/>
      <c r="BA128" s="985"/>
      <c r="BB128" s="985"/>
      <c r="BC128" s="985"/>
      <c r="BD128" s="985"/>
      <c r="BE128" s="986"/>
      <c r="BF128" s="1150" t="s">
        <v>137</v>
      </c>
      <c r="BG128" s="1151"/>
      <c r="BH128" s="1151"/>
      <c r="BI128" s="1151"/>
      <c r="BJ128" s="1151"/>
      <c r="BK128" s="1151"/>
      <c r="BL128" s="1152"/>
      <c r="BM128" s="1150">
        <v>12.71</v>
      </c>
      <c r="BN128" s="1151"/>
      <c r="BO128" s="1151"/>
      <c r="BP128" s="1151"/>
      <c r="BQ128" s="1151"/>
      <c r="BR128" s="1151"/>
      <c r="BS128" s="1152"/>
      <c r="BT128" s="1150">
        <v>20</v>
      </c>
      <c r="BU128" s="1151"/>
      <c r="BV128" s="1151"/>
      <c r="BW128" s="1151"/>
      <c r="BX128" s="1151"/>
      <c r="BY128" s="1151"/>
      <c r="BZ128" s="1175"/>
      <c r="CA128" s="284"/>
      <c r="CB128" s="284"/>
      <c r="CC128" s="284"/>
      <c r="CD128" s="284"/>
      <c r="CE128" s="284"/>
      <c r="CF128" s="284"/>
      <c r="CG128" s="281"/>
      <c r="CH128" s="281"/>
      <c r="CI128" s="281"/>
      <c r="CJ128" s="282"/>
      <c r="CK128" s="1121"/>
      <c r="CL128" s="1122"/>
      <c r="CM128" s="1122"/>
      <c r="CN128" s="1122"/>
      <c r="CO128" s="1123"/>
      <c r="CP128" s="1132" t="s">
        <v>501</v>
      </c>
      <c r="CQ128" s="1133"/>
      <c r="CR128" s="1133"/>
      <c r="CS128" s="1133"/>
      <c r="CT128" s="1133"/>
      <c r="CU128" s="1133"/>
      <c r="CV128" s="1133"/>
      <c r="CW128" s="1133"/>
      <c r="CX128" s="1133"/>
      <c r="CY128" s="1133"/>
      <c r="CZ128" s="1133"/>
      <c r="DA128" s="1133"/>
      <c r="DB128" s="1133"/>
      <c r="DC128" s="1133"/>
      <c r="DD128" s="1133"/>
      <c r="DE128" s="1133"/>
      <c r="DF128" s="1134"/>
      <c r="DG128" s="1135" t="s">
        <v>445</v>
      </c>
      <c r="DH128" s="1136"/>
      <c r="DI128" s="1136"/>
      <c r="DJ128" s="1136"/>
      <c r="DK128" s="1136"/>
      <c r="DL128" s="1136" t="s">
        <v>137</v>
      </c>
      <c r="DM128" s="1136"/>
      <c r="DN128" s="1136"/>
      <c r="DO128" s="1136"/>
      <c r="DP128" s="1136"/>
      <c r="DQ128" s="1136" t="s">
        <v>445</v>
      </c>
      <c r="DR128" s="1136"/>
      <c r="DS128" s="1136"/>
      <c r="DT128" s="1136"/>
      <c r="DU128" s="1136"/>
      <c r="DV128" s="1137" t="s">
        <v>137</v>
      </c>
      <c r="DW128" s="1137"/>
      <c r="DX128" s="1137"/>
      <c r="DY128" s="1137"/>
      <c r="DZ128" s="1138"/>
    </row>
    <row r="129" spans="1:131" s="247" customFormat="1" ht="26.25" customHeight="1" x14ac:dyDescent="0.15">
      <c r="A129" s="1026" t="s">
        <v>105</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502</v>
      </c>
      <c r="X129" s="1170"/>
      <c r="Y129" s="1170"/>
      <c r="Z129" s="1171"/>
      <c r="AA129" s="1054">
        <v>16123224</v>
      </c>
      <c r="AB129" s="1055"/>
      <c r="AC129" s="1055"/>
      <c r="AD129" s="1055"/>
      <c r="AE129" s="1056"/>
      <c r="AF129" s="1057">
        <v>15928302</v>
      </c>
      <c r="AG129" s="1055"/>
      <c r="AH129" s="1055"/>
      <c r="AI129" s="1055"/>
      <c r="AJ129" s="1056"/>
      <c r="AK129" s="1057">
        <v>15948056</v>
      </c>
      <c r="AL129" s="1055"/>
      <c r="AM129" s="1055"/>
      <c r="AN129" s="1055"/>
      <c r="AO129" s="1056"/>
      <c r="AP129" s="1172"/>
      <c r="AQ129" s="1173"/>
      <c r="AR129" s="1173"/>
      <c r="AS129" s="1173"/>
      <c r="AT129" s="1174"/>
      <c r="AU129" s="285"/>
      <c r="AV129" s="285"/>
      <c r="AW129" s="285"/>
      <c r="AX129" s="1163" t="s">
        <v>503</v>
      </c>
      <c r="AY129" s="1046"/>
      <c r="AZ129" s="1046"/>
      <c r="BA129" s="1046"/>
      <c r="BB129" s="1046"/>
      <c r="BC129" s="1046"/>
      <c r="BD129" s="1046"/>
      <c r="BE129" s="1047"/>
      <c r="BF129" s="1164" t="s">
        <v>504</v>
      </c>
      <c r="BG129" s="1165"/>
      <c r="BH129" s="1165"/>
      <c r="BI129" s="1165"/>
      <c r="BJ129" s="1165"/>
      <c r="BK129" s="1165"/>
      <c r="BL129" s="1166"/>
      <c r="BM129" s="1164">
        <v>17.71</v>
      </c>
      <c r="BN129" s="1165"/>
      <c r="BO129" s="1165"/>
      <c r="BP129" s="1165"/>
      <c r="BQ129" s="1165"/>
      <c r="BR129" s="1165"/>
      <c r="BS129" s="1166"/>
      <c r="BT129" s="1164">
        <v>30</v>
      </c>
      <c r="BU129" s="1167"/>
      <c r="BV129" s="1167"/>
      <c r="BW129" s="1167"/>
      <c r="BX129" s="1167"/>
      <c r="BY129" s="1167"/>
      <c r="BZ129" s="116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6" t="s">
        <v>505</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506</v>
      </c>
      <c r="X130" s="1170"/>
      <c r="Y130" s="1170"/>
      <c r="Z130" s="1171"/>
      <c r="AA130" s="1054">
        <v>3740902</v>
      </c>
      <c r="AB130" s="1055"/>
      <c r="AC130" s="1055"/>
      <c r="AD130" s="1055"/>
      <c r="AE130" s="1056"/>
      <c r="AF130" s="1057">
        <v>3462932</v>
      </c>
      <c r="AG130" s="1055"/>
      <c r="AH130" s="1055"/>
      <c r="AI130" s="1055"/>
      <c r="AJ130" s="1056"/>
      <c r="AK130" s="1057">
        <v>3412815</v>
      </c>
      <c r="AL130" s="1055"/>
      <c r="AM130" s="1055"/>
      <c r="AN130" s="1055"/>
      <c r="AO130" s="1056"/>
      <c r="AP130" s="1172"/>
      <c r="AQ130" s="1173"/>
      <c r="AR130" s="1173"/>
      <c r="AS130" s="1173"/>
      <c r="AT130" s="1174"/>
      <c r="AU130" s="285"/>
      <c r="AV130" s="285"/>
      <c r="AW130" s="285"/>
      <c r="AX130" s="1163" t="s">
        <v>507</v>
      </c>
      <c r="AY130" s="1046"/>
      <c r="AZ130" s="1046"/>
      <c r="BA130" s="1046"/>
      <c r="BB130" s="1046"/>
      <c r="BC130" s="1046"/>
      <c r="BD130" s="1046"/>
      <c r="BE130" s="1047"/>
      <c r="BF130" s="1200">
        <v>7.5</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508</v>
      </c>
      <c r="X131" s="1208"/>
      <c r="Y131" s="1208"/>
      <c r="Z131" s="1209"/>
      <c r="AA131" s="1101">
        <v>12382322</v>
      </c>
      <c r="AB131" s="1080"/>
      <c r="AC131" s="1080"/>
      <c r="AD131" s="1080"/>
      <c r="AE131" s="1081"/>
      <c r="AF131" s="1079">
        <v>12465370</v>
      </c>
      <c r="AG131" s="1080"/>
      <c r="AH131" s="1080"/>
      <c r="AI131" s="1080"/>
      <c r="AJ131" s="1081"/>
      <c r="AK131" s="1079">
        <v>12535241</v>
      </c>
      <c r="AL131" s="1080"/>
      <c r="AM131" s="1080"/>
      <c r="AN131" s="1080"/>
      <c r="AO131" s="1081"/>
      <c r="AP131" s="1210"/>
      <c r="AQ131" s="1211"/>
      <c r="AR131" s="1211"/>
      <c r="AS131" s="1211"/>
      <c r="AT131" s="1212"/>
      <c r="AU131" s="285"/>
      <c r="AV131" s="285"/>
      <c r="AW131" s="285"/>
      <c r="AX131" s="1182" t="s">
        <v>509</v>
      </c>
      <c r="AY131" s="1133"/>
      <c r="AZ131" s="1133"/>
      <c r="BA131" s="1133"/>
      <c r="BB131" s="1133"/>
      <c r="BC131" s="1133"/>
      <c r="BD131" s="1133"/>
      <c r="BE131" s="1134"/>
      <c r="BF131" s="1183">
        <v>49.2</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9" t="s">
        <v>510</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511</v>
      </c>
      <c r="W132" s="1193"/>
      <c r="X132" s="1193"/>
      <c r="Y132" s="1193"/>
      <c r="Z132" s="1194"/>
      <c r="AA132" s="1195">
        <v>7.6776714420000003</v>
      </c>
      <c r="AB132" s="1196"/>
      <c r="AC132" s="1196"/>
      <c r="AD132" s="1196"/>
      <c r="AE132" s="1197"/>
      <c r="AF132" s="1198">
        <v>6.9816780410000003</v>
      </c>
      <c r="AG132" s="1196"/>
      <c r="AH132" s="1196"/>
      <c r="AI132" s="1196"/>
      <c r="AJ132" s="1197"/>
      <c r="AK132" s="1198">
        <v>7.8614284320000003</v>
      </c>
      <c r="AL132" s="1196"/>
      <c r="AM132" s="1196"/>
      <c r="AN132" s="1196"/>
      <c r="AO132" s="1197"/>
      <c r="AP132" s="1095"/>
      <c r="AQ132" s="1096"/>
      <c r="AR132" s="1096"/>
      <c r="AS132" s="1096"/>
      <c r="AT132" s="119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512</v>
      </c>
      <c r="W133" s="1176"/>
      <c r="X133" s="1176"/>
      <c r="Y133" s="1176"/>
      <c r="Z133" s="1177"/>
      <c r="AA133" s="1178">
        <v>7.3</v>
      </c>
      <c r="AB133" s="1179"/>
      <c r="AC133" s="1179"/>
      <c r="AD133" s="1179"/>
      <c r="AE133" s="1180"/>
      <c r="AF133" s="1178">
        <v>7.3</v>
      </c>
      <c r="AG133" s="1179"/>
      <c r="AH133" s="1179"/>
      <c r="AI133" s="1179"/>
      <c r="AJ133" s="1180"/>
      <c r="AK133" s="1178">
        <v>7.5</v>
      </c>
      <c r="AL133" s="1179"/>
      <c r="AM133" s="1179"/>
      <c r="AN133" s="1179"/>
      <c r="AO133" s="1180"/>
      <c r="AP133" s="1125"/>
      <c r="AQ133" s="1126"/>
      <c r="AR133" s="1126"/>
      <c r="AS133" s="1126"/>
      <c r="AT133" s="118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qYY+AkrLE4BQIeFZO2h5OH3lQjxgMrTlnzo/qcNb3J5gQlyj+RZjRJczVYsqz8ii1jnrWPBZMMW1WkDpl75xPg==" saltValue="YnxKknhLtHAbg6IZanlgd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6O59tc6YFKkzbYZiw9WmeA2JrYU39FATo49bo9tfRCk9UzagaDMA2TG82pt/XDnbW6rTHhtM8qXHnHQDLXfC+A==" saltValue="I4jQ4G4JEuuCsLX+1VNLx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G7"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1lOxEgUPg2Mdq7Z6LMAzx2OjupJyP/d7JreVlbj0mhwc7xkJi4oNSqufnzqGxjynNrrG/UmlpXWPq7qmtUOgg==" saltValue="UY6Hgnsz/rpKFP/31g9sY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topLeftCell="AH16" zoomScaleNormal="10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516</v>
      </c>
      <c r="AP7" s="304"/>
      <c r="AQ7" s="305" t="s">
        <v>517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518</v>
      </c>
      <c r="AQ8" s="311" t="s">
        <v>519</v>
      </c>
      <c r="AR8" s="312" t="s">
        <v>520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8" t="s">
        <v>521</v>
      </c>
      <c r="AL9" s="1219"/>
      <c r="AM9" s="1219"/>
      <c r="AN9" s="1220"/>
      <c r="AO9" s="313">
        <v>3681551</v>
      </c>
      <c r="AP9" s="313">
        <v>60932</v>
      </c>
      <c r="AQ9" s="314">
        <v>63299</v>
      </c>
      <c r="AR9" s="315">
        <v>-3.7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8" t="s">
        <v>522</v>
      </c>
      <c r="AL10" s="1219"/>
      <c r="AM10" s="1219"/>
      <c r="AN10" s="1220"/>
      <c r="AO10" s="316">
        <v>474034</v>
      </c>
      <c r="AP10" s="316">
        <v>7846</v>
      </c>
      <c r="AQ10" s="317">
        <v>6012</v>
      </c>
      <c r="AR10" s="318">
        <v>30.5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8" t="s">
        <v>523</v>
      </c>
      <c r="AL11" s="1219"/>
      <c r="AM11" s="1219"/>
      <c r="AN11" s="1220"/>
      <c r="AO11" s="316">
        <v>843843</v>
      </c>
      <c r="AP11" s="316">
        <v>13966</v>
      </c>
      <c r="AQ11" s="317">
        <v>6006</v>
      </c>
      <c r="AR11" s="318">
        <v>132.5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8" t="s">
        <v>524</v>
      </c>
      <c r="AL12" s="1219"/>
      <c r="AM12" s="1219"/>
      <c r="AN12" s="1220"/>
      <c r="AO12" s="316" t="s">
        <v>525</v>
      </c>
      <c r="AP12" s="316" t="s">
        <v>525</v>
      </c>
      <c r="AQ12" s="317">
        <v>1513</v>
      </c>
      <c r="AR12" s="318" t="s">
        <v>525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8" t="s">
        <v>526</v>
      </c>
      <c r="AL13" s="1219"/>
      <c r="AM13" s="1219"/>
      <c r="AN13" s="1220"/>
      <c r="AO13" s="316" t="s">
        <v>525</v>
      </c>
      <c r="AP13" s="316" t="s">
        <v>525</v>
      </c>
      <c r="AQ13" s="317">
        <v>6</v>
      </c>
      <c r="AR13" s="318" t="s">
        <v>525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8" t="s">
        <v>527</v>
      </c>
      <c r="AL14" s="1219"/>
      <c r="AM14" s="1219"/>
      <c r="AN14" s="1220"/>
      <c r="AO14" s="316">
        <v>76150</v>
      </c>
      <c r="AP14" s="316">
        <v>1260</v>
      </c>
      <c r="AQ14" s="317">
        <v>2299</v>
      </c>
      <c r="AR14" s="318">
        <v>-45.2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8" t="s">
        <v>528</v>
      </c>
      <c r="AL15" s="1219"/>
      <c r="AM15" s="1219"/>
      <c r="AN15" s="1220"/>
      <c r="AO15" s="316">
        <v>181917</v>
      </c>
      <c r="AP15" s="316">
        <v>3011</v>
      </c>
      <c r="AQ15" s="317">
        <v>1728</v>
      </c>
      <c r="AR15" s="318">
        <v>74.2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1" t="s">
        <v>529</v>
      </c>
      <c r="AL16" s="1222"/>
      <c r="AM16" s="1222"/>
      <c r="AN16" s="1223"/>
      <c r="AO16" s="316">
        <v>-225056</v>
      </c>
      <c r="AP16" s="316">
        <v>-3725</v>
      </c>
      <c r="AQ16" s="317">
        <v>-4986</v>
      </c>
      <c r="AR16" s="318">
        <v>-25.3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1" t="s">
        <v>188</v>
      </c>
      <c r="AL17" s="1222"/>
      <c r="AM17" s="1222"/>
      <c r="AN17" s="1223"/>
      <c r="AO17" s="316">
        <v>5032439</v>
      </c>
      <c r="AP17" s="316">
        <v>83290</v>
      </c>
      <c r="AQ17" s="317">
        <v>75877</v>
      </c>
      <c r="AR17" s="318">
        <v>9.8000000000000007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531</v>
      </c>
      <c r="AP20" s="324" t="s">
        <v>532</v>
      </c>
      <c r="AQ20" s="325" t="s">
        <v>533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3" t="s">
        <v>534</v>
      </c>
      <c r="AL21" s="1214"/>
      <c r="AM21" s="1214"/>
      <c r="AN21" s="1215"/>
      <c r="AO21" s="328">
        <v>7.27</v>
      </c>
      <c r="AP21" s="329">
        <v>7.41</v>
      </c>
      <c r="AQ21" s="330">
        <v>-0.14000000000000001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3" t="s">
        <v>535</v>
      </c>
      <c r="AL22" s="1214"/>
      <c r="AM22" s="1214"/>
      <c r="AN22" s="1215"/>
      <c r="AO22" s="333">
        <v>96.6</v>
      </c>
      <c r="AP22" s="334">
        <v>98.4</v>
      </c>
      <c r="AQ22" s="335">
        <v>-1.8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516</v>
      </c>
      <c r="AP30" s="304"/>
      <c r="AQ30" s="305" t="s">
        <v>517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518</v>
      </c>
      <c r="AQ31" s="311" t="s">
        <v>519</v>
      </c>
      <c r="AR31" s="312" t="s">
        <v>520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9" t="s">
        <v>539</v>
      </c>
      <c r="AL32" s="1230"/>
      <c r="AM32" s="1230"/>
      <c r="AN32" s="1231"/>
      <c r="AO32" s="343">
        <v>2895322</v>
      </c>
      <c r="AP32" s="343">
        <v>47919</v>
      </c>
      <c r="AQ32" s="344">
        <v>39476</v>
      </c>
      <c r="AR32" s="345">
        <v>21.4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9" t="s">
        <v>540</v>
      </c>
      <c r="AL33" s="1230"/>
      <c r="AM33" s="1230"/>
      <c r="AN33" s="1231"/>
      <c r="AO33" s="343" t="s">
        <v>525</v>
      </c>
      <c r="AP33" s="343" t="s">
        <v>525</v>
      </c>
      <c r="AQ33" s="344" t="s">
        <v>525</v>
      </c>
      <c r="AR33" s="345" t="s">
        <v>525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9" t="s">
        <v>541</v>
      </c>
      <c r="AL34" s="1230"/>
      <c r="AM34" s="1230"/>
      <c r="AN34" s="1231"/>
      <c r="AO34" s="343" t="s">
        <v>525</v>
      </c>
      <c r="AP34" s="343" t="s">
        <v>525</v>
      </c>
      <c r="AQ34" s="344">
        <v>57</v>
      </c>
      <c r="AR34" s="345" t="s">
        <v>525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9" t="s">
        <v>542</v>
      </c>
      <c r="AL35" s="1230"/>
      <c r="AM35" s="1230"/>
      <c r="AN35" s="1231"/>
      <c r="AO35" s="343">
        <v>1574794</v>
      </c>
      <c r="AP35" s="343">
        <v>26064</v>
      </c>
      <c r="AQ35" s="344">
        <v>13586</v>
      </c>
      <c r="AR35" s="345">
        <v>91.8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9" t="s">
        <v>543</v>
      </c>
      <c r="AL36" s="1230"/>
      <c r="AM36" s="1230"/>
      <c r="AN36" s="1231"/>
      <c r="AO36" s="343">
        <v>153668</v>
      </c>
      <c r="AP36" s="343">
        <v>2543</v>
      </c>
      <c r="AQ36" s="344">
        <v>1761</v>
      </c>
      <c r="AR36" s="345">
        <v>44.4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9" t="s">
        <v>544</v>
      </c>
      <c r="AL37" s="1230"/>
      <c r="AM37" s="1230"/>
      <c r="AN37" s="1231"/>
      <c r="AO37" s="343" t="s">
        <v>525</v>
      </c>
      <c r="AP37" s="343" t="s">
        <v>525</v>
      </c>
      <c r="AQ37" s="344">
        <v>609</v>
      </c>
      <c r="AR37" s="345" t="s">
        <v>525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2" t="s">
        <v>545</v>
      </c>
      <c r="AL38" s="1233"/>
      <c r="AM38" s="1233"/>
      <c r="AN38" s="1234"/>
      <c r="AO38" s="346" t="s">
        <v>525</v>
      </c>
      <c r="AP38" s="346" t="s">
        <v>525</v>
      </c>
      <c r="AQ38" s="347">
        <v>1</v>
      </c>
      <c r="AR38" s="335" t="s">
        <v>525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2" t="s">
        <v>546</v>
      </c>
      <c r="AL39" s="1233"/>
      <c r="AM39" s="1233"/>
      <c r="AN39" s="1234"/>
      <c r="AO39" s="343">
        <v>-225520</v>
      </c>
      <c r="AP39" s="343">
        <v>-3732</v>
      </c>
      <c r="AQ39" s="344">
        <v>-5546</v>
      </c>
      <c r="AR39" s="345">
        <v>-32.700000000000003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9" t="s">
        <v>547</v>
      </c>
      <c r="AL40" s="1230"/>
      <c r="AM40" s="1230"/>
      <c r="AN40" s="1231"/>
      <c r="AO40" s="343">
        <v>-3412815</v>
      </c>
      <c r="AP40" s="343">
        <v>-56484</v>
      </c>
      <c r="AQ40" s="344">
        <v>-36890</v>
      </c>
      <c r="AR40" s="345">
        <v>53.1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5" t="s">
        <v>301</v>
      </c>
      <c r="AL41" s="1236"/>
      <c r="AM41" s="1236"/>
      <c r="AN41" s="1237"/>
      <c r="AO41" s="343">
        <v>985449</v>
      </c>
      <c r="AP41" s="343">
        <v>16310</v>
      </c>
      <c r="AQ41" s="344">
        <v>13053</v>
      </c>
      <c r="AR41" s="345">
        <v>25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4" t="s">
        <v>516</v>
      </c>
      <c r="AN49" s="1226" t="s">
        <v>551</v>
      </c>
      <c r="AO49" s="1227"/>
      <c r="AP49" s="1227"/>
      <c r="AQ49" s="1227"/>
      <c r="AR49" s="122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5"/>
      <c r="AN50" s="359" t="s">
        <v>552</v>
      </c>
      <c r="AO50" s="360" t="s">
        <v>553</v>
      </c>
      <c r="AP50" s="361" t="s">
        <v>554</v>
      </c>
      <c r="AQ50" s="362" t="s">
        <v>555</v>
      </c>
      <c r="AR50" s="363" t="s">
        <v>556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557</v>
      </c>
      <c r="AL51" s="356"/>
      <c r="AM51" s="364">
        <v>4946287</v>
      </c>
      <c r="AN51" s="365">
        <v>80359</v>
      </c>
      <c r="AO51" s="366">
        <v>40.4</v>
      </c>
      <c r="AP51" s="367">
        <v>54227</v>
      </c>
      <c r="AQ51" s="368">
        <v>-18.2</v>
      </c>
      <c r="AR51" s="369">
        <v>58.6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558</v>
      </c>
      <c r="AM52" s="372">
        <v>2289884</v>
      </c>
      <c r="AN52" s="373">
        <v>37202</v>
      </c>
      <c r="AO52" s="374">
        <v>-5.6</v>
      </c>
      <c r="AP52" s="375">
        <v>29694</v>
      </c>
      <c r="AQ52" s="376">
        <v>-6.7</v>
      </c>
      <c r="AR52" s="377">
        <v>1.1000000000000001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559</v>
      </c>
      <c r="AL53" s="356"/>
      <c r="AM53" s="364">
        <v>5309568</v>
      </c>
      <c r="AN53" s="365">
        <v>86537</v>
      </c>
      <c r="AO53" s="366">
        <v>7.7</v>
      </c>
      <c r="AP53" s="367">
        <v>57295</v>
      </c>
      <c r="AQ53" s="368">
        <v>5.7</v>
      </c>
      <c r="AR53" s="369">
        <v>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558</v>
      </c>
      <c r="AM54" s="372">
        <v>3812874</v>
      </c>
      <c r="AN54" s="373">
        <v>62143</v>
      </c>
      <c r="AO54" s="374">
        <v>67</v>
      </c>
      <c r="AP54" s="375">
        <v>32771</v>
      </c>
      <c r="AQ54" s="376">
        <v>10.4</v>
      </c>
      <c r="AR54" s="377">
        <v>56.6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560</v>
      </c>
      <c r="AL55" s="356"/>
      <c r="AM55" s="364">
        <v>4941329</v>
      </c>
      <c r="AN55" s="365">
        <v>80971</v>
      </c>
      <c r="AO55" s="366">
        <v>-6.4</v>
      </c>
      <c r="AP55" s="367">
        <v>54110</v>
      </c>
      <c r="AQ55" s="368">
        <v>-5.6</v>
      </c>
      <c r="AR55" s="369">
        <v>-0.8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558</v>
      </c>
      <c r="AM56" s="372">
        <v>4180333</v>
      </c>
      <c r="AN56" s="373">
        <v>68501</v>
      </c>
      <c r="AO56" s="374">
        <v>10.199999999999999</v>
      </c>
      <c r="AP56" s="375">
        <v>30620</v>
      </c>
      <c r="AQ56" s="376">
        <v>-6.6</v>
      </c>
      <c r="AR56" s="377">
        <v>16.8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561</v>
      </c>
      <c r="AL57" s="356"/>
      <c r="AM57" s="364">
        <v>6223425</v>
      </c>
      <c r="AN57" s="365">
        <v>102404</v>
      </c>
      <c r="AO57" s="366">
        <v>26.5</v>
      </c>
      <c r="AP57" s="367">
        <v>54684</v>
      </c>
      <c r="AQ57" s="368">
        <v>1.1000000000000001</v>
      </c>
      <c r="AR57" s="369">
        <v>25.4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558</v>
      </c>
      <c r="AM58" s="372">
        <v>4659502</v>
      </c>
      <c r="AN58" s="373">
        <v>76671</v>
      </c>
      <c r="AO58" s="374">
        <v>11.9</v>
      </c>
      <c r="AP58" s="375">
        <v>32829</v>
      </c>
      <c r="AQ58" s="376">
        <v>7.2</v>
      </c>
      <c r="AR58" s="377">
        <v>4.7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562</v>
      </c>
      <c r="AL59" s="356"/>
      <c r="AM59" s="364">
        <v>7622759</v>
      </c>
      <c r="AN59" s="365">
        <v>126161</v>
      </c>
      <c r="AO59" s="366">
        <v>23.2</v>
      </c>
      <c r="AP59" s="367">
        <v>62383</v>
      </c>
      <c r="AQ59" s="368">
        <v>14.1</v>
      </c>
      <c r="AR59" s="369">
        <v>9.1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558</v>
      </c>
      <c r="AM60" s="372">
        <v>6213908</v>
      </c>
      <c r="AN60" s="373">
        <v>102844</v>
      </c>
      <c r="AO60" s="374">
        <v>34.1</v>
      </c>
      <c r="AP60" s="375">
        <v>35325</v>
      </c>
      <c r="AQ60" s="376">
        <v>7.6</v>
      </c>
      <c r="AR60" s="377">
        <v>26.5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563</v>
      </c>
      <c r="AL61" s="378"/>
      <c r="AM61" s="379">
        <v>5808674</v>
      </c>
      <c r="AN61" s="380">
        <v>95286</v>
      </c>
      <c r="AO61" s="381">
        <v>18.3</v>
      </c>
      <c r="AP61" s="382">
        <v>56540</v>
      </c>
      <c r="AQ61" s="383">
        <v>-0.6</v>
      </c>
      <c r="AR61" s="369">
        <v>18.899999999999999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558</v>
      </c>
      <c r="AM62" s="372">
        <v>4231300</v>
      </c>
      <c r="AN62" s="373">
        <v>69472</v>
      </c>
      <c r="AO62" s="374">
        <v>23.5</v>
      </c>
      <c r="AP62" s="375">
        <v>32248</v>
      </c>
      <c r="AQ62" s="376">
        <v>2.4</v>
      </c>
      <c r="AR62" s="377">
        <v>21.1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L6jeVXp8bwTNYz73PRSnt7LfSQMt/8RB3JNsXxS1TexPrLQqQ4wDjtuZ5f/5ski1NAMBA3zwItExDLQxMWnSvA==" saltValue="wVwU+dn6rW+vTtEPA3pZR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10" zoomScaleNormal="100" zoomScaleSheetLayoutView="55" workbookViewId="0">
      <selection activeCell="AA27" sqref="AA27"/>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565</v>
      </c>
    </row>
    <row r="120" spans="125:125" ht="13.5" hidden="1" customHeight="1" x14ac:dyDescent="0.15"/>
    <row r="121" spans="125:125" ht="13.5" hidden="1" customHeight="1" x14ac:dyDescent="0.15">
      <c r="DU121" s="291"/>
    </row>
  </sheetData>
  <sheetProtection algorithmName="SHA-512" hashValue="cXvDt8ftU26w9HWgBdnVJW7JLWlFCutcuA+zg8WtwaLjoD5xLWYe19zo7ZJDcQ+TkuWiJTrOMAFFJngsyzzNiQ==" saltValue="VID1stIqOIi9MYPz0C1W8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1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566</v>
      </c>
    </row>
  </sheetData>
  <sheetProtection algorithmName="SHA-512" hashValue="kP6+ty+N++PZBFKYXlaY7pqdz9EBptiqLjZTfxR459ZLdToDW6pP+8Af1dfiduF57e5Cp0VBKyUasK5C6xOjoA==" saltValue="6jccgq14XFOnhKrSUOGUE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6"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38" t="s">
        <v>3</v>
      </c>
      <c r="D47" s="1238"/>
      <c r="E47" s="1239"/>
      <c r="F47" s="11">
        <v>23.51</v>
      </c>
      <c r="G47" s="12">
        <v>25.48</v>
      </c>
      <c r="H47" s="12">
        <v>25.91</v>
      </c>
      <c r="I47" s="12">
        <v>22.12</v>
      </c>
      <c r="J47" s="13">
        <v>24.06</v>
      </c>
    </row>
    <row r="48" spans="2:10" ht="57.75" customHeight="1" x14ac:dyDescent="0.15">
      <c r="B48" s="14"/>
      <c r="C48" s="1240" t="s">
        <v>4</v>
      </c>
      <c r="D48" s="1240"/>
      <c r="E48" s="1241"/>
      <c r="F48" s="15">
        <v>4.55</v>
      </c>
      <c r="G48" s="16">
        <v>5.21</v>
      </c>
      <c r="H48" s="16">
        <v>3.41</v>
      </c>
      <c r="I48" s="16">
        <v>3.93</v>
      </c>
      <c r="J48" s="17">
        <v>3.04</v>
      </c>
    </row>
    <row r="49" spans="2:10" ht="57.75" customHeight="1" thickBot="1" x14ac:dyDescent="0.2">
      <c r="B49" s="18"/>
      <c r="C49" s="1242" t="s">
        <v>5</v>
      </c>
      <c r="D49" s="1242"/>
      <c r="E49" s="1243"/>
      <c r="F49" s="19">
        <v>0.81</v>
      </c>
      <c r="G49" s="20">
        <v>0.15</v>
      </c>
      <c r="H49" s="20" t="s">
        <v>572</v>
      </c>
      <c r="I49" s="20" t="s">
        <v>573</v>
      </c>
      <c r="J49" s="21" t="s">
        <v>574</v>
      </c>
    </row>
    <row r="50" spans="2:10" ht="13.5" customHeight="1" x14ac:dyDescent="0.15"/>
  </sheetData>
  <sheetProtection algorithmName="SHA-512" hashValue="OeEt3mDLWBNAANr2bXHFvGI56PK9oX4UiRTcyICZLSTgHVLkoUqzBzITsAQKd5yZofKwEic1oChplzMfcw59Vg==" saltValue="OCH8piQIA74PP5RWzLAAf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2021-10-04T05:48:19Z</cp:lastPrinted>
  <dcterms:created xsi:type="dcterms:W3CDTF">2021-02-05T02:32:25Z</dcterms:created>
  <dcterms:modified xsi:type="dcterms:W3CDTF">2021-10-13T07:54:39Z</dcterms:modified>
  <cp:category/>
</cp:coreProperties>
</file>