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BE35" i="9"/>
  <c r="C34" i="9"/>
  <c r="C35" i="9" s="1"/>
  <c r="C36" i="9" s="1"/>
  <c r="C37"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l="1"/>
  <c r="AM35" i="9" l="1"/>
  <c r="BE34" i="9"/>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<sst xmlns="http://schemas.openxmlformats.org/spreadsheetml/2006/main" count="1006" uniqueCount="566">
  <si>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</si>
  <si>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</si>
  <si>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</si>
  <si>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</si>
  <si>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</si>
  <si>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</si>
  <si>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</si>
  <si>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</si>
  <si>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</si>
  <si>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</si>
  <si>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</si>
  <si>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</si>
  <si>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</si>
  <si>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</si>
  <si>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</si>
  <si>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</si>
  <si>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</si>
  <si>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</si>
  <si>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</si>
  <si>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</si>
  <si>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</si>
  <si>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</si>
  <si>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</si>
  <si>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</si>
  <si>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</si>
  <si>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</si>
  <si>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</si>
  <si>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</si>
  <si>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</si>
  <si>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</si>
  <si>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</si>
  <si>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</si>
  <si>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</si>
  <si>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</si>
  <si>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</si>
  <si>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</si>
  <si>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</si>
  <si>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</si>
  <si>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</si>
  <si>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</si>
  <si>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</si>
  <si>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</si>
  <si>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</si>
  <si>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</si>
  <si>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</si>
  <si>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</si>
  <si>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</si>
  <si>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</si>
  <si>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</si>
  <si>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</si>
  <si>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</si>
  <si>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</si>
  <si>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</si>
  <si>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</si>
  <si>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</si>
  <si>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</si>
  <si>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</si>
  <si>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</si>
  <si>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</si>
  <si>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</si>
  <si>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</si>
  <si>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</si>
  <si>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</si>
  <si>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</si>
  <si>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</si>
  <si>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</si>
  <si>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</si>
  <si>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</si>
  <si>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</si>
  <si>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</si>
  <si>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</si>
  <si>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</si>
  <si>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</si>
  <si>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</si>
  <si>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</si>
  <si>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</si>
  <si>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</si>
  <si>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</si>
  <si>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</si>
  <si>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</si>
  <si>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</si>
  <si>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</si>
  <si>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</si>
  <si>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</si>
  <si>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</si>
  <si>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</si>
  <si>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</si>
  <si>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</si>
  <si>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</si>
  <si>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</si>
  <si>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</si>
  <si>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</si>
  <si>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</si>
  <si>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</si>
  <si>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</si>
  <si>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</si>
  <si>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</si>
  <si>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</si>
  <si>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</si>
  <si>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</si>
  <si>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</si>
  <si>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</si>
  <si>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</si>
  <si>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</si>
  <si>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</si>
  <si>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</si>
  <si>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</si>
  <si>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</si>
  <si>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</si>
  <si>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</si>
  <si>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</si>
  <si>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</si>
  <si>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</si>
  <si>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</si>
  <si>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</si>
  <si>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</si>
  <si>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</si>
  <si>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</si>
  <si>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</si>
  <si>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</si>
  <si>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</si>
  <si>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</si>
  <si>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</si>
  <si>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</si>
  <si>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</si>
  <si>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</si>
  <si>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</si>
  <si>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</si>
  <si>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</si>
  <si>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</si>
  <si>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</si>
  <si>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</si>
  <si>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</si>
  <si>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</si>
  <si>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</si>
  <si>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</si>
  <si>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</si>
  <si>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</si>
  <si>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</si>
  <si>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</si>
  <si>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</si>
  <si>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</si>
  <si>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</si>
  <si>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</si>
  <si>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</si>
  <si>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</si>
  <si>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</si>
  <si>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</si>
  <si>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</si>
  <si>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</si>
  <si>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</si>
  <si>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</si>
  <si>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</si>
  <si>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</si>
  <si>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</si>
  <si>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</si>
  <si>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</si>
  <si>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</si>
  <si>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</si>
  <si>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</si>
  <si>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</si>
  <si>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</si>
  <si>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</si>
  <si>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</si>
  <si>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</si>
  <si>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</si>
  <si>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</si>
  <si>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</si>
  <si>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</si>
  <si>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</si>
  <si>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</si>
  <si>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</si>
  <si>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</si>
  <si>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</si>
  <si>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</si>
  <si>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</si>
  <si>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</si>
  <si>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</si>
  <si>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</si>
  <si>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</si>
  <si>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</si>
  <si>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</si>
  <si>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</si>
  <si>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</si>
  <si>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</si>
  <si>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</si>
  <si>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</si>
  <si>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</si>
  <si>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</si>
  <si>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</si>
  <si>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</si>
  <si>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</si>
  <si>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</si>
  <si>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</si>
  <si>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長野県佐久市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</si>
  <si>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</si>
  <si>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</si>
  <si>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</si>
  <si>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</si>
  <si>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</si>
  <si>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</si>
  <si>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</si>
  <si>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</si>
  <si>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</si>
  <si>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</si>
  <si>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</si>
  <si>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</si>
  <si>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</si>
  <si>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</si>
  <si>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</si>
  <si>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</si>
  <si>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</si>
  <si>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</si>
  <si>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</si>
  <si>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</si>
  <si>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</si>
  <si>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</si>
  <si>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</si>
  <si>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</si>
  <si>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</si>
  <si>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</si>
  <si>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</si>
  <si>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</si>
  <si>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</si>
  <si>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</si>
  <si>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</si>
  <si>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</si>
  <si>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</si>
  <si>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</si>
  <si>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</si>
  <si>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</si>
  <si>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</si>
  <si>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</si>
  <si>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</si>
  <si>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</si>
  <si>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</si>
  <si>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</si>
  <si>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</si>
  <si>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</si>
  <si>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</si>
  <si>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</si>
  <si>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</si>
  <si>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</si>
  <si>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</si>
  <si>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</si>
  <si>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</si>
  <si>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</si>
  <si>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</si>
  <si>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</si>
  <si>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</si>
  <si>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</si>
  <si>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</si>
  <si>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</si>
  <si>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</si>
  <si>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</si>
  <si>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</si>
  <si>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</si>
  <si>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</si>
  <si>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</si>
  <si>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</si>
  <si>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</si>
  <si>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</si>
  <si>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</si>
  <si>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</si>
  <si>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</si>
  <si>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</si>
  <si>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</si>
  <si>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</si>
  <si>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</si>
  <si>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</si>
  <si>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</si>
  <si>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</si>
  <si>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</si>
  <si>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</si>
  <si>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</si>
  <si>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</si>
  <si>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</si>
  <si>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</si>
  <si>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</si>
  <si>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</si>
  <si>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</si>
  <si>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</si>
  <si>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</si>
  <si>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</si>
  <si>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</si>
  <si>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</si>
  <si>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</si>
  <si>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</si>
  <si>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</si>
  <si>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</si>
  <si>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</si>
  <si>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</si>
  <si>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</si>
  <si>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</si>
  <si>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</si>
  <si>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</si>
  <si>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</si>
  <si>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</si>
  <si>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</si>
  <si>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</si>
  <si>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</si>
  <si>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</si>
  <si>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</si>
  <si>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</si>
  <si>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</si>
  <si>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</si>
  <si>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</si>
  <si>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</si>
  <si>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</si>
  <si>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</si>
  <si>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</si>
  <si>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</si>
  <si>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</si>
  <si>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</si>
  <si>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</si>
  <si>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</si>
  <si>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</si>
  <si>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</si>
  <si>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</si>
  <si>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</si>
  <si>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</si>
  <si>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</si>
  <si>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</si>
  <si>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</si>
  <si>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</si>
  <si>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</si>
  <si>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</si>
  <si>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</si>
  <si>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</si>
  <si>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</si>
  <si>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</si>
  <si>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</si>
  <si>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</si>
  <si>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</si>
  <si>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</si>
  <si>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</si>
  <si>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</si>
  <si>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</si>
  <si>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</si>
  <si>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</si>
  <si>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</si>
  <si>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</si>
  <si>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</si>
  <si>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</si>
  <si>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長野県佐久市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</si>
  <si>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</si>
  <si>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</si>
  <si>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</si>
  <si>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</si>
  <si>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</si>
  <si>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</si>
  <si>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</si>
  <si>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</si>
  <si>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</si>
  <si>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</si>
  <si>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</si>
  <si>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</si>
  <si>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</si>
  <si>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</si>
  <si>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</si>
  <si>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</si>
  <si>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</si>
  <si>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</si>
  <si>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</si>
  <si>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</si>
  <si>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</si>
  <si>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</si>
  <si>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</si>
  <si>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</si>
  <si>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</si>
  <si>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</si>
  <si>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</si>
  <si>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</si>
  <si>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</si>
  <si>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</si>
  <si>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</si>
  <si>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</si>
  <si>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</si>
  <si>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</si>
  <si>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</si>
  <si>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</si>
  <si>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佐久市介護保険特別会計</t>
    <phoneticPr fontId="5"/>
  </si>
  <si>
    <t>佐久市特別養護老人ホーム特別会計</t>
    <phoneticPr fontId="5"/>
  </si>
  <si>
    <t>佐久市後期高齢者医療特別会計</t>
    <phoneticPr fontId="5"/>
  </si>
  <si>
    <t>佐久市介護老人保健施設特別会計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</si>
  <si>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</si>
  <si>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</si>
  <si>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</si>
  <si>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</si>
  <si>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</si>
  <si>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</si>
  <si>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</si>
  <si>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</si>
  <si>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</si>
  <si>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</si>
  <si>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</si>
  <si>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</si>
  <si>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</si>
  <si>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</si>
  <si>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</si>
  <si>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</si>
  <si>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</si>
  <si>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</si>
  <si>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</si>
  <si>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</si>
  <si>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</si>
  <si>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</si>
  <si>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</si>
  <si>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</si>
  <si>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</si>
  <si>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</si>
  <si>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</si>
  <si>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</si>
  <si>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</si>
  <si>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</si>
  <si>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</si>
  <si>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</si>
  <si>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</si>
  <si>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</si>
  <si>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</si>
  <si>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</si>
  <si>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</si>
  <si>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</si>
  <si>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</si>
  <si>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</si>
  <si>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</si>
  <si>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</si>
  <si>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</si>
  <si>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</si>
  <si>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</si>
  <si>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</si>
  <si>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</si>
  <si>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</si>
  <si>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</si>
  <si>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</si>
  <si>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</si>
  <si>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</si>
  <si>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</si>
  <si>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</si>
  <si>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</si>
  <si>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</si>
  <si>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</si>
  <si>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</si>
  <si>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</si>
  <si>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</si>
  <si>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</si>
  <si>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</si>
  <si>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</si>
  <si>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</si>
  <si>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</si>
  <si>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</si>
  <si>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</si>
  <si>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</si>
  <si>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</si>
  <si>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</si>
  <si>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</si>
  <si>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</si>
  <si>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</si>
  <si>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</si>
  <si>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</si>
  <si>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</si>
  <si>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</si>
  <si>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</si>
  <si>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</si>
  <si>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</si>
  <si>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</si>
  <si>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</si>
  <si>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</si>
  <si>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</si>
  <si>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</si>
  <si>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</si>
  <si>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</si>
  <si>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</si>
  <si>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</si>
  <si>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</si>
  <si>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</si>
  <si>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</si>
  <si>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</si>
  <si>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</si>
  <si>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</si>
  <si>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</si>
  <si>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</si>
  <si>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</si>
  <si>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</si>
  <si>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</si>
  <si>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</si>
  <si>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</si>
  <si>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</si>
  <si>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</si>
  <si>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</si>
  <si>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</si>
  <si>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</si>
  <si>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</si>
  <si>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</si>
  <si>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</si>
  <si>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</si>
  <si>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</si>
  <si>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</si>
  <si>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</si>
  <si>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</si>
  <si>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</si>
  <si>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</si>
  <si>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</si>
  <si>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</si>
  <si>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</si>
  <si>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</si>
  <si>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</si>
  <si>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</si>
  <si>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</si>
  <si>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</si>
  <si>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</si>
  <si>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</si>
  <si>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</si>
  <si>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</si>
  <si>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</si>
  <si>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</si>
  <si>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</si>
  <si>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</si>
  <si>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</si>
  <si>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</si>
  <si>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</si>
  <si>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</si>
  <si>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佐久市国民健康保険特別会計</t>
  </si>
  <si>
    <t>▲ 0.47</t>
  </si>
  <si>
    <t>佐久市下水道事業特別会計</t>
  </si>
  <si>
    <t>佐久市国保浅間総合病院事業特別会計</t>
  </si>
  <si>
    <t>一般会計</t>
  </si>
  <si>
    <t>佐久市介護保険特別会計</t>
  </si>
  <si>
    <t>佐久市介護老人保健施設特別会計</t>
  </si>
  <si>
    <t>佐久市特別養護老人ホーム特別会計</t>
  </si>
  <si>
    <t>佐久市後期高齢者医療特別会計</t>
  </si>
  <si>
    <t>その他会計（赤字）</t>
  </si>
  <si>
    <t>▲ 0.04</t>
  </si>
  <si>
    <t>その他会計（黒字）</t>
  </si>
  <si>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</si>
  <si>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</si>
  <si>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5"/>
  </si>
  <si>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</si>
  <si>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</si>
  <si>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</si>
  <si>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</si>
  <si>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</si>
  <si>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</si>
  <si>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</si>
  <si>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</si>
  <si>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</si>
  <si>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</si>
  <si>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</si>
  <si>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</si>
  <si>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</si>
  <si>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小諸市外二市御牧ヶ原水道事業組合会計</t>
    <rPh sb="0" eb="3">
      <t>コモロシ</t>
    </rPh>
    <rPh sb="3" eb="4">
      <t>ホカ</t>
    </rPh>
    <rPh sb="4" eb="5">
      <t>ニ</t>
    </rPh>
    <rPh sb="5" eb="6">
      <t>シ</t>
    </rPh>
    <rPh sb="6" eb="7">
      <t>ミ</t>
    </rPh>
    <rPh sb="7" eb="8">
      <t>マキ</t>
    </rPh>
    <rPh sb="9" eb="10">
      <t>ハラ</t>
    </rPh>
    <rPh sb="10" eb="12">
      <t>スイドウ</t>
    </rPh>
    <rPh sb="12" eb="14">
      <t>ジギョウ</t>
    </rPh>
    <rPh sb="14" eb="16">
      <t>クミアイ</t>
    </rPh>
    <rPh sb="16" eb="18">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</si>
  <si>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</si>
  <si>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川西保健衛生施設組合一般会計
茂田井特定環境保全公共下水道事業特別会計</t>
    <rPh sb="0" eb="2">
      <t>カワニシ</t>
    </rPh>
    <rPh sb="2" eb="4">
      <t>ホケン</t>
    </rPh>
    <rPh sb="4" eb="6">
      <t>エイセイ</t>
    </rPh>
    <rPh sb="6" eb="8">
      <t>シセツ</t>
    </rPh>
    <rPh sb="8" eb="10">
      <t>クミアイ</t>
    </rPh>
    <rPh sb="10" eb="12">
      <t>イッパン</t>
    </rPh>
    <rPh sb="12" eb="14">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</si>
  <si>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</si>
  <si>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</si>
  <si>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佐久ケーブルテレビ株式会社</t>
    <rPh sb="0" eb="2">
      <t>サク</t>
    </rPh>
    <rPh sb="9" eb="13">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</si>
  <si>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</si>
  <si>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</si>
  <si>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</si>
  <si>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</si>
  <si>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</si>
  <si>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</si>
  <si>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</si>
  <si>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</si>
  <si>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佐久市国民健康保険特別会計</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</si>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</sst>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57316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64082</c:v>
                </c:pt>
                <c:pt idx="1">
                  <c:v>65122</c:v>
                </c:pt>
                <c:pt idx="2">
                  <c:v>100594</c:v>
                </c:pt>
                <c:pt idx="3">
                  <c:v>91684</c:v>
                </c:pt>
                <c:pt idx="4">
                  <c:v>121692</c:v>
                </c:pt>
              </c:numCache>
            </c:numRef>
          </c:val>
          <c:smooth val="0"/>
        </c:ser>
        <c:dLbls>
          <c:showLegendKey val="0"/>
          <c:showVal val="0"/>
          <c:showCatName val="0"/>
          <c:showSerName val="0"/>
          <c:showPercent val="0"/>
          <c:showBubbleSize val="0"/>
        </c:dLbls>
        <c:marker val="1"/>
        <c:smooth val="0"/>
        <c:axId val="81024128"/>
        <c:axId val="81026048"/>
      </c:lineChart>
      <c:catAx>
        <c:axId val="81024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26048"/>
        <c:crosses val="autoZero"/>
        <c:auto val="1"/>
        <c:lblAlgn val="ctr"/>
        <c:lblOffset val="100"/>
        <c:tickLblSkip val="1"/>
        <c:tickMarkSkip val="1"/>
        <c:noMultiLvlLbl val="0"/>
      </c:catAx>
      <c:valAx>
        <c:axId val="81026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2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4.18</c:v>
                </c:pt>
                <c:pt idx="1">
                  <c:v>3.53</c:v>
                </c:pt>
                <c:pt idx="2">
                  <c:v>3.67</c:v>
                </c:pt>
                <c:pt idx="3">
                  <c:v>3.72</c:v>
                </c:pt>
                <c:pt idx="4">
                  <c:v>3.71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15.82</c:v>
                </c:pt>
                <c:pt idx="1">
                  <c:v>17.59</c:v>
                </c:pt>
                <c:pt idx="2">
                  <c:v>22.17</c:v>
                </c:pt>
                <c:pt idx="3">
                  <c:v>26.77</c:v>
                </c:pt>
                <c:pt idx="4">
                  <c:v>26.78</c:v>
                </c:pt>
              </c:numCache>
            </c:numRef>
          </c:val>
        </c:ser>
        <c:dLbls>
          <c:showLegendKey val="0"/>
          <c:showVal val="0"/>
          <c:showCatName val="0"/>
          <c:showSerName val="0"/>
          <c:showPercent val="0"/>
          <c:showBubbleSize val="0"/>
        </c:dLbls>
        <c:gapWidth val="250"/>
        <c:overlap val="100"/>
        <c:axId val="85559168"/>
        <c:axId val="85565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6.2</c:v>
                </c:pt>
                <c:pt idx="1">
                  <c:v>5.08</c:v>
                </c:pt>
                <c:pt idx="2">
                  <c:v>8.74</c:v>
                </c:pt>
                <c:pt idx="3">
                  <c:v>8.34</c:v>
                </c:pt>
                <c:pt idx="4">
                  <c:v>3.34</c:v>
                </c:pt>
              </c:numCache>
            </c:numRef>
          </c:val>
          <c:smooth val="0"/>
        </c:ser>
        <c:dLbls>
          <c:showLegendKey val="0"/>
          <c:showVal val="0"/>
          <c:showCatName val="0"/>
          <c:showSerName val="0"/>
          <c:showPercent val="0"/>
          <c:showBubbleSize val="0"/>
        </c:dLbls>
        <c:marker val="1"/>
        <c:smooth val="0"/>
        <c:axId val="85559168"/>
        <c:axId val="85565440"/>
      </c:lineChart>
      <c:catAx>
        <c:axId val="855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565440"/>
        <c:crosses val="autoZero"/>
        <c:auto val="1"/>
        <c:lblAlgn val="ctr"/>
        <c:lblOffset val="100"/>
        <c:tickLblSkip val="1"/>
        <c:tickMarkSkip val="1"/>
        <c:noMultiLvlLbl val="0"/>
      </c:catAx>
      <c:valAx>
        <c:axId val="8556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5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16.47</c:v>
                </c:pt>
                <c:pt idx="2">
                  <c:v>#N/A</c:v>
                </c:pt>
                <c:pt idx="3">
                  <c:v>17.53</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0.04</c:v>
                </c:pt>
                <c:pt idx="3">
                  <c:v>#N/A</c:v>
                </c:pt>
                <c:pt idx="4">
                  <c:v>0</c:v>
                </c:pt>
                <c:pt idx="5">
                  <c:v>0</c:v>
                </c:pt>
                <c:pt idx="6">
                  <c:v>0</c:v>
                </c:pt>
                <c:pt idx="7">
                  <c:v>0</c:v>
                </c:pt>
                <c:pt idx="8">
                  <c:v>0</c:v>
                </c:pt>
                <c:pt idx="9">
                  <c:v>0</c:v>
                </c:pt>
              </c:numCache>
            </c:numRef>
          </c:val>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佐久市特別養護老人ホーム特別会計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ser>
        <c:ser>
          <c:idx val="4"/>
          <c:order val="4"/>
          <c:tx>
            <c:strRef>
              <c:f>データシート!$A$31</c:f>
              <c:strCache>
                <c:ptCount val="1"/>
                <c:pt idx="0">
                  <c:v>佐久市介護老人保健施設特別会計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佐久市介護保険特別会計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0.05</c:v>
                </c:pt>
                <c:pt idx="8">
                  <c:v>#N/A</c:v>
                </c:pt>
                <c:pt idx="9">
                  <c:v>0.03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4.1399999999999997</c:v>
                </c:pt>
                <c:pt idx="2">
                  <c:v>#N/A</c:v>
                </c:pt>
                <c:pt idx="3">
                  <c:v>3.56</c:v>
                </c:pt>
                <c:pt idx="4">
                  <c:v>#N/A</c:v>
                </c:pt>
                <c:pt idx="5">
                  <c:v>3.65</c:v>
                </c:pt>
                <c:pt idx="6">
                  <c:v>#N/A</c:v>
                </c:pt>
                <c:pt idx="7">
                  <c:v>3.71</c:v>
                </c:pt>
                <c:pt idx="8">
                  <c:v>#N/A</c:v>
                </c:pt>
                <c:pt idx="9">
                  <c:v>3.7</c:v>
                </c:pt>
              </c:numCache>
            </c:numRef>
          </c:val>
        </c:ser>
        <c:ser>
          <c:idx val="7"/>
          <c:order val="7"/>
          <c:tx>
            <c:strRef>
              <c:f>データシート!$A$34</c:f>
              <c:strCache>
                <c:ptCount val="1"/>
                <c:pt idx="0">
                  <c:v>佐久市国保浅間総合病院事業特別会計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4.97</c:v>
                </c:pt>
                <c:pt idx="2">
                  <c:v>#N/A</c:v>
                </c:pt>
                <c:pt idx="3">
                  <c:v>5.96</c:v>
                </c:pt>
                <c:pt idx="4">
                  <c:v>#N/A</c:v>
                </c:pt>
                <c:pt idx="5">
                  <c:v>6.47</c:v>
                </c:pt>
                <c:pt idx="6">
                  <c:v>#N/A</c:v>
                </c:pt>
                <c:pt idx="7">
                  <c:v>6.23</c:v>
                </c:pt>
                <c:pt idx="8">
                  <c:v>#N/A</c:v>
                </c:pt>
                <c:pt idx="9">
                  <c:v>6.76</c:v>
                </c:pt>
              </c:numCache>
            </c:numRef>
          </c:val>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#N/A</c:v>
                </c:pt>
                <c:pt idx="5">
                  <c:v>18.14</c:v>
                </c:pt>
                <c:pt idx="6">
                  <c:v>#N/A</c:v>
                </c:pt>
                <c:pt idx="7">
                  <c:v>18.97</c:v>
                </c:pt>
                <c:pt idx="8">
                  <c:v>#N/A</c:v>
                </c:pt>
                <c:pt idx="9">
                  <c:v>20.3</c:v>
                </c:pt>
              </c:numCache>
            </c:numRef>
          </c:val>
        </c:ser>
        <c:ser>
          <c:idx val="9"/>
          <c:order val="9"/>
          <c:tx>
            <c:strRef>
              <c:f>データシート!$A$36</c:f>
              <c:strCache>
                <c:ptCount val="1"/>
                <c:pt idx="0">
                  <c:v>佐久市国民健康保険特別会計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0.74</c:v>
                </c:pt>
                <c:pt idx="2">
                  <c:v>#N/A</c:v>
                </c:pt>
                <c:pt idx="3">
                  <c:v>0.6</c:v>
                </c:pt>
                <c:pt idx="4">
                  <c:v>#N/A</c:v>
                </c:pt>
                <c:pt idx="5">
                  <c:v>0.38</c:v>
                </c:pt>
                <c:pt idx="6">
                  <c:v>#N/A</c:v>
                </c:pt>
                <c:pt idx="7">
                  <c:v>0.28000000000000003</c:v>
                </c:pt>
                <c:pt idx="8">
                  <c:v>0.47</c:v>
                </c:pt>
                <c:pt idx="9">
                  <c:v>#N/A</c:v>
                </c:pt>
              </c:numCache>
            </c:numRef>
          </c:val>
        </c:ser>
        <c:dLbls>
          <c:showLegendKey val="0"/>
          <c:showVal val="0"/>
          <c:showCatName val="0"/>
          <c:showSerName val="0"/>
          <c:showPercent val="0"/>
          <c:showBubbleSize val="0"/>
        </c:dLbls>
        <c:gapWidth val="150"/>
        <c:overlap val="100"/>
        <c:axId val="85676032"/>
        <c:axId val="85677568"/>
      </c:barChart>
      <c:catAx>
        <c:axId val="8567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677568"/>
        <c:crosses val="autoZero"/>
        <c:auto val="1"/>
        <c:lblAlgn val="ctr"/>
        <c:lblOffset val="100"/>
        <c:tickLblSkip val="1"/>
        <c:tickMarkSkip val="1"/>
        <c:noMultiLvlLbl val="0"/>
      </c:catAx>
      <c:valAx>
        <c:axId val="8567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76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4867</c:v>
                </c:pt>
                <c:pt idx="5">
                  <c:v>5135</c:v>
                </c:pt>
                <c:pt idx="8">
                  <c:v>5825</c:v>
                </c:pt>
                <c:pt idx="11">
                  <c:v>6029</c:v>
                </c:pt>
                <c:pt idx="14">
                  <c:v>6164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84</c:v>
                </c:pt>
                <c:pt idx="3">
                  <c:v>28</c:v>
                </c:pt>
                <c:pt idx="6">
                  <c:v>27</c:v>
                </c:pt>
                <c:pt idx="9">
                  <c:v>19</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470</c:v>
                </c:pt>
                <c:pt idx="3">
                  <c:v>262</c:v>
                </c:pt>
                <c:pt idx="6">
                  <c:v>194</c:v>
                </c:pt>
                <c:pt idx="9">
                  <c:v>190</c:v>
                </c:pt>
                <c:pt idx="12">
                  <c:v>174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1151</c:v>
                </c:pt>
                <c:pt idx="3">
                  <c:v>1141</c:v>
                </c:pt>
                <c:pt idx="6">
                  <c:v>1158</c:v>
                </c:pt>
                <c:pt idx="9">
                  <c:v>1169</c:v>
                </c:pt>
                <c:pt idx="12">
                  <c:v>1124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4374</c:v>
                </c:pt>
                <c:pt idx="3">
                  <c:v>4060</c:v>
                </c:pt>
                <c:pt idx="6">
                  <c:v>4890</c:v>
                </c:pt>
                <c:pt idx="9">
                  <c:v>4844</c:v>
                </c:pt>
                <c:pt idx="12">
                  <c:v>4760</c:v>
                </c:pt>
              </c:numCache>
            </c:numRef>
          </c:val>
        </c:ser>
        <c:dLbls>
          <c:showLegendKey val="0"/>
          <c:showVal val="0"/>
          <c:showCatName val="0"/>
          <c:showSerName val="0"/>
          <c:showPercent val="0"/>
          <c:showBubbleSize val="0"/>
        </c:dLbls>
        <c:gapWidth val="100"/>
        <c:overlap val="100"/>
        <c:axId val="92388352"/>
        <c:axId val="9268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1212</c:v>
                </c:pt>
                <c:pt idx="2">
                  <c:v>#N/A</c:v>
                </c:pt>
                <c:pt idx="3">
                  <c:v>#N/A</c:v>
                </c:pt>
                <c:pt idx="4">
                  <c:v>356</c:v>
                </c:pt>
                <c:pt idx="5">
                  <c:v>#N/A</c:v>
                </c:pt>
                <c:pt idx="6">
                  <c:v>#N/A</c:v>
                </c:pt>
                <c:pt idx="7">
                  <c:v>444</c:v>
                </c:pt>
                <c:pt idx="8">
                  <c:v>#N/A</c:v>
                </c:pt>
                <c:pt idx="9">
                  <c:v>#N/A</c:v>
                </c:pt>
                <c:pt idx="10">
                  <c:v>193</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92388352"/>
        <c:axId val="92681344"/>
      </c:lineChart>
      <c:catAx>
        <c:axId val="923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81344"/>
        <c:crosses val="autoZero"/>
        <c:auto val="1"/>
        <c:lblAlgn val="ctr"/>
        <c:lblOffset val="100"/>
        <c:tickLblSkip val="1"/>
        <c:tickMarkSkip val="1"/>
        <c:noMultiLvlLbl val="0"/>
      </c:catAx>
      <c:valAx>
        <c:axId val="9268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8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53909</c:v>
                </c:pt>
                <c:pt idx="5">
                  <c:v>54060</c:v>
                </c:pt>
                <c:pt idx="8">
                  <c:v>56118</c:v>
                </c:pt>
                <c:pt idx="11">
                  <c:v>56699</c:v>
                </c:pt>
                <c:pt idx="14">
                  <c:v>57401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4293</c:v>
                </c:pt>
                <c:pt idx="5">
                  <c:v>5998</c:v>
                </c:pt>
                <c:pt idx="8">
                  <c:v>7294</c:v>
                </c:pt>
                <c:pt idx="11">
                  <c:v>6742</c:v>
                </c:pt>
                <c:pt idx="14">
                  <c:v>6674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24214</c:v>
                </c:pt>
                <c:pt idx="5">
                  <c:v>25917</c:v>
                </c:pt>
                <c:pt idx="8">
                  <c:v>27448</c:v>
                </c:pt>
                <c:pt idx="11">
                  <c:v>29385</c:v>
                </c:pt>
                <c:pt idx="14">
                  <c:v>29747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c:v>
                </c:pt>
                <c:pt idx="3">
                  <c:v>15</c:v>
                </c:pt>
                <c:pt idx="6">
                  <c:v>13</c:v>
                </c:pt>
                <c:pt idx="9">
                  <c:v>13</c:v>
                </c:pt>
                <c:pt idx="12">
                  <c:v>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8123</c:v>
                </c:pt>
                <c:pt idx="3">
                  <c:v>7769</c:v>
                </c:pt>
                <c:pt idx="6">
                  <c:v>7335</c:v>
                </c:pt>
                <c:pt idx="9">
                  <c:v>6726</c:v>
                </c:pt>
                <c:pt idx="12">
                  <c:v>5924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2438</c:v>
                </c:pt>
                <c:pt idx="3">
                  <c:v>2191</c:v>
                </c:pt>
                <c:pt idx="6">
                  <c:v>1937</c:v>
                </c:pt>
                <c:pt idx="9">
                  <c:v>1726</c:v>
                </c:pt>
                <c:pt idx="12">
                  <c:v>1754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16450</c:v>
                </c:pt>
                <c:pt idx="3">
                  <c:v>14861</c:v>
                </c:pt>
                <c:pt idx="6">
                  <c:v>14898</c:v>
                </c:pt>
                <c:pt idx="9">
                  <c:v>14183</c:v>
                </c:pt>
                <c:pt idx="12">
                  <c:v>13315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3027</c:v>
                </c:pt>
                <c:pt idx="3">
                  <c:v>2725</c:v>
                </c:pt>
                <c:pt idx="6">
                  <c:v>768</c:v>
                </c:pt>
                <c:pt idx="9">
                  <c:v>532</c:v>
                </c:pt>
                <c:pt idx="12">
                  <c:v>233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41737</c:v>
                </c:pt>
                <c:pt idx="3">
                  <c:v>41868</c:v>
                </c:pt>
                <c:pt idx="6">
                  <c:v>44467</c:v>
                </c:pt>
                <c:pt idx="9">
                  <c:v>46034</c:v>
                </c:pt>
                <c:pt idx="12">
                  <c:v>47550</c:v>
                </c:pt>
              </c:numCache>
            </c:numRef>
          </c:val>
        </c:ser>
        <c:dLbls>
          <c:showLegendKey val="0"/>
          <c:showVal val="0"/>
          <c:showCatName val="0"/>
          <c:showSerName val="0"/>
          <c:showPercent val="0"/>
          <c:showBubbleSize val="0"/>
        </c:dLbls>
        <c:gapWidth val="100"/>
        <c:overlap val="100"/>
        <c:axId val="85602304"/>
        <c:axId val="8560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5602304"/>
        <c:axId val="85603456"/>
      </c:lineChart>
      <c:catAx>
        <c:axId val="856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603456"/>
        <c:crosses val="autoZero"/>
        <c:auto val="1"/>
        <c:lblAlgn val="ctr"/>
        <c:lblOffset val="100"/>
        <c:tickLblSkip val="1"/>
        <c:tickMarkSkip val="1"/>
        <c:noMultiLvlLbl val="0"/>
      </c:catAx>
      <c:valAx>
        <c:axId val="8560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0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99,919
98,903
423.51
51,134,515
48,942,090
1,015,928
27,388,473
47,550,021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臨時財政対策債償還費及び合併特例事業債償還費の増など伴う基準財政需要額の増はあるが、前年度と同数値、類似団体平均は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ポイント下回り、長野県平均を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ポイント上回っている。市財政を取り巻く環境は依然として大変厳しい状況であるが、引き続き企業誘致等の税収の増加策を積極的に展開し、財政基盤の強化に努める。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2" name="直線コネクタ 71"/>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5" name="直線コネクタ 74"/>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78922</xdr:rowOff>
    </xdr:to>
    <xdr:cxnSp macro="">
      <xdr:nvCxnSpPr>
        <xdr:cNvPr id="78" name="直線コネクタ 77"/>
        <xdr:cNvCxnSpPr/>
      </xdr:nvCxnSpPr>
      <xdr:spPr>
        <a:xfrm>
          <a:off x="1447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34670</xdr:rowOff>
    </xdr:from>
    <xdr:ext cx="762000" cy="259045"/>
    <xdr:sp macro="" textlink="">
      <xdr:nvSpPr>
        <xdr:cNvPr id="89" name="財政力該当値テキスト"/>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維持補修費等の増による経常経費充当一般財源の増により、前年度より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っている。また、従前より計画的に実施してきた市債の繰上償還により、類似団体内で最も低い数値となっている。今後も多様化する市民の要望に速やかに対応するため、計画的な繰上償還、積極的な行政改革に取り組み、より一層の数値の適正化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122174</xdr:rowOff>
    </xdr:from>
    <xdr:to>
      <xdr:col>7</xdr:col>
      <xdr:colOff>152400</xdr:colOff>
      <xdr:row>58</xdr:row>
      <xdr:rowOff>127000</xdr:rowOff>
    </xdr:to>
    <xdr:cxnSp macro="">
      <xdr:nvCxnSpPr>
        <xdr:cNvPr id="130" name="直線コネクタ 129"/>
        <xdr:cNvCxnSpPr/>
      </xdr:nvCxnSpPr>
      <xdr:spPr>
        <a:xfrm>
          <a:off x="4114800" y="100662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122174</xdr:rowOff>
    </xdr:from>
    <xdr:to>
      <xdr:col>6</xdr:col>
      <xdr:colOff>0</xdr:colOff>
      <xdr:row>59</xdr:row>
      <xdr:rowOff>13462</xdr:rowOff>
    </xdr:to>
    <xdr:cxnSp macro="">
      <xdr:nvCxnSpPr>
        <xdr:cNvPr id="133" name="直線コネクタ 132"/>
        <xdr:cNvCxnSpPr/>
      </xdr:nvCxnSpPr>
      <xdr:spPr>
        <a:xfrm flipV="1">
          <a:off x="3225800" y="1006627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40132</xdr:rowOff>
    </xdr:from>
    <xdr:to>
      <xdr:col>4</xdr:col>
      <xdr:colOff>482600</xdr:colOff>
      <xdr:row>59</xdr:row>
      <xdr:rowOff>13462</xdr:rowOff>
    </xdr:to>
    <xdr:cxnSp macro="">
      <xdr:nvCxnSpPr>
        <xdr:cNvPr id="136" name="直線コネクタ 135"/>
        <xdr:cNvCxnSpPr/>
      </xdr:nvCxnSpPr>
      <xdr:spPr>
        <a:xfrm>
          <a:off x="2336800" y="99842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40132</xdr:rowOff>
    </xdr:from>
    <xdr:to>
      <xdr:col>3</xdr:col>
      <xdr:colOff>279400</xdr:colOff>
      <xdr:row>58</xdr:row>
      <xdr:rowOff>69088</xdr:rowOff>
    </xdr:to>
    <xdr:cxnSp macro="">
      <xdr:nvCxnSpPr>
        <xdr:cNvPr id="139" name="直線コネクタ 138"/>
        <xdr:cNvCxnSpPr/>
      </xdr:nvCxnSpPr>
      <xdr:spPr>
        <a:xfrm flipV="1">
          <a:off x="1447800" y="99842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117094</xdr:rowOff>
    </xdr:from>
    <xdr:to>
      <xdr:col>2</xdr:col>
      <xdr:colOff>127000</xdr:colOff>
      <xdr:row>60</xdr:row>
      <xdr:rowOff>47244</xdr:rowOff>
    </xdr:to>
    <xdr:sp macro="" textlink="">
      <xdr:nvSpPr>
        <xdr:cNvPr id="142" name="フローチャート :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32021</xdr:rowOff>
    </xdr:from>
    <xdr:ext cx="762000" cy="259045"/>
    <xdr:sp macro="" textlink="">
      <xdr:nvSpPr>
        <xdr:cNvPr id="143" name="テキスト ボックス 142"/>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76200</xdr:rowOff>
    </xdr:from>
    <xdr:to>
      <xdr:col>7</xdr:col>
      <xdr:colOff>203200</xdr:colOff>
      <xdr:row>59</xdr:row>
      <xdr:rowOff>6350</xdr:rowOff>
    </xdr:to>
    <xdr:sp macro="" textlink="">
      <xdr:nvSpPr>
        <xdr:cNvPr id="149" name="円/楕円 148"/>
        <xdr:cNvSpPr/>
      </xdr:nvSpPr>
      <xdr:spPr>
        <a:xfrm>
          <a:off x="4902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168927</xdr:rowOff>
    </xdr:from>
    <xdr:ext cx="762000" cy="259045"/>
    <xdr:sp macro="" textlink="">
      <xdr:nvSpPr>
        <xdr:cNvPr id="150" name="財政構造の弾力性該当値テキスト"/>
        <xdr:cNvSpPr txBox="1"/>
      </xdr:nvSpPr>
      <xdr:spPr>
        <a:xfrm>
          <a:off x="5041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71374</xdr:rowOff>
    </xdr:from>
    <xdr:to>
      <xdr:col>6</xdr:col>
      <xdr:colOff>50800</xdr:colOff>
      <xdr:row>59</xdr:row>
      <xdr:rowOff>1524</xdr:rowOff>
    </xdr:to>
    <xdr:sp macro="" textlink="">
      <xdr:nvSpPr>
        <xdr:cNvPr id="151" name="円/楕円 150"/>
        <xdr:cNvSpPr/>
      </xdr:nvSpPr>
      <xdr:spPr>
        <a:xfrm>
          <a:off x="4064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11701</xdr:rowOff>
    </xdr:from>
    <xdr:ext cx="736600" cy="259045"/>
    <xdr:sp macro="" textlink="">
      <xdr:nvSpPr>
        <xdr:cNvPr id="152" name="テキスト ボックス 151"/>
        <xdr:cNvSpPr txBox="1"/>
      </xdr:nvSpPr>
      <xdr:spPr>
        <a:xfrm>
          <a:off x="3733800" y="978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134112</xdr:rowOff>
    </xdr:from>
    <xdr:to>
      <xdr:col>4</xdr:col>
      <xdr:colOff>533400</xdr:colOff>
      <xdr:row>59</xdr:row>
      <xdr:rowOff>64262</xdr:rowOff>
    </xdr:to>
    <xdr:sp macro="" textlink="">
      <xdr:nvSpPr>
        <xdr:cNvPr id="153" name="円/楕円 152"/>
        <xdr:cNvSpPr/>
      </xdr:nvSpPr>
      <xdr:spPr>
        <a:xfrm>
          <a:off x="3175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74439</xdr:rowOff>
    </xdr:from>
    <xdr:ext cx="762000" cy="259045"/>
    <xdr:sp macro="" textlink="">
      <xdr:nvSpPr>
        <xdr:cNvPr id="154" name="テキスト ボックス 153"/>
        <xdr:cNvSpPr txBox="1"/>
      </xdr:nvSpPr>
      <xdr:spPr>
        <a:xfrm>
          <a:off x="2844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160782</xdr:rowOff>
    </xdr:from>
    <xdr:to>
      <xdr:col>3</xdr:col>
      <xdr:colOff>330200</xdr:colOff>
      <xdr:row>58</xdr:row>
      <xdr:rowOff>90932</xdr:rowOff>
    </xdr:to>
    <xdr:sp macro="" textlink="">
      <xdr:nvSpPr>
        <xdr:cNvPr id="155" name="円/楕円 154"/>
        <xdr:cNvSpPr/>
      </xdr:nvSpPr>
      <xdr:spPr>
        <a:xfrm>
          <a:off x="2286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101109</xdr:rowOff>
    </xdr:from>
    <xdr:ext cx="762000" cy="259045"/>
    <xdr:sp macro="" textlink="">
      <xdr:nvSpPr>
        <xdr:cNvPr id="156" name="テキスト ボックス 155"/>
        <xdr:cNvSpPr txBox="1"/>
      </xdr:nvSpPr>
      <xdr:spPr>
        <a:xfrm>
          <a:off x="1955800" y="970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18288</xdr:rowOff>
    </xdr:from>
    <xdr:to>
      <xdr:col>2</xdr:col>
      <xdr:colOff>127000</xdr:colOff>
      <xdr:row>58</xdr:row>
      <xdr:rowOff>119888</xdr:rowOff>
    </xdr:to>
    <xdr:sp macro="" textlink="">
      <xdr:nvSpPr>
        <xdr:cNvPr id="157" name="円/楕円 156"/>
        <xdr:cNvSpPr/>
      </xdr:nvSpPr>
      <xdr:spPr>
        <a:xfrm>
          <a:off x="1397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130065</xdr:rowOff>
    </xdr:from>
    <xdr:ext cx="762000" cy="259045"/>
    <xdr:sp macro="" textlink="">
      <xdr:nvSpPr>
        <xdr:cNvPr id="158" name="テキスト ボックス 157"/>
        <xdr:cNvSpPr txBox="1"/>
      </xdr:nvSpPr>
      <xdr:spPr>
        <a:xfrm>
          <a:off x="1066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委託料の増などにより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4,783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円増加した。今後も引き続き、施設の指定管理者制度の積極的な導入や民間への移譲、市民ニーズを踏まえたスクラップアンドビルドの徹底などにより、さらなる行政コストの低減に努める。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2535</xdr:rowOff>
    </xdr:from>
    <xdr:to>
      <xdr:col>7</xdr:col>
      <xdr:colOff>152400</xdr:colOff>
      <xdr:row>85</xdr:row>
      <xdr:rowOff>84975</xdr:rowOff>
    </xdr:to>
    <xdr:cxnSp macro="">
      <xdr:nvCxnSpPr>
        <xdr:cNvPr id="195" name="直線コネクタ 194"/>
        <xdr:cNvCxnSpPr/>
      </xdr:nvCxnSpPr>
      <xdr:spPr>
        <a:xfrm>
          <a:off x="4114800" y="14575785"/>
          <a:ext cx="838200" cy="8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2535</xdr:rowOff>
    </xdr:from>
    <xdr:to>
      <xdr:col>6</xdr:col>
      <xdr:colOff>0</xdr:colOff>
      <xdr:row>85</xdr:row>
      <xdr:rowOff>22994</xdr:rowOff>
    </xdr:to>
    <xdr:cxnSp macro="">
      <xdr:nvCxnSpPr>
        <xdr:cNvPr id="198" name="直線コネクタ 197"/>
        <xdr:cNvCxnSpPr/>
      </xdr:nvCxnSpPr>
      <xdr:spPr>
        <a:xfrm flipV="1">
          <a:off x="3225800" y="14575785"/>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22994</xdr:rowOff>
    </xdr:from>
    <xdr:to>
      <xdr:col>4</xdr:col>
      <xdr:colOff>482600</xdr:colOff>
      <xdr:row>85</xdr:row>
      <xdr:rowOff>62171</xdr:rowOff>
    </xdr:to>
    <xdr:cxnSp macro="">
      <xdr:nvCxnSpPr>
        <xdr:cNvPr id="201" name="直線コネクタ 200"/>
        <xdr:cNvCxnSpPr/>
      </xdr:nvCxnSpPr>
      <xdr:spPr>
        <a:xfrm flipV="1">
          <a:off x="2336800" y="14596244"/>
          <a:ext cx="8890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23270</xdr:rowOff>
    </xdr:from>
    <xdr:to>
      <xdr:col>3</xdr:col>
      <xdr:colOff>279400</xdr:colOff>
      <xdr:row>85</xdr:row>
      <xdr:rowOff>62171</xdr:rowOff>
    </xdr:to>
    <xdr:cxnSp macro="">
      <xdr:nvCxnSpPr>
        <xdr:cNvPr id="204" name="直線コネクタ 203"/>
        <xdr:cNvCxnSpPr/>
      </xdr:nvCxnSpPr>
      <xdr:spPr>
        <a:xfrm>
          <a:off x="1447800" y="14596520"/>
          <a:ext cx="889000" cy="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11641</xdr:rowOff>
    </xdr:from>
    <xdr:to>
      <xdr:col>2</xdr:col>
      <xdr:colOff>127000</xdr:colOff>
      <xdr:row>86</xdr:row>
      <xdr:rowOff>113241</xdr:rowOff>
    </xdr:to>
    <xdr:sp macro="" textlink="">
      <xdr:nvSpPr>
        <xdr:cNvPr id="207" name="フローチャート : 判断 206"/>
        <xdr:cNvSpPr/>
      </xdr:nvSpPr>
      <xdr:spPr>
        <a:xfrm>
          <a:off x="1397000" y="147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98018</xdr:rowOff>
    </xdr:from>
    <xdr:ext cx="762000" cy="259045"/>
    <xdr:sp macro="" textlink="">
      <xdr:nvSpPr>
        <xdr:cNvPr id="208" name="テキスト ボックス 207"/>
        <xdr:cNvSpPr txBox="1"/>
      </xdr:nvSpPr>
      <xdr:spPr>
        <a:xfrm>
          <a:off x="1066800" y="148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34175</xdr:rowOff>
    </xdr:from>
    <xdr:to>
      <xdr:col>7</xdr:col>
      <xdr:colOff>203200</xdr:colOff>
      <xdr:row>85</xdr:row>
      <xdr:rowOff>135775</xdr:rowOff>
    </xdr:to>
    <xdr:sp macro="" textlink="">
      <xdr:nvSpPr>
        <xdr:cNvPr id="214" name="円/楕円 213"/>
        <xdr:cNvSpPr/>
      </xdr:nvSpPr>
      <xdr:spPr>
        <a:xfrm>
          <a:off x="4902200" y="146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6252</xdr:rowOff>
    </xdr:from>
    <xdr:ext cx="762000" cy="259045"/>
    <xdr:sp macro="" textlink="">
      <xdr:nvSpPr>
        <xdr:cNvPr id="215" name="人件費・物件費等の状況該当値テキスト"/>
        <xdr:cNvSpPr txBox="1"/>
      </xdr:nvSpPr>
      <xdr:spPr>
        <a:xfrm>
          <a:off x="5041900" y="1457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113,088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123185</xdr:rowOff>
    </xdr:from>
    <xdr:to>
      <xdr:col>6</xdr:col>
      <xdr:colOff>50800</xdr:colOff>
      <xdr:row>85</xdr:row>
      <xdr:rowOff>53335</xdr:rowOff>
    </xdr:to>
    <xdr:sp macro="" textlink="">
      <xdr:nvSpPr>
        <xdr:cNvPr id="216" name="円/楕円 215"/>
        <xdr:cNvSpPr/>
      </xdr:nvSpPr>
      <xdr:spPr>
        <a:xfrm>
          <a:off x="4064000" y="145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38112</xdr:rowOff>
    </xdr:from>
    <xdr:ext cx="736600" cy="259045"/>
    <xdr:sp macro="" textlink="">
      <xdr:nvSpPr>
        <xdr:cNvPr id="217" name="テキスト ボックス 216"/>
        <xdr:cNvSpPr txBox="1"/>
      </xdr:nvSpPr>
      <xdr:spPr>
        <a:xfrm>
          <a:off x="3733800" y="1461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143644</xdr:rowOff>
    </xdr:from>
    <xdr:to>
      <xdr:col>4</xdr:col>
      <xdr:colOff>533400</xdr:colOff>
      <xdr:row>85</xdr:row>
      <xdr:rowOff>73794</xdr:rowOff>
    </xdr:to>
    <xdr:sp macro="" textlink="">
      <xdr:nvSpPr>
        <xdr:cNvPr id="218" name="円/楕円 217"/>
        <xdr:cNvSpPr/>
      </xdr:nvSpPr>
      <xdr:spPr>
        <a:xfrm>
          <a:off x="3175000" y="145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58571</xdr:rowOff>
    </xdr:from>
    <xdr:ext cx="762000" cy="259045"/>
    <xdr:sp macro="" textlink="">
      <xdr:nvSpPr>
        <xdr:cNvPr id="219" name="テキスト ボックス 218"/>
        <xdr:cNvSpPr txBox="1"/>
      </xdr:nvSpPr>
      <xdr:spPr>
        <a:xfrm>
          <a:off x="2844800" y="1463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11371</xdr:rowOff>
    </xdr:from>
    <xdr:to>
      <xdr:col>3</xdr:col>
      <xdr:colOff>330200</xdr:colOff>
      <xdr:row>85</xdr:row>
      <xdr:rowOff>112971</xdr:rowOff>
    </xdr:to>
    <xdr:sp macro="" textlink="">
      <xdr:nvSpPr>
        <xdr:cNvPr id="220" name="円/楕円 219"/>
        <xdr:cNvSpPr/>
      </xdr:nvSpPr>
      <xdr:spPr>
        <a:xfrm>
          <a:off x="2286000" y="145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97748</xdr:rowOff>
    </xdr:from>
    <xdr:ext cx="762000" cy="259045"/>
    <xdr:sp macro="" textlink="">
      <xdr:nvSpPr>
        <xdr:cNvPr id="221" name="テキスト ボックス 220"/>
        <xdr:cNvSpPr txBox="1"/>
      </xdr:nvSpPr>
      <xdr:spPr>
        <a:xfrm>
          <a:off x="1955800" y="1467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111,765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143920</xdr:rowOff>
    </xdr:from>
    <xdr:to>
      <xdr:col>2</xdr:col>
      <xdr:colOff>127000</xdr:colOff>
      <xdr:row>85</xdr:row>
      <xdr:rowOff>74070</xdr:rowOff>
    </xdr:to>
    <xdr:sp macro="" textlink="">
      <xdr:nvSpPr>
        <xdr:cNvPr id="222" name="円/楕円 221"/>
        <xdr:cNvSpPr/>
      </xdr:nvSpPr>
      <xdr:spPr>
        <a:xfrm>
          <a:off x="1397000" y="145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84247</xdr:rowOff>
    </xdr:from>
    <xdr:ext cx="762000" cy="259045"/>
    <xdr:sp macro="" textlink="">
      <xdr:nvSpPr>
        <xdr:cNvPr id="223" name="テキスト ボックス 222"/>
        <xdr:cNvSpPr txBox="1"/>
      </xdr:nvSpPr>
      <xdr:spPr>
        <a:xfrm>
          <a:off x="1066800" y="1431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構成の変動などにより、本年度（平成２７年４月１日現在）は昨年度より０．６ポイント上昇した。類似団体平均と比較すると０．３ポイントの差であり、国家公務員の給与水準を下回っていることから、標準的な水準を維持しているとい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162984</xdr:rowOff>
    </xdr:to>
    <xdr:cxnSp macro="">
      <xdr:nvCxnSpPr>
        <xdr:cNvPr id="257" name="直線コネクタ 256"/>
        <xdr:cNvCxnSpPr/>
      </xdr:nvCxnSpPr>
      <xdr:spPr>
        <a:xfrm>
          <a:off x="16179800" y="1451652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88</xdr:row>
      <xdr:rowOff>32173</xdr:rowOff>
    </xdr:to>
    <xdr:cxnSp macro="">
      <xdr:nvCxnSpPr>
        <xdr:cNvPr id="260" name="直線コネクタ 259"/>
        <xdr:cNvCxnSpPr/>
      </xdr:nvCxnSpPr>
      <xdr:spPr>
        <a:xfrm flipV="1">
          <a:off x="15290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32173</xdr:rowOff>
    </xdr:to>
    <xdr:cxnSp macro="">
      <xdr:nvCxnSpPr>
        <xdr:cNvPr id="263" name="直線コネクタ 262"/>
        <xdr:cNvCxnSpPr/>
      </xdr:nvCxnSpPr>
      <xdr:spPr>
        <a:xfrm>
          <a:off x="14401800" y="150876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0</xdr:rowOff>
    </xdr:to>
    <xdr:cxnSp macro="">
      <xdr:nvCxnSpPr>
        <xdr:cNvPr id="266" name="直線コネクタ 265"/>
        <xdr:cNvCxnSpPr/>
      </xdr:nvCxnSpPr>
      <xdr:spPr>
        <a:xfrm>
          <a:off x="13512800" y="1448435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69" name="フローチャート : 判断 268"/>
        <xdr:cNvSpPr/>
      </xdr:nvSpPr>
      <xdr:spPr>
        <a:xfrm>
          <a:off x="13462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70" name="テキスト ボックス 269"/>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6" name="円/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7"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8" name="円/楕円 277"/>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9" name="テキスト ボックス 278"/>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0" name="円/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81" name="テキスト ボックス 280"/>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2" name="円/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3" name="テキスト ボックス 282"/>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4" name="円/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5" name="テキスト ボックス 284"/>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類似団体内平均値と比べ</a:t>
          </a:r>
          <a:r>
            <a:rPr kumimoji="1" lang="ja-JP" altLang="en-US" sz="1300" b="0" i="0" u="none" strike="noStrike" kern="0" cap="none" spc="0" normalizeH="0" baseline="0" noProof="0">
              <a:ln>
                <a:noFill/>
              </a:ln>
              <a:solidFill>
                <a:prstClr val="black"/>
              </a:solidFill>
              <a:effectLst/>
              <a:uLnTx/>
              <a:uFillTx/>
              <a:latin typeface="+mn-lt"/>
              <a:ea typeface="+mn-ea"/>
              <a:cs typeface="+mn-cs"/>
            </a:rPr>
            <a:t>１．０３</a:t>
          </a:r>
          <a:r>
            <a:rPr kumimoji="1" lang="ja-JP" altLang="ja-JP" sz="1300" b="0" i="0" u="none" strike="noStrike" kern="0" cap="none" spc="0" normalizeH="0" baseline="0" noProof="0">
              <a:ln>
                <a:noFill/>
              </a:ln>
              <a:solidFill>
                <a:prstClr val="black"/>
              </a:solidFill>
              <a:effectLst/>
              <a:uLnTx/>
              <a:uFillTx/>
              <a:latin typeface="+mn-lt"/>
              <a:ea typeface="+mn-ea"/>
              <a:cs typeface="+mn-cs"/>
            </a:rPr>
            <a:t>人上回っているものの、県内平均を０．</a:t>
          </a:r>
          <a:r>
            <a:rPr kumimoji="1" lang="ja-JP" altLang="en-US" sz="1300" b="0" i="0" u="none" strike="noStrike" kern="0" cap="none" spc="0" normalizeH="0" baseline="0" noProof="0">
              <a:ln>
                <a:noFill/>
              </a:ln>
              <a:solidFill>
                <a:prstClr val="black"/>
              </a:solidFill>
              <a:effectLst/>
              <a:uLnTx/>
              <a:uFillTx/>
              <a:latin typeface="+mn-lt"/>
              <a:ea typeface="+mn-ea"/>
              <a:cs typeface="+mn-cs"/>
            </a:rPr>
            <a:t>３９</a:t>
          </a:r>
          <a:r>
            <a:rPr kumimoji="1" lang="ja-JP" altLang="ja-JP" sz="1300" b="0" i="0" u="none" strike="noStrike" kern="0" cap="none" spc="0" normalizeH="0" baseline="0" noProof="0">
              <a:ln>
                <a:noFill/>
              </a:ln>
              <a:solidFill>
                <a:prstClr val="black"/>
              </a:solidFill>
              <a:effectLst/>
              <a:uLnTx/>
              <a:uFillTx/>
              <a:latin typeface="+mn-lt"/>
              <a:ea typeface="+mn-ea"/>
              <a:cs typeface="+mn-cs"/>
            </a:rPr>
            <a:t>人下回っている。平成１７年４月１日から進めてきた集中改革プランにおける</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５年間での４．７％以上の職員数減</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は達成し、減員が進んでいるが、今後も、組織機構の見直しや民間活力の取り組み等により、効率化を図り、市民福祉の低下を招くことがないよう適正な職員数の確保を目指す。</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122101</xdr:rowOff>
    </xdr:from>
    <xdr:to>
      <xdr:col>24</xdr:col>
      <xdr:colOff>558800</xdr:colOff>
      <xdr:row>64</xdr:row>
      <xdr:rowOff>135890</xdr:rowOff>
    </xdr:to>
    <xdr:cxnSp macro="">
      <xdr:nvCxnSpPr>
        <xdr:cNvPr id="322" name="直線コネクタ 321"/>
        <xdr:cNvCxnSpPr/>
      </xdr:nvCxnSpPr>
      <xdr:spPr>
        <a:xfrm>
          <a:off x="16179800" y="1109490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122101</xdr:rowOff>
    </xdr:from>
    <xdr:to>
      <xdr:col>23</xdr:col>
      <xdr:colOff>406400</xdr:colOff>
      <xdr:row>64</xdr:row>
      <xdr:rowOff>128996</xdr:rowOff>
    </xdr:to>
    <xdr:cxnSp macro="">
      <xdr:nvCxnSpPr>
        <xdr:cNvPr id="325" name="直線コネクタ 324"/>
        <xdr:cNvCxnSpPr/>
      </xdr:nvCxnSpPr>
      <xdr:spPr>
        <a:xfrm flipV="1">
          <a:off x="15290800" y="110949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125549</xdr:rowOff>
    </xdr:from>
    <xdr:to>
      <xdr:col>22</xdr:col>
      <xdr:colOff>203200</xdr:colOff>
      <xdr:row>64</xdr:row>
      <xdr:rowOff>128996</xdr:rowOff>
    </xdr:to>
    <xdr:cxnSp macro="">
      <xdr:nvCxnSpPr>
        <xdr:cNvPr id="328" name="直線コネクタ 327"/>
        <xdr:cNvCxnSpPr/>
      </xdr:nvCxnSpPr>
      <xdr:spPr>
        <a:xfrm>
          <a:off x="14401800" y="110983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108313</xdr:rowOff>
    </xdr:from>
    <xdr:to>
      <xdr:col>21</xdr:col>
      <xdr:colOff>0</xdr:colOff>
      <xdr:row>64</xdr:row>
      <xdr:rowOff>125549</xdr:rowOff>
    </xdr:to>
    <xdr:cxnSp macro="">
      <xdr:nvCxnSpPr>
        <xdr:cNvPr id="331" name="直線コネクタ 330"/>
        <xdr:cNvCxnSpPr/>
      </xdr:nvCxnSpPr>
      <xdr:spPr>
        <a:xfrm>
          <a:off x="13512800" y="110811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66</xdr:row>
      <xdr:rowOff>97246</xdr:rowOff>
    </xdr:from>
    <xdr:to>
      <xdr:col>19</xdr:col>
      <xdr:colOff>533400</xdr:colOff>
      <xdr:row>67</xdr:row>
      <xdr:rowOff>27396</xdr:rowOff>
    </xdr:to>
    <xdr:sp macro="" textlink="">
      <xdr:nvSpPr>
        <xdr:cNvPr id="334" name="フローチャート : 判断 333"/>
        <xdr:cNvSpPr/>
      </xdr:nvSpPr>
      <xdr:spPr>
        <a:xfrm>
          <a:off x="13462000" y="114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12173</xdr:rowOff>
    </xdr:from>
    <xdr:ext cx="762000" cy="259045"/>
    <xdr:sp macro="" textlink="">
      <xdr:nvSpPr>
        <xdr:cNvPr id="335" name="テキスト ボックス 334"/>
        <xdr:cNvSpPr txBox="1"/>
      </xdr:nvSpPr>
      <xdr:spPr>
        <a:xfrm>
          <a:off x="13131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85090</xdr:rowOff>
    </xdr:from>
    <xdr:to>
      <xdr:col>24</xdr:col>
      <xdr:colOff>609600</xdr:colOff>
      <xdr:row>65</xdr:row>
      <xdr:rowOff>15240</xdr:rowOff>
    </xdr:to>
    <xdr:sp macro="" textlink="">
      <xdr:nvSpPr>
        <xdr:cNvPr id="341" name="円/楕円 340"/>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57167</xdr:rowOff>
    </xdr:from>
    <xdr:ext cx="762000" cy="259045"/>
    <xdr:sp macro="" textlink="">
      <xdr:nvSpPr>
        <xdr:cNvPr id="342" name="定員管理の状況該当値テキスト"/>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71301</xdr:rowOff>
    </xdr:from>
    <xdr:to>
      <xdr:col>23</xdr:col>
      <xdr:colOff>457200</xdr:colOff>
      <xdr:row>65</xdr:row>
      <xdr:rowOff>1451</xdr:rowOff>
    </xdr:to>
    <xdr:sp macro="" textlink="">
      <xdr:nvSpPr>
        <xdr:cNvPr id="343" name="円/楕円 342"/>
        <xdr:cNvSpPr/>
      </xdr:nvSpPr>
      <xdr:spPr>
        <a:xfrm>
          <a:off x="16129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157678</xdr:rowOff>
    </xdr:from>
    <xdr:ext cx="736600" cy="259045"/>
    <xdr:sp macro="" textlink="">
      <xdr:nvSpPr>
        <xdr:cNvPr id="344" name="テキスト ボックス 343"/>
        <xdr:cNvSpPr txBox="1"/>
      </xdr:nvSpPr>
      <xdr:spPr>
        <a:xfrm>
          <a:off x="15798800" y="11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78196</xdr:rowOff>
    </xdr:from>
    <xdr:to>
      <xdr:col>22</xdr:col>
      <xdr:colOff>254000</xdr:colOff>
      <xdr:row>65</xdr:row>
      <xdr:rowOff>8346</xdr:rowOff>
    </xdr:to>
    <xdr:sp macro="" textlink="">
      <xdr:nvSpPr>
        <xdr:cNvPr id="345" name="円/楕円 344"/>
        <xdr:cNvSpPr/>
      </xdr:nvSpPr>
      <xdr:spPr>
        <a:xfrm>
          <a:off x="15240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164573</xdr:rowOff>
    </xdr:from>
    <xdr:ext cx="762000" cy="259045"/>
    <xdr:sp macro="" textlink="">
      <xdr:nvSpPr>
        <xdr:cNvPr id="346" name="テキスト ボックス 345"/>
        <xdr:cNvSpPr txBox="1"/>
      </xdr:nvSpPr>
      <xdr:spPr>
        <a:xfrm>
          <a:off x="14909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74749</xdr:rowOff>
    </xdr:from>
    <xdr:to>
      <xdr:col>21</xdr:col>
      <xdr:colOff>50800</xdr:colOff>
      <xdr:row>65</xdr:row>
      <xdr:rowOff>4899</xdr:rowOff>
    </xdr:to>
    <xdr:sp macro="" textlink="">
      <xdr:nvSpPr>
        <xdr:cNvPr id="347" name="円/楕円 346"/>
        <xdr:cNvSpPr/>
      </xdr:nvSpPr>
      <xdr:spPr>
        <a:xfrm>
          <a:off x="14351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161126</xdr:rowOff>
    </xdr:from>
    <xdr:ext cx="762000" cy="259045"/>
    <xdr:sp macro="" textlink="">
      <xdr:nvSpPr>
        <xdr:cNvPr id="348" name="テキスト ボックス 347"/>
        <xdr:cNvSpPr txBox="1"/>
      </xdr:nvSpPr>
      <xdr:spPr>
        <a:xfrm>
          <a:off x="14020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57513</xdr:rowOff>
    </xdr:from>
    <xdr:to>
      <xdr:col>19</xdr:col>
      <xdr:colOff>533400</xdr:colOff>
      <xdr:row>64</xdr:row>
      <xdr:rowOff>159113</xdr:rowOff>
    </xdr:to>
    <xdr:sp macro="" textlink="">
      <xdr:nvSpPr>
        <xdr:cNvPr id="349" name="円/楕円 348"/>
        <xdr:cNvSpPr/>
      </xdr:nvSpPr>
      <xdr:spPr>
        <a:xfrm>
          <a:off x="13462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169290</xdr:rowOff>
    </xdr:from>
    <xdr:ext cx="762000" cy="259045"/>
    <xdr:sp macro="" textlink="">
      <xdr:nvSpPr>
        <xdr:cNvPr id="350" name="テキスト ボックス 349"/>
        <xdr:cNvSpPr txBox="1"/>
      </xdr:nvSpPr>
      <xdr:spPr>
        <a:xfrm>
          <a:off x="13131800" y="107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ポイント下回った。この要因としては、従前より計画的に行ってきた繰上償還の効果や、起債の借入にあたって交付税措置の高い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有利な起債</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を選択してきたことなどが挙げられる。平成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百万円の繰上償還を実施しており、今後も将来負担の軽減を図るため、繰上償還を計画的に実施するとともに、市民要望を的確に把握した事業の厳選を図り、健全財政の堅持に努める。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127508</xdr:rowOff>
    </xdr:from>
    <xdr:to>
      <xdr:col>24</xdr:col>
      <xdr:colOff>558800</xdr:colOff>
      <xdr:row>36</xdr:row>
      <xdr:rowOff>161290</xdr:rowOff>
    </xdr:to>
    <xdr:cxnSp macro="">
      <xdr:nvCxnSpPr>
        <xdr:cNvPr id="382" name="直線コネクタ 381"/>
        <xdr:cNvCxnSpPr/>
      </xdr:nvCxnSpPr>
      <xdr:spPr>
        <a:xfrm flipV="1">
          <a:off x="16179800" y="629970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161290</xdr:rowOff>
    </xdr:from>
    <xdr:to>
      <xdr:col>23</xdr:col>
      <xdr:colOff>406400</xdr:colOff>
      <xdr:row>37</xdr:row>
      <xdr:rowOff>62230</xdr:rowOff>
    </xdr:to>
    <xdr:cxnSp macro="">
      <xdr:nvCxnSpPr>
        <xdr:cNvPr id="385" name="直線コネクタ 384"/>
        <xdr:cNvCxnSpPr/>
      </xdr:nvCxnSpPr>
      <xdr:spPr>
        <a:xfrm flipV="1">
          <a:off x="15290800" y="63334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62230</xdr:rowOff>
    </xdr:from>
    <xdr:to>
      <xdr:col>22</xdr:col>
      <xdr:colOff>203200</xdr:colOff>
      <xdr:row>37</xdr:row>
      <xdr:rowOff>120142</xdr:rowOff>
    </xdr:to>
    <xdr:cxnSp macro="">
      <xdr:nvCxnSpPr>
        <xdr:cNvPr id="388" name="直線コネクタ 387"/>
        <xdr:cNvCxnSpPr/>
      </xdr:nvCxnSpPr>
      <xdr:spPr>
        <a:xfrm flipV="1">
          <a:off x="14401800" y="64058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120142</xdr:rowOff>
    </xdr:from>
    <xdr:to>
      <xdr:col>21</xdr:col>
      <xdr:colOff>0</xdr:colOff>
      <xdr:row>38</xdr:row>
      <xdr:rowOff>21082</xdr:rowOff>
    </xdr:to>
    <xdr:cxnSp macro="">
      <xdr:nvCxnSpPr>
        <xdr:cNvPr id="391" name="直線コネクタ 390"/>
        <xdr:cNvCxnSpPr/>
      </xdr:nvCxnSpPr>
      <xdr:spPr>
        <a:xfrm flipV="1">
          <a:off x="13512800" y="64637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76708</xdr:rowOff>
    </xdr:from>
    <xdr:to>
      <xdr:col>24</xdr:col>
      <xdr:colOff>609600</xdr:colOff>
      <xdr:row>37</xdr:row>
      <xdr:rowOff>6858</xdr:rowOff>
    </xdr:to>
    <xdr:sp macro="" textlink="">
      <xdr:nvSpPr>
        <xdr:cNvPr id="401" name="円/楕円 400"/>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169435</xdr:rowOff>
    </xdr:from>
    <xdr:ext cx="762000" cy="259045"/>
    <xdr:sp macro="" textlink="">
      <xdr:nvSpPr>
        <xdr:cNvPr id="402" name="公債費負担の状況該当値テキスト"/>
        <xdr:cNvSpPr txBox="1"/>
      </xdr:nvSpPr>
      <xdr:spPr>
        <a:xfrm>
          <a:off x="17106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110490</xdr:rowOff>
    </xdr:from>
    <xdr:to>
      <xdr:col>23</xdr:col>
      <xdr:colOff>457200</xdr:colOff>
      <xdr:row>37</xdr:row>
      <xdr:rowOff>40640</xdr:rowOff>
    </xdr:to>
    <xdr:sp macro="" textlink="">
      <xdr:nvSpPr>
        <xdr:cNvPr id="403" name="円/楕円 402"/>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50817</xdr:rowOff>
    </xdr:from>
    <xdr:ext cx="736600" cy="259045"/>
    <xdr:sp macro="" textlink="">
      <xdr:nvSpPr>
        <xdr:cNvPr id="404" name="テキスト ボックス 403"/>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11430</xdr:rowOff>
    </xdr:from>
    <xdr:to>
      <xdr:col>22</xdr:col>
      <xdr:colOff>254000</xdr:colOff>
      <xdr:row>37</xdr:row>
      <xdr:rowOff>113030</xdr:rowOff>
    </xdr:to>
    <xdr:sp macro="" textlink="">
      <xdr:nvSpPr>
        <xdr:cNvPr id="405" name="円/楕円 404"/>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123207</xdr:rowOff>
    </xdr:from>
    <xdr:ext cx="762000" cy="259045"/>
    <xdr:sp macro="" textlink="">
      <xdr:nvSpPr>
        <xdr:cNvPr id="406" name="テキスト ボックス 405"/>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69342</xdr:rowOff>
    </xdr:from>
    <xdr:to>
      <xdr:col>21</xdr:col>
      <xdr:colOff>50800</xdr:colOff>
      <xdr:row>37</xdr:row>
      <xdr:rowOff>170942</xdr:rowOff>
    </xdr:to>
    <xdr:sp macro="" textlink="">
      <xdr:nvSpPr>
        <xdr:cNvPr id="407" name="円/楕円 406"/>
        <xdr:cNvSpPr/>
      </xdr:nvSpPr>
      <xdr:spPr>
        <a:xfrm>
          <a:off x="1435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9669</xdr:rowOff>
    </xdr:from>
    <xdr:ext cx="762000" cy="259045"/>
    <xdr:sp macro="" textlink="">
      <xdr:nvSpPr>
        <xdr:cNvPr id="408" name="テキスト ボックス 407"/>
        <xdr:cNvSpPr txBox="1"/>
      </xdr:nvSpPr>
      <xdr:spPr>
        <a:xfrm>
          <a:off x="14020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141732</xdr:rowOff>
    </xdr:from>
    <xdr:to>
      <xdr:col>19</xdr:col>
      <xdr:colOff>533400</xdr:colOff>
      <xdr:row>38</xdr:row>
      <xdr:rowOff>71882</xdr:rowOff>
    </xdr:to>
    <xdr:sp macro="" textlink="">
      <xdr:nvSpPr>
        <xdr:cNvPr id="409" name="円/楕円 408"/>
        <xdr:cNvSpPr/>
      </xdr:nvSpPr>
      <xdr:spPr>
        <a:xfrm>
          <a:off x="13462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82059</xdr:rowOff>
    </xdr:from>
    <xdr:ext cx="762000" cy="259045"/>
    <xdr:sp macro="" textlink="">
      <xdr:nvSpPr>
        <xdr:cNvPr id="410" name="テキスト ボックス 409"/>
        <xdr:cNvSpPr txBox="1"/>
      </xdr:nvSpPr>
      <xdr:spPr>
        <a:xfrm>
          <a:off x="13131800" y="625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充当可能財源が将来負担額を上回ったため、平成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年度に引き続き”数値なし”となった。これは主に、地方債現在高は増加しているものの、交付税算入率の高い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有利な起債</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特化していることから、基準財政需要額算入見込額が増加し、将来負担を緩和していることや、充当可能な基金残高が増えたことが要因であると考えられる。次世代に過度な負担を残すことがないよう、今後も健全財政の堅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2"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3" name="フローチャート : 判断 442"/>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4" name="フローチャート : 判断 443"/>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5" name="テキスト ボックス 444"/>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6" name="フローチャート : 判断 445"/>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7" name="テキスト ボックス 446"/>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48" name="フローチャート : 判断 447"/>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49" name="テキスト ボックス 448"/>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51867</xdr:rowOff>
    </xdr:from>
    <xdr:to>
      <xdr:col>19</xdr:col>
      <xdr:colOff>533400</xdr:colOff>
      <xdr:row>16</xdr:row>
      <xdr:rowOff>153467</xdr:rowOff>
    </xdr:to>
    <xdr:sp macro="" textlink="">
      <xdr:nvSpPr>
        <xdr:cNvPr id="450" name="フローチャート : 判断 449"/>
        <xdr:cNvSpPr/>
      </xdr:nvSpPr>
      <xdr:spPr>
        <a:xfrm>
          <a:off x="13462000" y="27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163644</xdr:rowOff>
    </xdr:from>
    <xdr:ext cx="762000" cy="259045"/>
    <xdr:sp macro="" textlink="">
      <xdr:nvSpPr>
        <xdr:cNvPr id="451" name="テキスト ボックス 450"/>
        <xdr:cNvSpPr txBox="1"/>
      </xdr:nvSpPr>
      <xdr:spPr>
        <a:xfrm>
          <a:off x="13131800" y="25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99,919
98,903
423.51
51,134,515
48,942,090
1,015,928
27,388,473
47,550,021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類似団体内平均と比較して、人件費に係る経常収支比率は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ポイント下回ったのは主に一般職給料や職員退職手当の減によるものだが、引き続き行政改革における事務事業の見直しの中で、指定管理者制度の積極的導入等の取り組みにより、総人件費の削減に努める。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54610</xdr:rowOff>
    </xdr:to>
    <xdr:cxnSp macro="">
      <xdr:nvCxnSpPr>
        <xdr:cNvPr id="64" name="直線コネクタ 63"/>
        <xdr:cNvCxnSpPr/>
      </xdr:nvCxnSpPr>
      <xdr:spPr>
        <a:xfrm flipV="1">
          <a:off x="3987800" y="603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115570</xdr:rowOff>
    </xdr:to>
    <xdr:cxnSp macro="">
      <xdr:nvCxnSpPr>
        <xdr:cNvPr id="67" name="直線コネクタ 66"/>
        <xdr:cNvCxnSpPr/>
      </xdr:nvCxnSpPr>
      <xdr:spPr>
        <a:xfrm flipV="1">
          <a:off x="3098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146050</xdr:rowOff>
    </xdr:to>
    <xdr:cxnSp macro="">
      <xdr:nvCxnSpPr>
        <xdr:cNvPr id="70" name="直線コネクタ 69"/>
        <xdr:cNvCxnSpPr/>
      </xdr:nvCxnSpPr>
      <xdr:spPr>
        <a:xfrm flipV="1">
          <a:off x="2209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35560</xdr:rowOff>
    </xdr:to>
    <xdr:cxnSp macro="">
      <xdr:nvCxnSpPr>
        <xdr:cNvPr id="73" name="直線コネクタ 72"/>
        <xdr:cNvCxnSpPr/>
      </xdr:nvCxnSpPr>
      <xdr:spPr>
        <a:xfrm flipV="1">
          <a:off x="1320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7" name="テキスト ボックス 76"/>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3" name="円/楕円 82"/>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4"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5" name="円/楕円 84"/>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6" name="テキスト ボックス 85"/>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89" name="円/楕円 88"/>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0" name="テキスト ボックス 89"/>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1" name="円/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物件費に係る経常収支比率は、前年度と同数値、類似団体内平均値比較で、</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ポイント下回った。今後も引き続き、需用費等の経費削減の徹底化等による行政改革を推進する。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69850</xdr:rowOff>
    </xdr:to>
    <xdr:cxnSp macro="">
      <xdr:nvCxnSpPr>
        <xdr:cNvPr id="125" name="直線コネクタ 124"/>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69850</xdr:rowOff>
    </xdr:to>
    <xdr:cxnSp macro="">
      <xdr:nvCxnSpPr>
        <xdr:cNvPr id="128" name="直線コネクタ 127"/>
        <xdr:cNvCxnSpPr/>
      </xdr:nvCxnSpPr>
      <xdr:spPr>
        <a:xfrm>
          <a:off x="14782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92710</xdr:rowOff>
    </xdr:to>
    <xdr:cxnSp macro="">
      <xdr:nvCxnSpPr>
        <xdr:cNvPr id="131" name="直線コネクタ 130"/>
        <xdr:cNvCxnSpPr/>
      </xdr:nvCxnSpPr>
      <xdr:spPr>
        <a:xfrm flipV="1">
          <a:off x="13893800" y="229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142240</xdr:rowOff>
    </xdr:from>
    <xdr:to>
      <xdr:col>20</xdr:col>
      <xdr:colOff>158750</xdr:colOff>
      <xdr:row>13</xdr:row>
      <xdr:rowOff>92710</xdr:rowOff>
    </xdr:to>
    <xdr:cxnSp macro="">
      <xdr:nvCxnSpPr>
        <xdr:cNvPr id="134" name="直線コネクタ 133"/>
        <xdr:cNvCxnSpPr/>
      </xdr:nvCxnSpPr>
      <xdr:spPr>
        <a:xfrm>
          <a:off x="13004800" y="2199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37" name="フローチャート : 判断 136"/>
        <xdr:cNvSpPr/>
      </xdr:nvSpPr>
      <xdr:spPr>
        <a:xfrm>
          <a:off x="12954000" y="231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2557</xdr:rowOff>
    </xdr:from>
    <xdr:ext cx="762000" cy="259045"/>
    <xdr:sp macro="" textlink="">
      <xdr:nvSpPr>
        <xdr:cNvPr id="138" name="テキスト ボックス 137"/>
        <xdr:cNvSpPr txBox="1"/>
      </xdr:nvSpPr>
      <xdr:spPr>
        <a:xfrm>
          <a:off x="12623800" y="24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4" name="円/楕円 143"/>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5"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6" name="円/楕円 145"/>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7" name="テキスト ボックス 146"/>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48" name="円/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41910</xdr:rowOff>
    </xdr:from>
    <xdr:to>
      <xdr:col>20</xdr:col>
      <xdr:colOff>209550</xdr:colOff>
      <xdr:row>13</xdr:row>
      <xdr:rowOff>143510</xdr:rowOff>
    </xdr:to>
    <xdr:sp macro="" textlink="">
      <xdr:nvSpPr>
        <xdr:cNvPr id="150" name="円/楕円 149"/>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51" name="テキスト ボックス 150"/>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91440</xdr:rowOff>
    </xdr:from>
    <xdr:to>
      <xdr:col>19</xdr:col>
      <xdr:colOff>6350</xdr:colOff>
      <xdr:row>13</xdr:row>
      <xdr:rowOff>21590</xdr:rowOff>
    </xdr:to>
    <xdr:sp macro="" textlink="">
      <xdr:nvSpPr>
        <xdr:cNvPr id="152" name="円/楕円 151"/>
        <xdr:cNvSpPr/>
      </xdr:nvSpPr>
      <xdr:spPr>
        <a:xfrm>
          <a:off x="12954000" y="21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31767</xdr:rowOff>
    </xdr:from>
    <xdr:ext cx="762000" cy="259045"/>
    <xdr:sp macro="" textlink="">
      <xdr:nvSpPr>
        <xdr:cNvPr id="153" name="テキスト ボックス 152"/>
        <xdr:cNvSpPr txBox="1"/>
      </xdr:nvSpPr>
      <xdr:spPr>
        <a:xfrm>
          <a:off x="12623800" y="19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類似団体内平均値と比べて、扶助費に係る経常収支比率は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ポイント下回っており、類似団体内で最も低い数値となっているが、決算額は年々上昇傾向にある。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48078</xdr:rowOff>
    </xdr:from>
    <xdr:to>
      <xdr:col>7</xdr:col>
      <xdr:colOff>15875</xdr:colOff>
      <xdr:row>53</xdr:row>
      <xdr:rowOff>69850</xdr:rowOff>
    </xdr:to>
    <xdr:cxnSp macro="">
      <xdr:nvCxnSpPr>
        <xdr:cNvPr id="188" name="直線コネクタ 187"/>
        <xdr:cNvCxnSpPr/>
      </xdr:nvCxnSpPr>
      <xdr:spPr>
        <a:xfrm>
          <a:off x="3987800" y="9134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15422</xdr:rowOff>
    </xdr:from>
    <xdr:to>
      <xdr:col>5</xdr:col>
      <xdr:colOff>549275</xdr:colOff>
      <xdr:row>53</xdr:row>
      <xdr:rowOff>48078</xdr:rowOff>
    </xdr:to>
    <xdr:cxnSp macro="">
      <xdr:nvCxnSpPr>
        <xdr:cNvPr id="191" name="直線コネクタ 190"/>
        <xdr:cNvCxnSpPr/>
      </xdr:nvCxnSpPr>
      <xdr:spPr>
        <a:xfrm>
          <a:off x="3098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132443</xdr:rowOff>
    </xdr:from>
    <xdr:to>
      <xdr:col>4</xdr:col>
      <xdr:colOff>346075</xdr:colOff>
      <xdr:row>53</xdr:row>
      <xdr:rowOff>15422</xdr:rowOff>
    </xdr:to>
    <xdr:cxnSp macro="">
      <xdr:nvCxnSpPr>
        <xdr:cNvPr id="194" name="直線コネクタ 193"/>
        <xdr:cNvCxnSpPr/>
      </xdr:nvCxnSpPr>
      <xdr:spPr>
        <a:xfrm>
          <a:off x="2209800" y="904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132443</xdr:rowOff>
    </xdr:from>
    <xdr:to>
      <xdr:col>3</xdr:col>
      <xdr:colOff>142875</xdr:colOff>
      <xdr:row>52</xdr:row>
      <xdr:rowOff>132443</xdr:rowOff>
    </xdr:to>
    <xdr:cxnSp macro="">
      <xdr:nvCxnSpPr>
        <xdr:cNvPr id="197" name="直線コネクタ 196"/>
        <xdr:cNvCxnSpPr/>
      </xdr:nvCxnSpPr>
      <xdr:spPr>
        <a:xfrm>
          <a:off x="1320800" y="904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62593</xdr:rowOff>
    </xdr:from>
    <xdr:to>
      <xdr:col>1</xdr:col>
      <xdr:colOff>676275</xdr:colOff>
      <xdr:row>53</xdr:row>
      <xdr:rowOff>164193</xdr:rowOff>
    </xdr:to>
    <xdr:sp macro="" textlink="">
      <xdr:nvSpPr>
        <xdr:cNvPr id="200" name="フローチャート : 判断 199"/>
        <xdr:cNvSpPr/>
      </xdr:nvSpPr>
      <xdr:spPr>
        <a:xfrm>
          <a:off x="1270000" y="914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148970</xdr:rowOff>
    </xdr:from>
    <xdr:ext cx="762000" cy="259045"/>
    <xdr:sp macro="" textlink="">
      <xdr:nvSpPr>
        <xdr:cNvPr id="201" name="テキスト ボックス 200"/>
        <xdr:cNvSpPr txBox="1"/>
      </xdr:nvSpPr>
      <xdr:spPr>
        <a:xfrm>
          <a:off x="939800" y="923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7" name="円/楕円 20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8"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168728</xdr:rowOff>
    </xdr:from>
    <xdr:to>
      <xdr:col>5</xdr:col>
      <xdr:colOff>600075</xdr:colOff>
      <xdr:row>53</xdr:row>
      <xdr:rowOff>98878</xdr:rowOff>
    </xdr:to>
    <xdr:sp macro="" textlink="">
      <xdr:nvSpPr>
        <xdr:cNvPr id="209" name="円/楕円 208"/>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109055</xdr:rowOff>
    </xdr:from>
    <xdr:ext cx="736600" cy="259045"/>
    <xdr:sp macro="" textlink="">
      <xdr:nvSpPr>
        <xdr:cNvPr id="210" name="テキスト ボックス 209"/>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136072</xdr:rowOff>
    </xdr:from>
    <xdr:to>
      <xdr:col>4</xdr:col>
      <xdr:colOff>396875</xdr:colOff>
      <xdr:row>53</xdr:row>
      <xdr:rowOff>66222</xdr:rowOff>
    </xdr:to>
    <xdr:sp macro="" textlink="">
      <xdr:nvSpPr>
        <xdr:cNvPr id="211" name="円/楕円 210"/>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76399</xdr:rowOff>
    </xdr:from>
    <xdr:ext cx="762000" cy="259045"/>
    <xdr:sp macro="" textlink="">
      <xdr:nvSpPr>
        <xdr:cNvPr id="212" name="テキスト ボックス 211"/>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81643</xdr:rowOff>
    </xdr:from>
    <xdr:to>
      <xdr:col>3</xdr:col>
      <xdr:colOff>193675</xdr:colOff>
      <xdr:row>53</xdr:row>
      <xdr:rowOff>11793</xdr:rowOff>
    </xdr:to>
    <xdr:sp macro="" textlink="">
      <xdr:nvSpPr>
        <xdr:cNvPr id="213" name="円/楕円 212"/>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21970</xdr:rowOff>
    </xdr:from>
    <xdr:ext cx="762000" cy="259045"/>
    <xdr:sp macro="" textlink="">
      <xdr:nvSpPr>
        <xdr:cNvPr id="214" name="テキスト ボックス 213"/>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81643</xdr:rowOff>
    </xdr:from>
    <xdr:to>
      <xdr:col>1</xdr:col>
      <xdr:colOff>676275</xdr:colOff>
      <xdr:row>53</xdr:row>
      <xdr:rowOff>11793</xdr:rowOff>
    </xdr:to>
    <xdr:sp macro="" textlink="">
      <xdr:nvSpPr>
        <xdr:cNvPr id="215" name="円/楕円 214"/>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21970</xdr:rowOff>
    </xdr:from>
    <xdr:ext cx="762000" cy="259045"/>
    <xdr:sp macro="" textlink="">
      <xdr:nvSpPr>
        <xdr:cNvPr id="216" name="テキスト ボックス 215"/>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その他に係る経常収支比率は、下水道特別会計出資金の増などにより前年を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ポイント上回った。また、類似団体平均値との比較では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ポイント下回っている。維持補修経費の増嵩は今後さらに見込まれることから、施設の統廃合などを含め、経費節減に努める。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69850</xdr:rowOff>
    </xdr:to>
    <xdr:cxnSp macro="">
      <xdr:nvCxnSpPr>
        <xdr:cNvPr id="249" name="直線コネクタ 248"/>
        <xdr:cNvCxnSpPr/>
      </xdr:nvCxnSpPr>
      <xdr:spPr>
        <a:xfrm>
          <a:off x="15671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55</xdr:row>
      <xdr:rowOff>31750</xdr:rowOff>
    </xdr:to>
    <xdr:cxnSp macro="">
      <xdr:nvCxnSpPr>
        <xdr:cNvPr id="252" name="直線コネクタ 251"/>
        <xdr:cNvCxnSpPr/>
      </xdr:nvCxnSpPr>
      <xdr:spPr>
        <a:xfrm flipV="1">
          <a:off x="14782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56</xdr:row>
      <xdr:rowOff>50800</xdr:rowOff>
    </xdr:to>
    <xdr:cxnSp macro="">
      <xdr:nvCxnSpPr>
        <xdr:cNvPr id="255" name="直線コネクタ 254"/>
        <xdr:cNvCxnSpPr/>
      </xdr:nvCxnSpPr>
      <xdr:spPr>
        <a:xfrm flipV="1">
          <a:off x="13893800" y="946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50800</xdr:rowOff>
    </xdr:to>
    <xdr:cxnSp macro="">
      <xdr:nvCxnSpPr>
        <xdr:cNvPr id="258" name="直線コネクタ 257"/>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1" name="フローチャート : 判断 260"/>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62" name="テキスト ボックス 261"/>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8" name="円/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70" name="円/楕円 269"/>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71" name="テキスト ボックス 270"/>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2" name="円/楕円 271"/>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3" name="テキスト ボックス 272"/>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4" name="円/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75" name="テキスト ボックス 274"/>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6" name="円/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7" name="テキスト ボックス 27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補助費等に係る経常経費比率は、前年度と同数値、類似団体内平均値比較で、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ポイント上回っている。今後も引き続き補助金等の見直しを行うとともに、交付事業の内容・効果をさらに厳しく精査・審査し、補助金交付の適正な執行に努める。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38</xdr:row>
      <xdr:rowOff>104140</xdr:rowOff>
    </xdr:to>
    <xdr:cxnSp macro="">
      <xdr:nvCxnSpPr>
        <xdr:cNvPr id="309" name="直線コネクタ 308"/>
        <xdr:cNvCxnSpPr/>
      </xdr:nvCxnSpPr>
      <xdr:spPr>
        <a:xfrm>
          <a:off x="15671800" y="6619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142240</xdr:rowOff>
    </xdr:to>
    <xdr:cxnSp macro="">
      <xdr:nvCxnSpPr>
        <xdr:cNvPr id="312" name="直線コネクタ 311"/>
        <xdr:cNvCxnSpPr/>
      </xdr:nvCxnSpPr>
      <xdr:spPr>
        <a:xfrm flipV="1">
          <a:off x="14782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142240</xdr:rowOff>
    </xdr:to>
    <xdr:cxnSp macro="">
      <xdr:nvCxnSpPr>
        <xdr:cNvPr id="315" name="直線コネクタ 314"/>
        <xdr:cNvCxnSpPr/>
      </xdr:nvCxnSpPr>
      <xdr:spPr>
        <a:xfrm>
          <a:off x="13893800" y="652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58420</xdr:rowOff>
    </xdr:to>
    <xdr:cxnSp macro="">
      <xdr:nvCxnSpPr>
        <xdr:cNvPr id="318" name="直線コネクタ 317"/>
        <xdr:cNvCxnSpPr/>
      </xdr:nvCxnSpPr>
      <xdr:spPr>
        <a:xfrm flipV="1">
          <a:off x="13004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21" name="フローチャート : 判断 320"/>
        <xdr:cNvSpPr/>
      </xdr:nvSpPr>
      <xdr:spPr>
        <a:xfrm>
          <a:off x="12954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168927</xdr:rowOff>
    </xdr:from>
    <xdr:ext cx="762000" cy="259045"/>
    <xdr:sp macro="" textlink="">
      <xdr:nvSpPr>
        <xdr:cNvPr id="322" name="テキスト ボックス 321"/>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8" name="円/楕円 327"/>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9"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30" name="円/楕円 329"/>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31" name="テキスト ボックス 330"/>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91440</xdr:rowOff>
    </xdr:from>
    <xdr:to>
      <xdr:col>21</xdr:col>
      <xdr:colOff>412750</xdr:colOff>
      <xdr:row>39</xdr:row>
      <xdr:rowOff>21590</xdr:rowOff>
    </xdr:to>
    <xdr:sp macro="" textlink="">
      <xdr:nvSpPr>
        <xdr:cNvPr id="332" name="円/楕円 331"/>
        <xdr:cNvSpPr/>
      </xdr:nvSpPr>
      <xdr:spPr>
        <a:xfrm>
          <a:off x="14732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6367</xdr:rowOff>
    </xdr:from>
    <xdr:ext cx="762000" cy="259045"/>
    <xdr:sp macro="" textlink="">
      <xdr:nvSpPr>
        <xdr:cNvPr id="333" name="テキスト ボックス 332"/>
        <xdr:cNvSpPr txBox="1"/>
      </xdr:nvSpPr>
      <xdr:spPr>
        <a:xfrm>
          <a:off x="14401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4" name="円/楕円 333"/>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5" name="テキスト ボックス 33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6" name="円/楕円 335"/>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37" name="テキスト ボックス 336"/>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前年度と比較して、公債費に係る経常収支比率は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おり、類似団体と比較して平均的な数値となっている。ここ数年は、新市建設計画に基づく、市民生活に必要不可欠な大型事業が続くことから、起債事業費の精査や計画的な繰上償還の実施等により、起債残高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77</xdr:row>
      <xdr:rowOff>161289</xdr:rowOff>
    </xdr:to>
    <xdr:cxnSp macro="">
      <xdr:nvCxnSpPr>
        <xdr:cNvPr id="367" name="直線コネクタ 366"/>
        <xdr:cNvCxnSpPr/>
      </xdr:nvCxnSpPr>
      <xdr:spPr>
        <a:xfrm flipV="1">
          <a:off x="3987800" y="133537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77</xdr:row>
      <xdr:rowOff>170435</xdr:rowOff>
    </xdr:to>
    <xdr:cxnSp macro="">
      <xdr:nvCxnSpPr>
        <xdr:cNvPr id="370" name="直線コネクタ 369"/>
        <xdr:cNvCxnSpPr/>
      </xdr:nvCxnSpPr>
      <xdr:spPr>
        <a:xfrm flipV="1">
          <a:off x="3098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170435</xdr:rowOff>
    </xdr:to>
    <xdr:cxnSp macro="">
      <xdr:nvCxnSpPr>
        <xdr:cNvPr id="373" name="直線コネクタ 372"/>
        <xdr:cNvCxnSpPr/>
      </xdr:nvCxnSpPr>
      <xdr:spPr>
        <a:xfrm>
          <a:off x="2209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83565</xdr:rowOff>
    </xdr:to>
    <xdr:cxnSp macro="">
      <xdr:nvCxnSpPr>
        <xdr:cNvPr id="376" name="直線コネクタ 375"/>
        <xdr:cNvCxnSpPr/>
      </xdr:nvCxnSpPr>
      <xdr:spPr>
        <a:xfrm flipV="1">
          <a:off x="1320800" y="132349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9" name="フローチャート : 判断 378"/>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80" name="テキスト ボックス 379"/>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6" name="円/楕円 385"/>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73423</xdr:rowOff>
    </xdr:from>
    <xdr:ext cx="762000" cy="259045"/>
    <xdr:sp macro="" textlink="">
      <xdr:nvSpPr>
        <xdr:cNvPr id="387"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8" name="円/楕円 387"/>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89" name="テキスト ボックス 388"/>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0" name="円/楕円 389"/>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1" name="テキスト ボックス 39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公債費以外の経常収支比率は、類似団体内平均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30988</xdr:rowOff>
    </xdr:from>
    <xdr:to>
      <xdr:col>24</xdr:col>
      <xdr:colOff>31750</xdr:colOff>
      <xdr:row>74</xdr:row>
      <xdr:rowOff>44704</xdr:rowOff>
    </xdr:to>
    <xdr:cxnSp macro="">
      <xdr:nvCxnSpPr>
        <xdr:cNvPr id="426" name="直線コネクタ 425"/>
        <xdr:cNvCxnSpPr/>
      </xdr:nvCxnSpPr>
      <xdr:spPr>
        <a:xfrm>
          <a:off x="15671800" y="127182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74</xdr:row>
      <xdr:rowOff>81280</xdr:rowOff>
    </xdr:to>
    <xdr:cxnSp macro="">
      <xdr:nvCxnSpPr>
        <xdr:cNvPr id="429" name="直線コネクタ 428"/>
        <xdr:cNvCxnSpPr/>
      </xdr:nvCxnSpPr>
      <xdr:spPr>
        <a:xfrm flipV="1">
          <a:off x="14782800" y="127182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74</xdr:row>
      <xdr:rowOff>81280</xdr:rowOff>
    </xdr:to>
    <xdr:cxnSp macro="">
      <xdr:nvCxnSpPr>
        <xdr:cNvPr id="432" name="直線コネクタ 431"/>
        <xdr:cNvCxnSpPr/>
      </xdr:nvCxnSpPr>
      <xdr:spPr>
        <a:xfrm>
          <a:off x="13893800" y="12768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81280</xdr:rowOff>
    </xdr:to>
    <xdr:cxnSp macro="">
      <xdr:nvCxnSpPr>
        <xdr:cNvPr id="435" name="直線コネクタ 434"/>
        <xdr:cNvCxnSpPr/>
      </xdr:nvCxnSpPr>
      <xdr:spPr>
        <a:xfrm>
          <a:off x="13004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38" name="フローチャート : 判断 437"/>
        <xdr:cNvSpPr/>
      </xdr:nvSpPr>
      <xdr:spPr>
        <a:xfrm>
          <a:off x="12954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27703</xdr:rowOff>
    </xdr:from>
    <xdr:ext cx="762000" cy="259045"/>
    <xdr:sp macro="" textlink="">
      <xdr:nvSpPr>
        <xdr:cNvPr id="439" name="テキスト ボックス 438"/>
        <xdr:cNvSpPr txBox="1"/>
      </xdr:nvSpPr>
      <xdr:spPr>
        <a:xfrm>
          <a:off x="12623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165354</xdr:rowOff>
    </xdr:from>
    <xdr:to>
      <xdr:col>24</xdr:col>
      <xdr:colOff>82550</xdr:colOff>
      <xdr:row>74</xdr:row>
      <xdr:rowOff>95504</xdr:rowOff>
    </xdr:to>
    <xdr:sp macro="" textlink="">
      <xdr:nvSpPr>
        <xdr:cNvPr id="445" name="円/楕円 444"/>
        <xdr:cNvSpPr/>
      </xdr:nvSpPr>
      <xdr:spPr>
        <a:xfrm>
          <a:off x="164592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73931</xdr:rowOff>
    </xdr:from>
    <xdr:ext cx="762000" cy="259045"/>
    <xdr:sp macro="" textlink="">
      <xdr:nvSpPr>
        <xdr:cNvPr id="446" name="公債費以外該当値テキスト"/>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151638</xdr:rowOff>
    </xdr:from>
    <xdr:to>
      <xdr:col>22</xdr:col>
      <xdr:colOff>615950</xdr:colOff>
      <xdr:row>74</xdr:row>
      <xdr:rowOff>81788</xdr:rowOff>
    </xdr:to>
    <xdr:sp macro="" textlink="">
      <xdr:nvSpPr>
        <xdr:cNvPr id="447" name="円/楕円 446"/>
        <xdr:cNvSpPr/>
      </xdr:nvSpPr>
      <xdr:spPr>
        <a:xfrm>
          <a:off x="15621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91965</xdr:rowOff>
    </xdr:from>
    <xdr:ext cx="736600" cy="259045"/>
    <xdr:sp macro="" textlink="">
      <xdr:nvSpPr>
        <xdr:cNvPr id="448" name="テキスト ボックス 447"/>
        <xdr:cNvSpPr txBox="1"/>
      </xdr:nvSpPr>
      <xdr:spPr>
        <a:xfrm>
          <a:off x="15290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49" name="円/楕円 448"/>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50" name="テキスト ボックス 449"/>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30480</xdr:rowOff>
    </xdr:from>
    <xdr:to>
      <xdr:col>20</xdr:col>
      <xdr:colOff>209550</xdr:colOff>
      <xdr:row>74</xdr:row>
      <xdr:rowOff>132080</xdr:rowOff>
    </xdr:to>
    <xdr:sp macro="" textlink="">
      <xdr:nvSpPr>
        <xdr:cNvPr id="451" name="円/楕円 450"/>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52" name="テキスト ボックス 451"/>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53" name="円/楕円 452"/>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54" name="テキスト ボックス 453"/>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954</xdr:rowOff>
    </xdr:from>
    <xdr:to>
      <xdr:col>4</xdr:col>
      <xdr:colOff>1117600</xdr:colOff>
      <xdr:row>14</xdr:row>
      <xdr:rowOff>70057</xdr:rowOff>
    </xdr:to>
    <xdr:cxnSp macro="">
      <xdr:nvCxnSpPr>
        <xdr:cNvPr id="52" name="直線コネクタ 51"/>
        <xdr:cNvCxnSpPr/>
      </xdr:nvCxnSpPr>
      <xdr:spPr bwMode="auto">
        <a:xfrm flipV="1">
          <a:off x="5003800" y="2448879"/>
          <a:ext cx="647700" cy="6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9543</xdr:rowOff>
    </xdr:from>
    <xdr:to>
      <xdr:col>4</xdr:col>
      <xdr:colOff>469900</xdr:colOff>
      <xdr:row>14</xdr:row>
      <xdr:rowOff>70057</xdr:rowOff>
    </xdr:to>
    <xdr:cxnSp macro="">
      <xdr:nvCxnSpPr>
        <xdr:cNvPr id="55" name="直線コネクタ 54"/>
        <xdr:cNvCxnSpPr/>
      </xdr:nvCxnSpPr>
      <xdr:spPr bwMode="auto">
        <a:xfrm>
          <a:off x="4305300" y="2457468"/>
          <a:ext cx="698500" cy="60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161987</xdr:rowOff>
    </xdr:from>
    <xdr:to>
      <xdr:col>3</xdr:col>
      <xdr:colOff>904875</xdr:colOff>
      <xdr:row>14</xdr:row>
      <xdr:rowOff>9543</xdr:rowOff>
    </xdr:to>
    <xdr:cxnSp macro="">
      <xdr:nvCxnSpPr>
        <xdr:cNvPr id="58" name="直線コネクタ 57"/>
        <xdr:cNvCxnSpPr/>
      </xdr:nvCxnSpPr>
      <xdr:spPr bwMode="auto">
        <a:xfrm>
          <a:off x="3606800" y="2438462"/>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144450</xdr:rowOff>
    </xdr:from>
    <xdr:to>
      <xdr:col>3</xdr:col>
      <xdr:colOff>206375</xdr:colOff>
      <xdr:row>13</xdr:row>
      <xdr:rowOff>161987</xdr:rowOff>
    </xdr:to>
    <xdr:cxnSp macro="">
      <xdr:nvCxnSpPr>
        <xdr:cNvPr id="61" name="直線コネクタ 60"/>
        <xdr:cNvCxnSpPr/>
      </xdr:nvCxnSpPr>
      <xdr:spPr bwMode="auto">
        <a:xfrm>
          <a:off x="2908300" y="2420925"/>
          <a:ext cx="698500" cy="1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146914</xdr:rowOff>
    </xdr:from>
    <xdr:to>
      <xdr:col>2</xdr:col>
      <xdr:colOff>692150</xdr:colOff>
      <xdr:row>13</xdr:row>
      <xdr:rowOff>77064</xdr:rowOff>
    </xdr:to>
    <xdr:sp macro="" textlink="">
      <xdr:nvSpPr>
        <xdr:cNvPr id="64" name="フローチャート : 判断 63"/>
        <xdr:cNvSpPr/>
      </xdr:nvSpPr>
      <xdr:spPr bwMode="auto">
        <a:xfrm>
          <a:off x="2857500" y="2251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87241</xdr:rowOff>
    </xdr:from>
    <xdr:ext cx="762000" cy="259045"/>
    <xdr:sp macro="" textlink="">
      <xdr:nvSpPr>
        <xdr:cNvPr id="65" name="テキスト ボックス 64"/>
        <xdr:cNvSpPr txBox="1"/>
      </xdr:nvSpPr>
      <xdr:spPr>
        <a:xfrm>
          <a:off x="2527300" y="2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121604</xdr:rowOff>
    </xdr:from>
    <xdr:to>
      <xdr:col>5</xdr:col>
      <xdr:colOff>34925</xdr:colOff>
      <xdr:row>14</xdr:row>
      <xdr:rowOff>51754</xdr:rowOff>
    </xdr:to>
    <xdr:sp macro="" textlink="">
      <xdr:nvSpPr>
        <xdr:cNvPr id="71" name="円/楕円 70"/>
        <xdr:cNvSpPr/>
      </xdr:nvSpPr>
      <xdr:spPr bwMode="auto">
        <a:xfrm>
          <a:off x="5600700" y="239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138131</xdr:rowOff>
    </xdr:from>
    <xdr:ext cx="762000" cy="259045"/>
    <xdr:sp macro="" textlink="">
      <xdr:nvSpPr>
        <xdr:cNvPr id="72" name="人口1人当たり決算額の推移該当値テキスト130"/>
        <xdr:cNvSpPr txBox="1"/>
      </xdr:nvSpPr>
      <xdr:spPr>
        <a:xfrm>
          <a:off x="5740400" y="22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75,568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19257</xdr:rowOff>
    </xdr:from>
    <xdr:to>
      <xdr:col>4</xdr:col>
      <xdr:colOff>520700</xdr:colOff>
      <xdr:row>14</xdr:row>
      <xdr:rowOff>120857</xdr:rowOff>
    </xdr:to>
    <xdr:sp macro="" textlink="">
      <xdr:nvSpPr>
        <xdr:cNvPr id="73" name="円/楕円 72"/>
        <xdr:cNvSpPr/>
      </xdr:nvSpPr>
      <xdr:spPr bwMode="auto">
        <a:xfrm>
          <a:off x="4953000" y="246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131034</xdr:rowOff>
    </xdr:from>
    <xdr:ext cx="736600" cy="259045"/>
    <xdr:sp macro="" textlink="">
      <xdr:nvSpPr>
        <xdr:cNvPr id="74" name="テキスト ボックス 73"/>
        <xdr:cNvSpPr txBox="1"/>
      </xdr:nvSpPr>
      <xdr:spPr>
        <a:xfrm>
          <a:off x="4622800" y="223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130193</xdr:rowOff>
    </xdr:from>
    <xdr:to>
      <xdr:col>3</xdr:col>
      <xdr:colOff>955675</xdr:colOff>
      <xdr:row>14</xdr:row>
      <xdr:rowOff>60343</xdr:rowOff>
    </xdr:to>
    <xdr:sp macro="" textlink="">
      <xdr:nvSpPr>
        <xdr:cNvPr id="75" name="円/楕円 74"/>
        <xdr:cNvSpPr/>
      </xdr:nvSpPr>
      <xdr:spPr bwMode="auto">
        <a:xfrm>
          <a:off x="4254500" y="240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70520</xdr:rowOff>
    </xdr:from>
    <xdr:ext cx="762000" cy="259045"/>
    <xdr:sp macro="" textlink="">
      <xdr:nvSpPr>
        <xdr:cNvPr id="76" name="テキスト ボックス 75"/>
        <xdr:cNvSpPr txBox="1"/>
      </xdr:nvSpPr>
      <xdr:spPr>
        <a:xfrm>
          <a:off x="3924300" y="21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111187</xdr:rowOff>
    </xdr:from>
    <xdr:to>
      <xdr:col>3</xdr:col>
      <xdr:colOff>257175</xdr:colOff>
      <xdr:row>14</xdr:row>
      <xdr:rowOff>41337</xdr:rowOff>
    </xdr:to>
    <xdr:sp macro="" textlink="">
      <xdr:nvSpPr>
        <xdr:cNvPr id="77" name="円/楕円 76"/>
        <xdr:cNvSpPr/>
      </xdr:nvSpPr>
      <xdr:spPr bwMode="auto">
        <a:xfrm>
          <a:off x="3556000" y="238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51514</xdr:rowOff>
    </xdr:from>
    <xdr:ext cx="762000" cy="259045"/>
    <xdr:sp macro="" textlink="">
      <xdr:nvSpPr>
        <xdr:cNvPr id="78" name="テキスト ボックス 77"/>
        <xdr:cNvSpPr txBox="1"/>
      </xdr:nvSpPr>
      <xdr:spPr>
        <a:xfrm>
          <a:off x="3225800" y="215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93650</xdr:rowOff>
    </xdr:from>
    <xdr:to>
      <xdr:col>2</xdr:col>
      <xdr:colOff>692150</xdr:colOff>
      <xdr:row>14</xdr:row>
      <xdr:rowOff>23800</xdr:rowOff>
    </xdr:to>
    <xdr:sp macro="" textlink="">
      <xdr:nvSpPr>
        <xdr:cNvPr id="79" name="円/楕円 78"/>
        <xdr:cNvSpPr/>
      </xdr:nvSpPr>
      <xdr:spPr bwMode="auto">
        <a:xfrm>
          <a:off x="2857500" y="237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8577</xdr:rowOff>
    </xdr:from>
    <xdr:ext cx="762000" cy="259045"/>
    <xdr:sp macro="" textlink="">
      <xdr:nvSpPr>
        <xdr:cNvPr id="80" name="テキスト ボックス 79"/>
        <xdr:cNvSpPr txBox="1"/>
      </xdr:nvSpPr>
      <xdr:spPr>
        <a:xfrm>
          <a:off x="2527300" y="245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96531</xdr:rowOff>
    </xdr:from>
    <xdr:to>
      <xdr:col>4</xdr:col>
      <xdr:colOff>1117600</xdr:colOff>
      <xdr:row>37</xdr:row>
      <xdr:rowOff>188950</xdr:rowOff>
    </xdr:to>
    <xdr:cxnSp macro="">
      <xdr:nvCxnSpPr>
        <xdr:cNvPr id="115" name="直線コネクタ 114"/>
        <xdr:cNvCxnSpPr/>
      </xdr:nvCxnSpPr>
      <xdr:spPr bwMode="auto">
        <a:xfrm>
          <a:off x="5003800" y="7221231"/>
          <a:ext cx="647700" cy="9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15378</xdr:rowOff>
    </xdr:from>
    <xdr:to>
      <xdr:col>4</xdr:col>
      <xdr:colOff>469900</xdr:colOff>
      <xdr:row>37</xdr:row>
      <xdr:rowOff>96531</xdr:rowOff>
    </xdr:to>
    <xdr:cxnSp macro="">
      <xdr:nvCxnSpPr>
        <xdr:cNvPr id="118" name="直線コネクタ 117"/>
        <xdr:cNvCxnSpPr/>
      </xdr:nvCxnSpPr>
      <xdr:spPr bwMode="auto">
        <a:xfrm>
          <a:off x="4305300" y="7140078"/>
          <a:ext cx="698500" cy="8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15378</xdr:rowOff>
    </xdr:from>
    <xdr:to>
      <xdr:col>3</xdr:col>
      <xdr:colOff>904875</xdr:colOff>
      <xdr:row>37</xdr:row>
      <xdr:rowOff>42712</xdr:rowOff>
    </xdr:to>
    <xdr:cxnSp macro="">
      <xdr:nvCxnSpPr>
        <xdr:cNvPr id="121" name="直線コネクタ 120"/>
        <xdr:cNvCxnSpPr/>
      </xdr:nvCxnSpPr>
      <xdr:spPr bwMode="auto">
        <a:xfrm flipV="1">
          <a:off x="3606800" y="7140078"/>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277027</xdr:rowOff>
    </xdr:from>
    <xdr:to>
      <xdr:col>3</xdr:col>
      <xdr:colOff>206375</xdr:colOff>
      <xdr:row>37</xdr:row>
      <xdr:rowOff>42712</xdr:rowOff>
    </xdr:to>
    <xdr:cxnSp macro="">
      <xdr:nvCxnSpPr>
        <xdr:cNvPr id="124" name="直線コネクタ 123"/>
        <xdr:cNvCxnSpPr/>
      </xdr:nvCxnSpPr>
      <xdr:spPr bwMode="auto">
        <a:xfrm>
          <a:off x="2908300" y="6887377"/>
          <a:ext cx="698500" cy="28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67970</xdr:rowOff>
    </xdr:from>
    <xdr:to>
      <xdr:col>2</xdr:col>
      <xdr:colOff>692150</xdr:colOff>
      <xdr:row>34</xdr:row>
      <xdr:rowOff>169570</xdr:rowOff>
    </xdr:to>
    <xdr:sp macro="" textlink="">
      <xdr:nvSpPr>
        <xdr:cNvPr id="127" name="フローチャート : 判断 126"/>
        <xdr:cNvSpPr/>
      </xdr:nvSpPr>
      <xdr:spPr bwMode="auto">
        <a:xfrm>
          <a:off x="2857500" y="633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179747</xdr:rowOff>
    </xdr:from>
    <xdr:ext cx="762000" cy="259045"/>
    <xdr:sp macro="" textlink="">
      <xdr:nvSpPr>
        <xdr:cNvPr id="128" name="テキスト ボックス 127"/>
        <xdr:cNvSpPr txBox="1"/>
      </xdr:nvSpPr>
      <xdr:spPr>
        <a:xfrm>
          <a:off x="2527300" y="61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138150</xdr:rowOff>
    </xdr:from>
    <xdr:to>
      <xdr:col>5</xdr:col>
      <xdr:colOff>34925</xdr:colOff>
      <xdr:row>37</xdr:row>
      <xdr:rowOff>239750</xdr:rowOff>
    </xdr:to>
    <xdr:sp macro="" textlink="">
      <xdr:nvSpPr>
        <xdr:cNvPr id="134" name="円/楕円 133"/>
        <xdr:cNvSpPr/>
      </xdr:nvSpPr>
      <xdr:spPr bwMode="auto">
        <a:xfrm>
          <a:off x="5600700" y="726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46727</xdr:rowOff>
    </xdr:from>
    <xdr:ext cx="762000" cy="259045"/>
    <xdr:sp macro="" textlink="">
      <xdr:nvSpPr>
        <xdr:cNvPr id="135" name="人口1人当たり決算額の推移該当値テキスト445"/>
        <xdr:cNvSpPr txBox="1"/>
      </xdr:nvSpPr>
      <xdr:spPr>
        <a:xfrm>
          <a:off x="5740400" y="71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45731</xdr:rowOff>
    </xdr:from>
    <xdr:to>
      <xdr:col>4</xdr:col>
      <xdr:colOff>520700</xdr:colOff>
      <xdr:row>37</xdr:row>
      <xdr:rowOff>147331</xdr:rowOff>
    </xdr:to>
    <xdr:sp macro="" textlink="">
      <xdr:nvSpPr>
        <xdr:cNvPr id="136" name="円/楕円 135"/>
        <xdr:cNvSpPr/>
      </xdr:nvSpPr>
      <xdr:spPr bwMode="auto">
        <a:xfrm>
          <a:off x="4953000" y="717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132108</xdr:rowOff>
    </xdr:from>
    <xdr:ext cx="736600" cy="259045"/>
    <xdr:sp macro="" textlink="">
      <xdr:nvSpPr>
        <xdr:cNvPr id="137" name="テキスト ボックス 136"/>
        <xdr:cNvSpPr txBox="1"/>
      </xdr:nvSpPr>
      <xdr:spPr>
        <a:xfrm>
          <a:off x="4622800" y="725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136028</xdr:rowOff>
    </xdr:from>
    <xdr:to>
      <xdr:col>3</xdr:col>
      <xdr:colOff>955675</xdr:colOff>
      <xdr:row>37</xdr:row>
      <xdr:rowOff>66178</xdr:rowOff>
    </xdr:to>
    <xdr:sp macro="" textlink="">
      <xdr:nvSpPr>
        <xdr:cNvPr id="138" name="円/楕円 137"/>
        <xdr:cNvSpPr/>
      </xdr:nvSpPr>
      <xdr:spPr bwMode="auto">
        <a:xfrm>
          <a:off x="4254500" y="708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50955</xdr:rowOff>
    </xdr:from>
    <xdr:ext cx="762000" cy="259045"/>
    <xdr:sp macro="" textlink="">
      <xdr:nvSpPr>
        <xdr:cNvPr id="139" name="テキスト ボックス 138"/>
        <xdr:cNvSpPr txBox="1"/>
      </xdr:nvSpPr>
      <xdr:spPr>
        <a:xfrm>
          <a:off x="3924300" y="717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163362</xdr:rowOff>
    </xdr:from>
    <xdr:to>
      <xdr:col>3</xdr:col>
      <xdr:colOff>257175</xdr:colOff>
      <xdr:row>37</xdr:row>
      <xdr:rowOff>93512</xdr:rowOff>
    </xdr:to>
    <xdr:sp macro="" textlink="">
      <xdr:nvSpPr>
        <xdr:cNvPr id="140" name="円/楕円 139"/>
        <xdr:cNvSpPr/>
      </xdr:nvSpPr>
      <xdr:spPr bwMode="auto">
        <a:xfrm>
          <a:off x="3556000" y="711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78289</xdr:rowOff>
    </xdr:from>
    <xdr:ext cx="762000" cy="259045"/>
    <xdr:sp macro="" textlink="">
      <xdr:nvSpPr>
        <xdr:cNvPr id="141" name="テキスト ボックス 140"/>
        <xdr:cNvSpPr txBox="1"/>
      </xdr:nvSpPr>
      <xdr:spPr>
        <a:xfrm>
          <a:off x="3225800" y="72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226227</xdr:rowOff>
    </xdr:from>
    <xdr:to>
      <xdr:col>2</xdr:col>
      <xdr:colOff>692150</xdr:colOff>
      <xdr:row>35</xdr:row>
      <xdr:rowOff>327827</xdr:rowOff>
    </xdr:to>
    <xdr:sp macro="" textlink="">
      <xdr:nvSpPr>
        <xdr:cNvPr id="142" name="円/楕円 141"/>
        <xdr:cNvSpPr/>
      </xdr:nvSpPr>
      <xdr:spPr bwMode="auto">
        <a:xfrm>
          <a:off x="2857500" y="683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312604</xdr:rowOff>
    </xdr:from>
    <xdr:ext cx="762000" cy="259045"/>
    <xdr:sp macro="" textlink="">
      <xdr:nvSpPr>
        <xdr:cNvPr id="143" name="テキスト ボックス 142"/>
        <xdr:cNvSpPr txBox="1"/>
      </xdr:nvSpPr>
      <xdr:spPr>
        <a:xfrm>
          <a:off x="2527300" y="692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新市誕生以来、実質収支及び実質単年度収支は黒字である。その主な要因としては、市町村合併に伴う地方交付税の優遇措置などにより、都市基盤整備に係る大規模事業を各種基金の取り崩しを行わず、財政運営を実施できたことにある。今後は、合併特例期間の終了などにより、普通交付税を含めた財源の確保が厳しくなる見込みから、財政調整基金をはじめとする各種基金の活用による財政運営が求められるため、実質単年度収支が赤字にならないよう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ける連結実質赤字比率は黒字である。今後については、一般会計において合併特例期間の終了などにより、普通交付税を含めた一般財源の確保が厳しい状況となる見込みであり、財政調整基金をはじめとする各種基金の活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ヶ年平均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年々減少傾向にある。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傾向にあるため、実質公債費比率の分子となる額も減少傾向にある。今後も計画的な繰上償還の実施及び</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有利な起債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の活用などにより、低水準の維持に努める。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地方債現在高は増嵩傾向にあるものの、合併特例事業債等の交付税算入率の高い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有利な起債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活用していることなどにより、基準財政需要額算入見込額が増加していること、また、合併特例期間終了後の将来の負担を見越した計画的な基金積立を行っていることなどから、将来負担比率の分子となる額はマイナス数値となっている。今後についても、地方債の適正な発行や基金の活用の適正化に努め、引き続き財政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51134515</v>
      </c>
      <c r="BO4" s="379"/>
      <c r="BP4" s="379"/>
      <c r="BQ4" s="379"/>
      <c r="BR4" s="379"/>
      <c r="BS4" s="379"/>
      <c r="BT4" s="379"/>
      <c r="BU4" s="380"/>
      <c r="BV4" s="378">
        <v>48123555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48942090</v>
      </c>
      <c r="BO5" s="384"/>
      <c r="BP5" s="384"/>
      <c r="BQ5" s="384"/>
      <c r="BR5" s="384"/>
      <c r="BS5" s="384"/>
      <c r="BT5" s="384"/>
      <c r="BU5" s="385"/>
      <c r="BV5" s="383">
        <v>46717183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v>
      </c>
      <c r="CU5" s="354"/>
      <c r="CV5" s="354"/>
      <c r="CW5" s="354"/>
      <c r="CX5" s="354"/>
      <c r="CY5" s="354"/>
      <c r="CZ5" s="354"/>
      <c r="DA5" s="355"/>
      <c r="DB5" s="353">
        <v>79.900000000000006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2192425</v>
      </c>
      <c r="BO6" s="384"/>
      <c r="BP6" s="384"/>
      <c r="BQ6" s="384"/>
      <c r="BR6" s="384"/>
      <c r="BS6" s="384"/>
      <c r="BT6" s="384"/>
      <c r="BU6" s="385"/>
      <c r="BV6" s="383">
        <v>1406372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86.4</v>
      </c>
      <c r="CU6" s="530"/>
      <c r="CV6" s="530"/>
      <c r="CW6" s="530"/>
      <c r="CX6" s="530"/>
      <c r="CY6" s="530"/>
      <c r="CZ6" s="530"/>
      <c r="DA6" s="531"/>
      <c r="DB6" s="529">
        <v>86.7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1176497</v>
      </c>
      <c r="BO7" s="384"/>
      <c r="BP7" s="384"/>
      <c r="BQ7" s="384"/>
      <c r="BR7" s="384"/>
      <c r="BS7" s="384"/>
      <c r="BT7" s="384"/>
      <c r="BU7" s="385"/>
      <c r="BV7" s="383">
        <v>387454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27388473</v>
      </c>
      <c r="CU7" s="384"/>
      <c r="CV7" s="384"/>
      <c r="CW7" s="384"/>
      <c r="CX7" s="384"/>
      <c r="CY7" s="384"/>
      <c r="CZ7" s="384"/>
      <c r="DA7" s="385"/>
      <c r="DB7" s="383">
        <v>27368621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1015928</v>
      </c>
      <c r="BO8" s="384"/>
      <c r="BP8" s="384"/>
      <c r="BQ8" s="384"/>
      <c r="BR8" s="384"/>
      <c r="BS8" s="384"/>
      <c r="BT8" s="384"/>
      <c r="BU8" s="385"/>
      <c r="BV8" s="383">
        <v>1018918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0.51</v>
      </c>
      <c r="CU8" s="493"/>
      <c r="CV8" s="493"/>
      <c r="CW8" s="493"/>
      <c r="CX8" s="493"/>
      <c r="CY8" s="493"/>
      <c r="CZ8" s="493"/>
      <c r="DA8" s="494"/>
      <c r="DB8" s="492">
        <v>0.51</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100552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-2990</v>
      </c>
      <c r="BO9" s="384"/>
      <c r="BP9" s="384"/>
      <c r="BQ9" s="384"/>
      <c r="BR9" s="384"/>
      <c r="BS9" s="384"/>
      <c r="BT9" s="384"/>
      <c r="BU9" s="385"/>
      <c r="BV9" s="383">
        <v>20785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17.899999999999999</v>
      </c>
      <c r="CU9" s="354"/>
      <c r="CV9" s="354"/>
      <c r="CW9" s="354"/>
      <c r="CX9" s="354"/>
      <c r="CY9" s="354"/>
      <c r="CZ9" s="354"/>
      <c r="DA9" s="355"/>
      <c r="DB9" s="353">
        <v>18.100000000000001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100462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6935</v>
      </c>
      <c r="BO10" s="384"/>
      <c r="BP10" s="384"/>
      <c r="BQ10" s="384"/>
      <c r="BR10" s="384"/>
      <c r="BS10" s="384"/>
      <c r="BT10" s="384"/>
      <c r="BU10" s="385"/>
      <c r="BV10" s="383">
        <v>1305770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v>910625</v>
      </c>
      <c r="BO11" s="384"/>
      <c r="BP11" s="384"/>
      <c r="BQ11" s="384"/>
      <c r="BR11" s="384"/>
      <c r="BS11" s="384"/>
      <c r="BT11" s="384"/>
      <c r="BU11" s="385"/>
      <c r="BV11" s="383">
        <v>955808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99919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98903</v>
      </c>
      <c r="S13" s="485"/>
      <c r="T13" s="485"/>
      <c r="U13" s="485"/>
      <c r="V13" s="486"/>
      <c r="W13" s="472" t="s">
        <v>123</v>
      </c>
      <c r="X13" s="396"/>
      <c r="Y13" s="396"/>
      <c r="Z13" s="396"/>
      <c r="AA13" s="396"/>
      <c r="AB13" s="397"/>
      <c r="AC13" s="359">
        <v>4686</v>
      </c>
      <c r="AD13" s="360"/>
      <c r="AE13" s="360"/>
      <c r="AF13" s="360"/>
      <c r="AG13" s="361"/>
      <c r="AH13" s="359">
        <v>6060</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914570</v>
      </c>
      <c r="BO13" s="384"/>
      <c r="BP13" s="384"/>
      <c r="BQ13" s="384"/>
      <c r="BR13" s="384"/>
      <c r="BS13" s="384"/>
      <c r="BT13" s="384"/>
      <c r="BU13" s="385"/>
      <c r="BV13" s="383">
        <v>2282363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0.8</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100166</v>
      </c>
      <c r="S14" s="485"/>
      <c r="T14" s="485"/>
      <c r="U14" s="485"/>
      <c r="V14" s="486"/>
      <c r="W14" s="487"/>
      <c r="X14" s="399"/>
      <c r="Y14" s="399"/>
      <c r="Z14" s="399"/>
      <c r="AA14" s="399"/>
      <c r="AB14" s="400"/>
      <c r="AC14" s="477">
        <v>9.8000000000000007</v>
      </c>
      <c r="AD14" s="478"/>
      <c r="AE14" s="478"/>
      <c r="AF14" s="478"/>
      <c r="AG14" s="479"/>
      <c r="AH14" s="477">
        <v>12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99162</v>
      </c>
      <c r="S15" s="485"/>
      <c r="T15" s="485"/>
      <c r="U15" s="485"/>
      <c r="V15" s="486"/>
      <c r="W15" s="472" t="s">
        <v>129</v>
      </c>
      <c r="X15" s="396"/>
      <c r="Y15" s="396"/>
      <c r="Z15" s="396"/>
      <c r="AA15" s="396"/>
      <c r="AB15" s="397"/>
      <c r="AC15" s="359">
        <v>14790</v>
      </c>
      <c r="AD15" s="360"/>
      <c r="AE15" s="360"/>
      <c r="AF15" s="360"/>
      <c r="AG15" s="361"/>
      <c r="AH15" s="359">
        <v>16443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10504193</v>
      </c>
      <c r="BO15" s="379"/>
      <c r="BP15" s="379"/>
      <c r="BQ15" s="379"/>
      <c r="BR15" s="379"/>
      <c r="BS15" s="379"/>
      <c r="BT15" s="379"/>
      <c r="BU15" s="380"/>
      <c r="BV15" s="378">
        <v>10375583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31.1</v>
      </c>
      <c r="AD16" s="478"/>
      <c r="AE16" s="478"/>
      <c r="AF16" s="478"/>
      <c r="AG16" s="479"/>
      <c r="AH16" s="477">
        <v>32.700000000000003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20587276</v>
      </c>
      <c r="BO16" s="384"/>
      <c r="BP16" s="384"/>
      <c r="BQ16" s="384"/>
      <c r="BR16" s="384"/>
      <c r="BS16" s="384"/>
      <c r="BT16" s="384"/>
      <c r="BU16" s="385"/>
      <c r="BV16" s="383">
        <v>20271920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28136</v>
      </c>
      <c r="AD17" s="360"/>
      <c r="AE17" s="360"/>
      <c r="AF17" s="360"/>
      <c r="AG17" s="361"/>
      <c r="AH17" s="359">
        <v>27648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13451811</v>
      </c>
      <c r="BO17" s="384"/>
      <c r="BP17" s="384"/>
      <c r="BQ17" s="384"/>
      <c r="BR17" s="384"/>
      <c r="BS17" s="384"/>
      <c r="BT17" s="384"/>
      <c r="BU17" s="385"/>
      <c r="BV17" s="383">
        <v>13359286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423.51</v>
      </c>
      <c r="M18" s="448"/>
      <c r="N18" s="448"/>
      <c r="O18" s="448"/>
      <c r="P18" s="448"/>
      <c r="Q18" s="448"/>
      <c r="R18" s="449"/>
      <c r="S18" s="449"/>
      <c r="T18" s="449"/>
      <c r="U18" s="449"/>
      <c r="V18" s="450"/>
      <c r="W18" s="464"/>
      <c r="X18" s="465"/>
      <c r="Y18" s="465"/>
      <c r="Z18" s="465"/>
      <c r="AA18" s="465"/>
      <c r="AB18" s="473"/>
      <c r="AC18" s="347">
        <v>59.1</v>
      </c>
      <c r="AD18" s="348"/>
      <c r="AE18" s="348"/>
      <c r="AF18" s="348"/>
      <c r="AG18" s="451"/>
      <c r="AH18" s="347">
        <v>55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22235591</v>
      </c>
      <c r="BO18" s="384"/>
      <c r="BP18" s="384"/>
      <c r="BQ18" s="384"/>
      <c r="BR18" s="384"/>
      <c r="BS18" s="384"/>
      <c r="BT18" s="384"/>
      <c r="BU18" s="385"/>
      <c r="BV18" s="383">
        <v>21968316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237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31140694</v>
      </c>
      <c r="BO19" s="384"/>
      <c r="BP19" s="384"/>
      <c r="BQ19" s="384"/>
      <c r="BR19" s="384"/>
      <c r="BS19" s="384"/>
      <c r="BT19" s="384"/>
      <c r="BU19" s="385"/>
      <c r="BV19" s="383">
        <v>31074234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37032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47550021</v>
      </c>
      <c r="BO23" s="384"/>
      <c r="BP23" s="384"/>
      <c r="BQ23" s="384"/>
      <c r="BR23" s="384"/>
      <c r="BS23" s="384"/>
      <c r="BT23" s="384"/>
      <c r="BU23" s="385"/>
      <c r="BV23" s="383">
        <v>45820639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9690</v>
      </c>
      <c r="R24" s="360"/>
      <c r="S24" s="360"/>
      <c r="T24" s="360"/>
      <c r="U24" s="360"/>
      <c r="V24" s="361"/>
      <c r="W24" s="425"/>
      <c r="X24" s="416"/>
      <c r="Y24" s="417"/>
      <c r="Z24" s="356" t="s">
        <v>153</v>
      </c>
      <c r="AA24" s="357"/>
      <c r="AB24" s="357"/>
      <c r="AC24" s="357"/>
      <c r="AD24" s="357"/>
      <c r="AE24" s="357"/>
      <c r="AF24" s="357"/>
      <c r="AG24" s="358"/>
      <c r="AH24" s="359">
        <v>740</v>
      </c>
      <c r="AI24" s="360"/>
      <c r="AJ24" s="360"/>
      <c r="AK24" s="360"/>
      <c r="AL24" s="361"/>
      <c r="AM24" s="359">
        <v>2228880</v>
      </c>
      <c r="AN24" s="360"/>
      <c r="AO24" s="360"/>
      <c r="AP24" s="360"/>
      <c r="AQ24" s="360"/>
      <c r="AR24" s="361"/>
      <c r="AS24" s="359">
        <v>3012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27249282</v>
      </c>
      <c r="BO24" s="384"/>
      <c r="BP24" s="384"/>
      <c r="BQ24" s="384"/>
      <c r="BR24" s="384"/>
      <c r="BS24" s="384"/>
      <c r="BT24" s="384"/>
      <c r="BU24" s="385"/>
      <c r="BV24" s="383">
        <v>26720558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7880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12174179</v>
      </c>
      <c r="BO25" s="379"/>
      <c r="BP25" s="379"/>
      <c r="BQ25" s="379"/>
      <c r="BR25" s="379"/>
      <c r="BS25" s="379"/>
      <c r="BT25" s="379"/>
      <c r="BU25" s="380"/>
      <c r="BV25" s="378">
        <v>8243903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6860</v>
      </c>
      <c r="R26" s="360"/>
      <c r="S26" s="360"/>
      <c r="T26" s="360"/>
      <c r="U26" s="360"/>
      <c r="V26" s="361"/>
      <c r="W26" s="425"/>
      <c r="X26" s="416"/>
      <c r="Y26" s="417"/>
      <c r="Z26" s="356" t="s">
        <v>159</v>
      </c>
      <c r="AA26" s="438"/>
      <c r="AB26" s="438"/>
      <c r="AC26" s="438"/>
      <c r="AD26" s="438"/>
      <c r="AE26" s="438"/>
      <c r="AF26" s="438"/>
      <c r="AG26" s="439"/>
      <c r="AH26" s="359">
        <v>38</v>
      </c>
      <c r="AI26" s="360"/>
      <c r="AJ26" s="360"/>
      <c r="AK26" s="360"/>
      <c r="AL26" s="361"/>
      <c r="AM26" s="359">
        <v>124108</v>
      </c>
      <c r="AN26" s="360"/>
      <c r="AO26" s="360"/>
      <c r="AP26" s="360"/>
      <c r="AQ26" s="360"/>
      <c r="AR26" s="361"/>
      <c r="AS26" s="359">
        <v>3266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4610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803522</v>
      </c>
      <c r="BO27" s="387"/>
      <c r="BP27" s="387"/>
      <c r="BQ27" s="387"/>
      <c r="BR27" s="387"/>
      <c r="BS27" s="387"/>
      <c r="BT27" s="387"/>
      <c r="BU27" s="388"/>
      <c r="BV27" s="386">
        <v>803183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3830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7334527</v>
      </c>
      <c r="BO28" s="379"/>
      <c r="BP28" s="379"/>
      <c r="BQ28" s="379"/>
      <c r="BR28" s="379"/>
      <c r="BS28" s="379"/>
      <c r="BT28" s="379"/>
      <c r="BU28" s="380"/>
      <c r="BV28" s="378">
        <v>7327592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26</v>
      </c>
      <c r="M29" s="360"/>
      <c r="N29" s="360"/>
      <c r="O29" s="360"/>
      <c r="P29" s="361"/>
      <c r="Q29" s="359">
        <v>3490</v>
      </c>
      <c r="R29" s="360"/>
      <c r="S29" s="360"/>
      <c r="T29" s="360"/>
      <c r="U29" s="360"/>
      <c r="V29" s="361"/>
      <c r="W29" s="426"/>
      <c r="X29" s="427"/>
      <c r="Y29" s="428"/>
      <c r="Z29" s="356" t="s">
        <v>169</v>
      </c>
      <c r="AA29" s="357"/>
      <c r="AB29" s="357"/>
      <c r="AC29" s="357"/>
      <c r="AD29" s="357"/>
      <c r="AE29" s="357"/>
      <c r="AF29" s="357"/>
      <c r="AG29" s="358"/>
      <c r="AH29" s="359">
        <v>740</v>
      </c>
      <c r="AI29" s="360"/>
      <c r="AJ29" s="360"/>
      <c r="AK29" s="360"/>
      <c r="AL29" s="361"/>
      <c r="AM29" s="359">
        <v>2228880</v>
      </c>
      <c r="AN29" s="360"/>
      <c r="AO29" s="360"/>
      <c r="AP29" s="360"/>
      <c r="AQ29" s="360"/>
      <c r="AR29" s="361"/>
      <c r="AS29" s="359">
        <v>3012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5491647</v>
      </c>
      <c r="BO29" s="384"/>
      <c r="BP29" s="384"/>
      <c r="BQ29" s="384"/>
      <c r="BR29" s="384"/>
      <c r="BS29" s="384"/>
      <c r="BT29" s="384"/>
      <c r="BU29" s="385"/>
      <c r="BV29" s="383">
        <v>5485926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18408071</v>
      </c>
      <c r="BO30" s="387"/>
      <c r="BP30" s="387"/>
      <c r="BQ30" s="387"/>
      <c r="BR30" s="387"/>
      <c r="BS30" s="387"/>
      <c r="BT30" s="387"/>
      <c r="BU30" s="388"/>
      <c r="BV30" s="386">
        <v>17894217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佐久市国民健康保険特別会計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佐久市国保浅間総合病院事業特別会計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佐久市環境エネルギー事業特別会計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佐久ケーブルテレビ株式会社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佐久市障害者支援施設臼田学園特別会計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佐久市介護保険特別会計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佐久市下水道事業特別会計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佐久市住宅新築資金等貸付事業特別会計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佐久市特別養護老人ホーム特別会計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佐久広域連合養護老人ホーム特別会計
佐久広域連合特別養護老人ホーム特別会計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佐久市奨学資金特別会計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佐久市後期高齢者医療特別会計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佐久広域連合救護施設特別会計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佐久市介護老人保健施設特別会計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佐久広域連合食肉流通センター特別会計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佐久平環境衛生施設組合会計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佐久市・軽井沢町清掃施設組合会計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浅麓環境施設組合一般会計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北佐久郡老人福祉施設組合一般会計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川西保健衛生施設組合一般会計
茂田井特定環境保全公共下水道事業特別会計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2" t="s">
        <v>24</v>
      </c>
      <c r="C41" s="1183"/>
      <c r="D41" s="81"/>
      <c r="E41" s="1184" t="s">
        <v>25</v>
      </c>
      <c r="F41" s="1184"/>
      <c r="G41" s="1184"/>
      <c r="H41" s="1185"/>
      <c r="I41" s="82">
        <v>41737</v>
      </c>
      <c r="J41" s="83">
        <v>41868</v>
      </c>
      <c r="K41" s="83">
        <v>44467</v>
      </c>
      <c r="L41" s="83">
        <v>46034</v>
      </c>
      <c r="M41" s="84">
        <v>47550</v>
      </c>
    </row>
    <row r="42" spans="2:13" ht="27.75" customHeight="1">
      <c r="B42" s="1172"/>
      <c r="C42" s="1173"/>
      <c r="D42" s="85"/>
      <c r="E42" s="1176" t="s">
        <v>26</v>
      </c>
      <c r="F42" s="1176"/>
      <c r="G42" s="1176"/>
      <c r="H42" s="1177"/>
      <c r="I42" s="86">
        <v>3027</v>
      </c>
      <c r="J42" s="87">
        <v>2725</v>
      </c>
      <c r="K42" s="87">
        <v>768</v>
      </c>
      <c r="L42" s="87">
        <v>532</v>
      </c>
      <c r="M42" s="88">
        <v>233</v>
      </c>
    </row>
    <row r="43" spans="2:13" ht="27.75" customHeight="1">
      <c r="B43" s="1172"/>
      <c r="C43" s="1173"/>
      <c r="D43" s="85"/>
      <c r="E43" s="1176" t="s">
        <v>27</v>
      </c>
      <c r="F43" s="1176"/>
      <c r="G43" s="1176"/>
      <c r="H43" s="1177"/>
      <c r="I43" s="86">
        <v>16450</v>
      </c>
      <c r="J43" s="87">
        <v>14861</v>
      </c>
      <c r="K43" s="87">
        <v>14898</v>
      </c>
      <c r="L43" s="87">
        <v>14183</v>
      </c>
      <c r="M43" s="88">
        <v>13315</v>
      </c>
    </row>
    <row r="44" spans="2:13" ht="27.75" customHeight="1">
      <c r="B44" s="1172"/>
      <c r="C44" s="1173"/>
      <c r="D44" s="85"/>
      <c r="E44" s="1176" t="s">
        <v>28</v>
      </c>
      <c r="F44" s="1176"/>
      <c r="G44" s="1176"/>
      <c r="H44" s="1177"/>
      <c r="I44" s="86">
        <v>2438</v>
      </c>
      <c r="J44" s="87">
        <v>2191</v>
      </c>
      <c r="K44" s="87">
        <v>1937</v>
      </c>
      <c r="L44" s="87">
        <v>1726</v>
      </c>
      <c r="M44" s="88">
        <v>1754</v>
      </c>
    </row>
    <row r="45" spans="2:13" ht="27.75" customHeight="1">
      <c r="B45" s="1172"/>
      <c r="C45" s="1173"/>
      <c r="D45" s="85"/>
      <c r="E45" s="1176" t="s">
        <v>29</v>
      </c>
      <c r="F45" s="1176"/>
      <c r="G45" s="1176"/>
      <c r="H45" s="1177"/>
      <c r="I45" s="86">
        <v>8123</v>
      </c>
      <c r="J45" s="87">
        <v>7769</v>
      </c>
      <c r="K45" s="87">
        <v>7335</v>
      </c>
      <c r="L45" s="87">
        <v>6726</v>
      </c>
      <c r="M45" s="88">
        <v>5924</v>
      </c>
    </row>
    <row r="46" spans="2:13" ht="27.75" customHeight="1">
      <c r="B46" s="1172"/>
      <c r="C46" s="1173"/>
      <c r="D46" s="85"/>
      <c r="E46" s="1176" t="s">
        <v>30</v>
      </c>
      <c r="F46" s="1176"/>
      <c r="G46" s="1176"/>
      <c r="H46" s="1177"/>
      <c r="I46" s="86">
        <v>17</v>
      </c>
      <c r="J46" s="87">
        <v>15</v>
      </c>
      <c r="K46" s="87">
        <v>13</v>
      </c>
      <c r="L46" s="87">
        <v>13</v>
      </c>
      <c r="M46" s="88">
        <v>91</v>
      </c>
    </row>
    <row r="47" spans="2:13" ht="27.75" customHeight="1">
      <c r="B47" s="1172"/>
      <c r="C47" s="1173"/>
      <c r="D47" s="85"/>
      <c r="E47" s="1176" t="s">
        <v>31</v>
      </c>
      <c r="F47" s="1176"/>
      <c r="G47" s="1176"/>
      <c r="H47" s="1177"/>
      <c r="I47" s="86" t="s">
        <v>492</v>
      </c>
      <c r="J47" s="87" t="s">
        <v>492</v>
      </c>
      <c r="K47" s="87" t="s">
        <v>492</v>
      </c>
      <c r="L47" s="87" t="s">
        <v>492</v>
      </c>
      <c r="M47" s="88" t="s">
        <v>492</v>
      </c>
    </row>
    <row r="48" spans="2:13" ht="27.75" customHeight="1">
      <c r="B48" s="1174"/>
      <c r="C48" s="1175"/>
      <c r="D48" s="85"/>
      <c r="E48" s="1176" t="s">
        <v>32</v>
      </c>
      <c r="F48" s="1176"/>
      <c r="G48" s="1176"/>
      <c r="H48" s="1177"/>
      <c r="I48" s="86" t="s">
        <v>492</v>
      </c>
      <c r="J48" s="87" t="s">
        <v>492</v>
      </c>
      <c r="K48" s="87" t="s">
        <v>492</v>
      </c>
      <c r="L48" s="87" t="s">
        <v>492</v>
      </c>
      <c r="M48" s="88" t="s">
        <v>492</v>
      </c>
    </row>
    <row r="49" spans="2:13" ht="27.75" customHeight="1">
      <c r="B49" s="1170" t="s">
        <v>33</v>
      </c>
      <c r="C49" s="1171"/>
      <c r="D49" s="89"/>
      <c r="E49" s="1176" t="s">
        <v>34</v>
      </c>
      <c r="F49" s="1176"/>
      <c r="G49" s="1176"/>
      <c r="H49" s="1177"/>
      <c r="I49" s="86">
        <v>24214</v>
      </c>
      <c r="J49" s="87">
        <v>25917</v>
      </c>
      <c r="K49" s="87">
        <v>27448</v>
      </c>
      <c r="L49" s="87">
        <v>29385</v>
      </c>
      <c r="M49" s="88">
        <v>29747</v>
      </c>
    </row>
    <row r="50" spans="2:13" ht="27.75" customHeight="1">
      <c r="B50" s="1172"/>
      <c r="C50" s="1173"/>
      <c r="D50" s="85"/>
      <c r="E50" s="1176" t="s">
        <v>35</v>
      </c>
      <c r="F50" s="1176"/>
      <c r="G50" s="1176"/>
      <c r="H50" s="1177"/>
      <c r="I50" s="86">
        <v>4293</v>
      </c>
      <c r="J50" s="87">
        <v>5998</v>
      </c>
      <c r="K50" s="87">
        <v>7294</v>
      </c>
      <c r="L50" s="87">
        <v>6742</v>
      </c>
      <c r="M50" s="88">
        <v>6674</v>
      </c>
    </row>
    <row r="51" spans="2:13" ht="27.75" customHeight="1">
      <c r="B51" s="1174"/>
      <c r="C51" s="1175"/>
      <c r="D51" s="85"/>
      <c r="E51" s="1176" t="s">
        <v>36</v>
      </c>
      <c r="F51" s="1176"/>
      <c r="G51" s="1176"/>
      <c r="H51" s="1177"/>
      <c r="I51" s="86">
        <v>53909</v>
      </c>
      <c r="J51" s="87">
        <v>54060</v>
      </c>
      <c r="K51" s="87">
        <v>56118</v>
      </c>
      <c r="L51" s="87">
        <v>56699</v>
      </c>
      <c r="M51" s="88">
        <v>57401</v>
      </c>
    </row>
    <row r="52" spans="2:13" ht="27.75" customHeight="1" thickBot="1">
      <c r="B52" s="1178" t="s">
        <v>21</v>
      </c>
      <c r="C52" s="1179"/>
      <c r="D52" s="90"/>
      <c r="E52" s="1180" t="s">
        <v>37</v>
      </c>
      <c r="F52" s="1180"/>
      <c r="G52" s="1180"/>
      <c r="H52" s="1181"/>
      <c r="I52" s="91">
        <v>-10626</v>
      </c>
      <c r="J52" s="92">
        <v>-16545</v>
      </c>
      <c r="K52" s="92">
        <v>-21442</v>
      </c>
      <c r="L52" s="92">
        <v>-23613</v>
      </c>
      <c r="M52" s="93">
        <v>-24955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64082</v>
      </c>
      <c r="E3" s="116"/>
      <c r="F3" s="117">
        <v>57316</v>
      </c>
      <c r="G3" s="118"/>
      <c r="H3" s="119"/>
    </row>
    <row r="4" spans="1:8">
      <c r="A4" s="120"/>
      <c r="B4" s="121"/>
      <c r="C4" s="122"/>
      <c r="D4" s="123">
        <v>33144</v>
      </c>
      <c r="E4" s="124"/>
      <c r="F4" s="125">
        <v>32233</v>
      </c>
      <c r="G4" s="126"/>
      <c r="H4" s="127"/>
    </row>
    <row r="5" spans="1:8">
      <c r="A5" s="108" t="s">
        <v>511</v>
      </c>
      <c r="B5" s="113"/>
      <c r="C5" s="114"/>
      <c r="D5" s="115">
        <v>65122</v>
      </c>
      <c r="E5" s="116"/>
      <c r="F5" s="117">
        <v>41433</v>
      </c>
      <c r="G5" s="118"/>
      <c r="H5" s="119"/>
    </row>
    <row r="6" spans="1:8">
      <c r="A6" s="120"/>
      <c r="B6" s="121"/>
      <c r="C6" s="122"/>
      <c r="D6" s="123">
        <v>36023</v>
      </c>
      <c r="E6" s="124"/>
      <c r="F6" s="125">
        <v>22351</v>
      </c>
      <c r="G6" s="126"/>
      <c r="H6" s="127"/>
    </row>
    <row r="7" spans="1:8">
      <c r="A7" s="108" t="s">
        <v>512</v>
      </c>
      <c r="B7" s="113"/>
      <c r="C7" s="114"/>
      <c r="D7" s="115">
        <v>100594</v>
      </c>
      <c r="E7" s="116"/>
      <c r="F7" s="117">
        <v>43493</v>
      </c>
      <c r="G7" s="118"/>
      <c r="H7" s="119"/>
    </row>
    <row r="8" spans="1:8">
      <c r="A8" s="120"/>
      <c r="B8" s="121"/>
      <c r="C8" s="122"/>
      <c r="D8" s="123">
        <v>64399</v>
      </c>
      <c r="E8" s="124"/>
      <c r="F8" s="125">
        <v>23254</v>
      </c>
      <c r="G8" s="126"/>
      <c r="H8" s="127"/>
    </row>
    <row r="9" spans="1:8">
      <c r="A9" s="108" t="s">
        <v>513</v>
      </c>
      <c r="B9" s="113"/>
      <c r="C9" s="114"/>
      <c r="D9" s="115">
        <v>91684</v>
      </c>
      <c r="E9" s="116"/>
      <c r="F9" s="117">
        <v>50840</v>
      </c>
      <c r="G9" s="118"/>
      <c r="H9" s="119"/>
    </row>
    <row r="10" spans="1:8">
      <c r="A10" s="120"/>
      <c r="B10" s="121"/>
      <c r="C10" s="122"/>
      <c r="D10" s="123">
        <v>48691</v>
      </c>
      <c r="E10" s="124"/>
      <c r="F10" s="125">
        <v>25367</v>
      </c>
      <c r="G10" s="126"/>
      <c r="H10" s="127"/>
    </row>
    <row r="11" spans="1:8">
      <c r="A11" s="108" t="s">
        <v>514</v>
      </c>
      <c r="B11" s="113"/>
      <c r="C11" s="114"/>
      <c r="D11" s="115">
        <v>121692</v>
      </c>
      <c r="E11" s="116"/>
      <c r="F11" s="117">
        <v>53605</v>
      </c>
      <c r="G11" s="118"/>
      <c r="H11" s="119"/>
    </row>
    <row r="12" spans="1:8">
      <c r="A12" s="120"/>
      <c r="B12" s="121"/>
      <c r="C12" s="128"/>
      <c r="D12" s="123">
        <v>74673</v>
      </c>
      <c r="E12" s="124"/>
      <c r="F12" s="125">
        <v>28343</v>
      </c>
      <c r="G12" s="126"/>
      <c r="H12" s="127"/>
    </row>
    <row r="13" spans="1:8">
      <c r="A13" s="108"/>
      <c r="B13" s="113"/>
      <c r="C13" s="129"/>
      <c r="D13" s="130">
        <v>88635</v>
      </c>
      <c r="E13" s="131"/>
      <c r="F13" s="132">
        <v>49337</v>
      </c>
      <c r="G13" s="133"/>
      <c r="H13" s="119"/>
    </row>
    <row r="14" spans="1:8">
      <c r="A14" s="120"/>
      <c r="B14" s="121"/>
      <c r="C14" s="122"/>
      <c r="D14" s="123">
        <v>51386</v>
      </c>
      <c r="E14" s="124"/>
      <c r="F14" s="125">
        <v>26310</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4.18</v>
      </c>
      <c r="C19" s="134">
        <f>ROUND(VALUE(SUBSTITUTE(実質収支比率等に係る経年分析!G$48,"▲","-")),2)</f>
        <v>3.53</v>
      </c>
      <c r="D19" s="134">
        <f>ROUND(VALUE(SUBSTITUTE(実質収支比率等に係る経年分析!H$48,"▲","-")),2)</f>
        <v>3.67</v>
      </c>
      <c r="E19" s="134">
        <f>ROUND(VALUE(SUBSTITUTE(実質収支比率等に係る経年分析!I$48,"▲","-")),2)</f>
        <v>3.72</v>
      </c>
      <c r="F19" s="134">
        <f>ROUND(VALUE(SUBSTITUTE(実質収支比率等に係る経年分析!J$48,"▲","-")),2)</f>
        <v>3.71</v>
      </c>
    </row>
    <row r="20" spans="1:11">
      <c r="A20" s="134" t="s">
        <v>42</v>
      </c>
      <c r="B20" s="134">
        <f>ROUND(VALUE(SUBSTITUTE(実質収支比率等に係る経年分析!F$47,"▲","-")),2)</f>
        <v>15.82</v>
      </c>
      <c r="C20" s="134">
        <f>ROUND(VALUE(SUBSTITUTE(実質収支比率等に係る経年分析!G$47,"▲","-")),2)</f>
        <v>17.59</v>
      </c>
      <c r="D20" s="134">
        <f>ROUND(VALUE(SUBSTITUTE(実質収支比率等に係る経年分析!H$47,"▲","-")),2)</f>
        <v>22.17</v>
      </c>
      <c r="E20" s="134">
        <f>ROUND(VALUE(SUBSTITUTE(実質収支比率等に係る経年分析!I$47,"▲","-")),2)</f>
        <v>26.77</v>
      </c>
      <c r="F20" s="134">
        <f>ROUND(VALUE(SUBSTITUTE(実質収支比率等に係る経年分析!J$47,"▲","-")),2)</f>
        <v>26.78</v>
      </c>
    </row>
    <row r="21" spans="1:11">
      <c r="A21" s="134" t="s">
        <v>43</v>
      </c>
      <c r="B21" s="134">
        <f>IF(ISNUMBER(VALUE(SUBSTITUTE(実質収支比率等に係る経年分析!F$49,"▲","-"))),ROUND(VALUE(SUBSTITUTE(実質収支比率等に係る経年分析!F$49,"▲","-")),2),NA())</f>
        <v>6.2</v>
      </c>
      <c r="C21" s="134">
        <f>IF(ISNUMBER(VALUE(SUBSTITUTE(実質収支比率等に係る経年分析!G$49,"▲","-"))),ROUND(VALUE(SUBSTITUTE(実質収支比率等に係る経年分析!G$49,"▲","-")),2),NA())</f>
        <v>5.08</v>
      </c>
      <c r="D21" s="134">
        <f>IF(ISNUMBER(VALUE(SUBSTITUTE(実質収支比率等に係る経年分析!H$49,"▲","-"))),ROUND(VALUE(SUBSTITUTE(実質収支比率等に係る経年分析!H$49,"▲","-")),2),NA())</f>
        <v>8.74</v>
      </c>
      <c r="E21" s="134">
        <f>IF(ISNUMBER(VALUE(SUBSTITUTE(実質収支比率等に係る経年分析!I$49,"▲","-"))),ROUND(VALUE(SUBSTITUTE(実質収支比率等に係る経年分析!I$49,"▲","-")),2),NA())</f>
        <v>8.34</v>
      </c>
      <c r="F21" s="134">
        <f>IF(ISNUMBER(VALUE(SUBSTITUTE(実質収支比率等に係る経年分析!J$49,"▲","-"))),ROUND(VALUE(SUBSTITUTE(実質収支比率等に係る経年分析!J$49,"▲","-")),2),NA())</f>
        <v>3.34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17.53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0.04</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佐久市後期高齢者医療特別会計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佐久市特別養護老人ホーム特別会計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佐久市介護老人保健施設特別会計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佐久市介護保険特別会計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4.1399999999999997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3.7</v>
      </c>
    </row>
    <row r="34" spans="1:16">
      <c r="A34" s="135" t="str">
        <f>IF(連結実質赤字比率に係る赤字・黒字の構成分析!C$36="",NA(),連結実質赤字比率に係る赤字・黒字の構成分析!C$36)</f>
        <v>佐久市国保浅間総合病院事業特別会計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6.76</v>
      </c>
    </row>
    <row r="35" spans="1:16">
      <c r="A35" s="135" t="str">
        <f>IF(連結実質赤字比率に係る赤字・黒字の構成分析!C$35="",NA(),連結実質赤字比率に係る赤字・黒字の構成分析!C$35)</f>
        <v>佐久市下水道事業特別会計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20.3</v>
      </c>
    </row>
    <row r="36" spans="1:16">
      <c r="A36" s="135" t="str">
        <f>IF(連結実質赤字比率に係る赤字・黒字の構成分析!C$34="",NA(),連結実質赤字比率に係る赤字・黒字の構成分析!C$34)</f>
        <v>佐久市国民健康保険特別会計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0.28000000000000003</v>
      </c>
      <c r="J36" s="135">
        <f>IF(ROUND(VALUE(SUBSTITUTE(連結実質赤字比率に係る赤字・黒字の構成分析!J$34,"▲", "-")), 2) &lt; 0, ABS(ROUND(VALUE(SUBSTITUTE(連結実質赤字比率に係る赤字・黒字の構成分析!J$34,"▲", "-")), 2)), NA())</f>
        <v>0.47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4867</v>
      </c>
      <c r="E42" s="136"/>
      <c r="F42" s="136"/>
      <c r="G42" s="136">
        <f>'実質公債費比率（分子）の構造'!L$52</f>
        <v>5135</v>
      </c>
      <c r="H42" s="136"/>
      <c r="I42" s="136"/>
      <c r="J42" s="136">
        <f>'実質公債費比率（分子）の構造'!M$52</f>
        <v>5825</v>
      </c>
      <c r="K42" s="136"/>
      <c r="L42" s="136"/>
      <c r="M42" s="136">
        <f>'実質公債費比率（分子）の構造'!N$52</f>
        <v>6029</v>
      </c>
      <c r="N42" s="136"/>
      <c r="O42" s="136"/>
      <c r="P42" s="136">
        <f>'実質公債費比率（分子）の構造'!O$52</f>
        <v>6164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84</v>
      </c>
      <c r="C44" s="136"/>
      <c r="D44" s="136"/>
      <c r="E44" s="136">
        <f>'実質公債費比率（分子）の構造'!L$50</f>
        <v>28</v>
      </c>
      <c r="F44" s="136"/>
      <c r="G44" s="136"/>
      <c r="H44" s="136">
        <f>'実質公債費比率（分子）の構造'!M$50</f>
        <v>27</v>
      </c>
      <c r="I44" s="136"/>
      <c r="J44" s="136"/>
      <c r="K44" s="136">
        <f>'実質公債費比率（分子）の構造'!N$50</f>
        <v>19</v>
      </c>
      <c r="L44" s="136"/>
      <c r="M44" s="136"/>
      <c r="N44" s="136">
        <f>'実質公債費比率（分子）の構造'!O$50</f>
        <v>16</v>
      </c>
      <c r="O44" s="136"/>
      <c r="P44" s="136"/>
    </row>
    <row r="45" spans="1:16">
      <c r="A45" s="136" t="s">
        <v>53</v>
      </c>
      <c r="B45" s="136">
        <f>'実質公債費比率（分子）の構造'!K$49</f>
        <v>470</v>
      </c>
      <c r="C45" s="136"/>
      <c r="D45" s="136"/>
      <c r="E45" s="136">
        <f>'実質公債費比率（分子）の構造'!L$49</f>
        <v>262</v>
      </c>
      <c r="F45" s="136"/>
      <c r="G45" s="136"/>
      <c r="H45" s="136">
        <f>'実質公債費比率（分子）の構造'!M$49</f>
        <v>194</v>
      </c>
      <c r="I45" s="136"/>
      <c r="J45" s="136"/>
      <c r="K45" s="136">
        <f>'実質公債費比率（分子）の構造'!N$49</f>
        <v>190</v>
      </c>
      <c r="L45" s="136"/>
      <c r="M45" s="136"/>
      <c r="N45" s="136">
        <f>'実質公債費比率（分子）の構造'!O$49</f>
        <v>174</v>
      </c>
      <c r="O45" s="136"/>
      <c r="P45" s="136"/>
    </row>
    <row r="46" spans="1:16">
      <c r="A46" s="136" t="s">
        <v>54</v>
      </c>
      <c r="B46" s="136">
        <f>'実質公債費比率（分子）の構造'!K$48</f>
        <v>1151</v>
      </c>
      <c r="C46" s="136"/>
      <c r="D46" s="136"/>
      <c r="E46" s="136">
        <f>'実質公債費比率（分子）の構造'!L$48</f>
        <v>1141</v>
      </c>
      <c r="F46" s="136"/>
      <c r="G46" s="136"/>
      <c r="H46" s="136">
        <f>'実質公債費比率（分子）の構造'!M$48</f>
        <v>1158</v>
      </c>
      <c r="I46" s="136"/>
      <c r="J46" s="136"/>
      <c r="K46" s="136">
        <f>'実質公債費比率（分子）の構造'!N$48</f>
        <v>1169</v>
      </c>
      <c r="L46" s="136"/>
      <c r="M46" s="136"/>
      <c r="N46" s="136">
        <f>'実質公債費比率（分子）の構造'!O$48</f>
        <v>1124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4374</v>
      </c>
      <c r="C49" s="136"/>
      <c r="D49" s="136"/>
      <c r="E49" s="136">
        <f>'実質公債費比率（分子）の構造'!L$45</f>
        <v>4060</v>
      </c>
      <c r="F49" s="136"/>
      <c r="G49" s="136"/>
      <c r="H49" s="136">
        <f>'実質公債費比率（分子）の構造'!M$45</f>
        <v>4890</v>
      </c>
      <c r="I49" s="136"/>
      <c r="J49" s="136"/>
      <c r="K49" s="136">
        <f>'実質公債費比率（分子）の構造'!N$45</f>
        <v>4844</v>
      </c>
      <c r="L49" s="136"/>
      <c r="M49" s="136"/>
      <c r="N49" s="136">
        <f>'実質公債費比率（分子）の構造'!O$45</f>
        <v>4760</v>
      </c>
      <c r="O49" s="136"/>
      <c r="P49" s="136"/>
    </row>
    <row r="50" spans="1:16">
      <c r="A50" s="136" t="s">
        <v>58</v>
      </c>
      <c r="B50" s="136" t="e">
        <f>NA()</f>
        <v>#N/A</v>
      </c>
      <c r="C50" s="136">
        <f>IF(ISNUMBER('実質公債費比率（分子）の構造'!K$53),'実質公債費比率（分子）の構造'!K$53,NA())</f>
        <v>1212</v>
      </c>
      <c r="D50" s="136" t="e">
        <f>NA()</f>
        <v>#N/A</v>
      </c>
      <c r="E50" s="136" t="e">
        <f>NA()</f>
        <v>#N/A</v>
      </c>
      <c r="F50" s="136">
        <f>IF(ISNUMBER('実質公債費比率（分子）の構造'!L$53),'実質公債費比率（分子）の構造'!L$53,NA())</f>
        <v>356</v>
      </c>
      <c r="G50" s="136" t="e">
        <f>NA()</f>
        <v>#N/A</v>
      </c>
      <c r="H50" s="136" t="e">
        <f>NA()</f>
        <v>#N/A</v>
      </c>
      <c r="I50" s="136">
        <f>IF(ISNUMBER('実質公債費比率（分子）の構造'!M$53),'実質公債費比率（分子）の構造'!M$53,NA())</f>
        <v>444</v>
      </c>
      <c r="J50" s="136" t="e">
        <f>NA()</f>
        <v>#N/A</v>
      </c>
      <c r="K50" s="136" t="e">
        <f>NA()</f>
        <v>#N/A</v>
      </c>
      <c r="L50" s="136">
        <f>IF(ISNUMBER('実質公債費比率（分子）の構造'!N$53),'実質公債費比率（分子）の構造'!N$53,NA())</f>
        <v>193</v>
      </c>
      <c r="M50" s="136" t="e">
        <f>NA()</f>
        <v>#N/A</v>
      </c>
      <c r="N50" s="136" t="e">
        <f>NA()</f>
        <v>#N/A</v>
      </c>
      <c r="O50" s="136">
        <f>IF(ISNUMBER('実質公債費比率（分子）の構造'!O$53),'実質公債費比率（分子）の構造'!O$53,NA())</f>
        <v>-90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53909</v>
      </c>
      <c r="E56" s="135"/>
      <c r="F56" s="135"/>
      <c r="G56" s="135">
        <f>'将来負担比率（分子）の構造'!J$51</f>
        <v>54060</v>
      </c>
      <c r="H56" s="135"/>
      <c r="I56" s="135"/>
      <c r="J56" s="135">
        <f>'将来負担比率（分子）の構造'!K$51</f>
        <v>56118</v>
      </c>
      <c r="K56" s="135"/>
      <c r="L56" s="135"/>
      <c r="M56" s="135">
        <f>'将来負担比率（分子）の構造'!L$51</f>
        <v>56699</v>
      </c>
      <c r="N56" s="135"/>
      <c r="O56" s="135"/>
      <c r="P56" s="135">
        <f>'将来負担比率（分子）の構造'!M$51</f>
        <v>57401</v>
      </c>
    </row>
    <row r="57" spans="1:16">
      <c r="A57" s="135" t="s">
        <v>35</v>
      </c>
      <c r="B57" s="135"/>
      <c r="C57" s="135"/>
      <c r="D57" s="135">
        <f>'将来負担比率（分子）の構造'!I$50</f>
        <v>4293</v>
      </c>
      <c r="E57" s="135"/>
      <c r="F57" s="135"/>
      <c r="G57" s="135">
        <f>'将来負担比率（分子）の構造'!J$50</f>
        <v>5998</v>
      </c>
      <c r="H57" s="135"/>
      <c r="I57" s="135"/>
      <c r="J57" s="135">
        <f>'将来負担比率（分子）の構造'!K$50</f>
        <v>7294</v>
      </c>
      <c r="K57" s="135"/>
      <c r="L57" s="135"/>
      <c r="M57" s="135">
        <f>'将来負担比率（分子）の構造'!L$50</f>
        <v>6742</v>
      </c>
      <c r="N57" s="135"/>
      <c r="O57" s="135"/>
      <c r="P57" s="135">
        <f>'将来負担比率（分子）の構造'!M$50</f>
        <v>6674</v>
      </c>
    </row>
    <row r="58" spans="1:16">
      <c r="A58" s="135" t="s">
        <v>34</v>
      </c>
      <c r="B58" s="135"/>
      <c r="C58" s="135"/>
      <c r="D58" s="135">
        <f>'将来負担比率（分子）の構造'!I$49</f>
        <v>24214</v>
      </c>
      <c r="E58" s="135"/>
      <c r="F58" s="135"/>
      <c r="G58" s="135">
        <f>'将来負担比率（分子）の構造'!J$49</f>
        <v>25917</v>
      </c>
      <c r="H58" s="135"/>
      <c r="I58" s="135"/>
      <c r="J58" s="135">
        <f>'将来負担比率（分子）の構造'!K$49</f>
        <v>27448</v>
      </c>
      <c r="K58" s="135"/>
      <c r="L58" s="135"/>
      <c r="M58" s="135">
        <f>'将来負担比率（分子）の構造'!L$49</f>
        <v>29385</v>
      </c>
      <c r="N58" s="135"/>
      <c r="O58" s="135"/>
      <c r="P58" s="135">
        <f>'将来負担比率（分子）の構造'!M$49</f>
        <v>29747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v>
      </c>
      <c r="C61" s="135"/>
      <c r="D61" s="135"/>
      <c r="E61" s="135">
        <f>'将来負担比率（分子）の構造'!J$46</f>
        <v>15</v>
      </c>
      <c r="F61" s="135"/>
      <c r="G61" s="135"/>
      <c r="H61" s="135">
        <f>'将来負担比率（分子）の構造'!K$46</f>
        <v>13</v>
      </c>
      <c r="I61" s="135"/>
      <c r="J61" s="135"/>
      <c r="K61" s="135">
        <f>'将来負担比率（分子）の構造'!L$46</f>
        <v>13</v>
      </c>
      <c r="L61" s="135"/>
      <c r="M61" s="135"/>
      <c r="N61" s="135">
        <f>'将来負担比率（分子）の構造'!M$46</f>
        <v>91</v>
      </c>
      <c r="O61" s="135"/>
      <c r="P61" s="135"/>
    </row>
    <row r="62" spans="1:16">
      <c r="A62" s="135" t="s">
        <v>29</v>
      </c>
      <c r="B62" s="135">
        <f>'将来負担比率（分子）の構造'!I$45</f>
        <v>8123</v>
      </c>
      <c r="C62" s="135"/>
      <c r="D62" s="135"/>
      <c r="E62" s="135">
        <f>'将来負担比率（分子）の構造'!J$45</f>
        <v>7769</v>
      </c>
      <c r="F62" s="135"/>
      <c r="G62" s="135"/>
      <c r="H62" s="135">
        <f>'将来負担比率（分子）の構造'!K$45</f>
        <v>7335</v>
      </c>
      <c r="I62" s="135"/>
      <c r="J62" s="135"/>
      <c r="K62" s="135">
        <f>'将来負担比率（分子）の構造'!L$45</f>
        <v>6726</v>
      </c>
      <c r="L62" s="135"/>
      <c r="M62" s="135"/>
      <c r="N62" s="135">
        <f>'将来負担比率（分子）の構造'!M$45</f>
        <v>5924</v>
      </c>
      <c r="O62" s="135"/>
      <c r="P62" s="135"/>
    </row>
    <row r="63" spans="1:16">
      <c r="A63" s="135" t="s">
        <v>28</v>
      </c>
      <c r="B63" s="135">
        <f>'将来負担比率（分子）の構造'!I$44</f>
        <v>2438</v>
      </c>
      <c r="C63" s="135"/>
      <c r="D63" s="135"/>
      <c r="E63" s="135">
        <f>'将来負担比率（分子）の構造'!J$44</f>
        <v>2191</v>
      </c>
      <c r="F63" s="135"/>
      <c r="G63" s="135"/>
      <c r="H63" s="135">
        <f>'将来負担比率（分子）の構造'!K$44</f>
        <v>1937</v>
      </c>
      <c r="I63" s="135"/>
      <c r="J63" s="135"/>
      <c r="K63" s="135">
        <f>'将来負担比率（分子）の構造'!L$44</f>
        <v>1726</v>
      </c>
      <c r="L63" s="135"/>
      <c r="M63" s="135"/>
      <c r="N63" s="135">
        <f>'将来負担比率（分子）の構造'!M$44</f>
        <v>1754</v>
      </c>
      <c r="O63" s="135"/>
      <c r="P63" s="135"/>
    </row>
    <row r="64" spans="1:16">
      <c r="A64" s="135" t="s">
        <v>27</v>
      </c>
      <c r="B64" s="135">
        <f>'将来負担比率（分子）の構造'!I$43</f>
        <v>16450</v>
      </c>
      <c r="C64" s="135"/>
      <c r="D64" s="135"/>
      <c r="E64" s="135">
        <f>'将来負担比率（分子）の構造'!J$43</f>
        <v>14861</v>
      </c>
      <c r="F64" s="135"/>
      <c r="G64" s="135"/>
      <c r="H64" s="135">
        <f>'将来負担比率（分子）の構造'!K$43</f>
        <v>14898</v>
      </c>
      <c r="I64" s="135"/>
      <c r="J64" s="135"/>
      <c r="K64" s="135">
        <f>'将来負担比率（分子）の構造'!L$43</f>
        <v>14183</v>
      </c>
      <c r="L64" s="135"/>
      <c r="M64" s="135"/>
      <c r="N64" s="135">
        <f>'将来負担比率（分子）の構造'!M$43</f>
        <v>13315</v>
      </c>
      <c r="O64" s="135"/>
      <c r="P64" s="135"/>
    </row>
    <row r="65" spans="1:16">
      <c r="A65" s="135" t="s">
        <v>26</v>
      </c>
      <c r="B65" s="135">
        <f>'将来負担比率（分子）の構造'!I$42</f>
        <v>3027</v>
      </c>
      <c r="C65" s="135"/>
      <c r="D65" s="135"/>
      <c r="E65" s="135">
        <f>'将来負担比率（分子）の構造'!J$42</f>
        <v>2725</v>
      </c>
      <c r="F65" s="135"/>
      <c r="G65" s="135"/>
      <c r="H65" s="135">
        <f>'将来負担比率（分子）の構造'!K$42</f>
        <v>768</v>
      </c>
      <c r="I65" s="135"/>
      <c r="J65" s="135"/>
      <c r="K65" s="135">
        <f>'将来負担比率（分子）の構造'!L$42</f>
        <v>532</v>
      </c>
      <c r="L65" s="135"/>
      <c r="M65" s="135"/>
      <c r="N65" s="135">
        <f>'将来負担比率（分子）の構造'!M$42</f>
        <v>233</v>
      </c>
      <c r="O65" s="135"/>
      <c r="P65" s="135"/>
    </row>
    <row r="66" spans="1:16">
      <c r="A66" s="135" t="s">
        <v>25</v>
      </c>
      <c r="B66" s="135">
        <f>'将来負担比率（分子）の構造'!I$41</f>
        <v>41737</v>
      </c>
      <c r="C66" s="135"/>
      <c r="D66" s="135"/>
      <c r="E66" s="135">
        <f>'将来負担比率（分子）の構造'!J$41</f>
        <v>41868</v>
      </c>
      <c r="F66" s="135"/>
      <c r="G66" s="135"/>
      <c r="H66" s="135">
        <f>'将来負担比率（分子）の構造'!K$41</f>
        <v>44467</v>
      </c>
      <c r="I66" s="135"/>
      <c r="J66" s="135"/>
      <c r="K66" s="135">
        <f>'将来負担比率（分子）の構造'!L$41</f>
        <v>46034</v>
      </c>
      <c r="L66" s="135"/>
      <c r="M66" s="135"/>
      <c r="N66" s="135">
        <f>'将来負担比率（分子）の構造'!M$41</f>
        <v>47550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12508568</v>
      </c>
      <c r="S5" s="639"/>
      <c r="T5" s="639"/>
      <c r="U5" s="639"/>
      <c r="V5" s="639"/>
      <c r="W5" s="639"/>
      <c r="X5" s="639"/>
      <c r="Y5" s="686"/>
      <c r="Z5" s="699">
        <v>24.5</v>
      </c>
      <c r="AA5" s="699"/>
      <c r="AB5" s="699"/>
      <c r="AC5" s="699"/>
      <c r="AD5" s="700">
        <v>11804281</v>
      </c>
      <c r="AE5" s="700"/>
      <c r="AF5" s="700"/>
      <c r="AG5" s="700"/>
      <c r="AH5" s="700"/>
      <c r="AI5" s="700"/>
      <c r="AJ5" s="700"/>
      <c r="AK5" s="700"/>
      <c r="AL5" s="687">
        <v>45.8</v>
      </c>
      <c r="AM5" s="656"/>
      <c r="AN5" s="656"/>
      <c r="AO5" s="688"/>
      <c r="AP5" s="675" t="s">
        <v>207</v>
      </c>
      <c r="AQ5" s="676"/>
      <c r="AR5" s="676"/>
      <c r="AS5" s="676"/>
      <c r="AT5" s="676"/>
      <c r="AU5" s="676"/>
      <c r="AV5" s="676"/>
      <c r="AW5" s="676"/>
      <c r="AX5" s="676"/>
      <c r="AY5" s="676"/>
      <c r="AZ5" s="676"/>
      <c r="BA5" s="676"/>
      <c r="BB5" s="676"/>
      <c r="BC5" s="676"/>
      <c r="BD5" s="676"/>
      <c r="BE5" s="676"/>
      <c r="BF5" s="677"/>
      <c r="BG5" s="588">
        <v>11780707</v>
      </c>
      <c r="BH5" s="589"/>
      <c r="BI5" s="589"/>
      <c r="BJ5" s="589"/>
      <c r="BK5" s="589"/>
      <c r="BL5" s="589"/>
      <c r="BM5" s="589"/>
      <c r="BN5" s="590"/>
      <c r="BO5" s="641">
        <v>94.2</v>
      </c>
      <c r="BP5" s="641"/>
      <c r="BQ5" s="641"/>
      <c r="BR5" s="641"/>
      <c r="BS5" s="642">
        <v>51051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500416</v>
      </c>
      <c r="S6" s="589"/>
      <c r="T6" s="589"/>
      <c r="U6" s="589"/>
      <c r="V6" s="589"/>
      <c r="W6" s="589"/>
      <c r="X6" s="589"/>
      <c r="Y6" s="590"/>
      <c r="Z6" s="641">
        <v>1</v>
      </c>
      <c r="AA6" s="641"/>
      <c r="AB6" s="641"/>
      <c r="AC6" s="641"/>
      <c r="AD6" s="642">
        <v>500416</v>
      </c>
      <c r="AE6" s="642"/>
      <c r="AF6" s="642"/>
      <c r="AG6" s="642"/>
      <c r="AH6" s="642"/>
      <c r="AI6" s="642"/>
      <c r="AJ6" s="642"/>
      <c r="AK6" s="642"/>
      <c r="AL6" s="611">
        <v>1.9</v>
      </c>
      <c r="AM6" s="643"/>
      <c r="AN6" s="643"/>
      <c r="AO6" s="644"/>
      <c r="AP6" s="585" t="s">
        <v>212</v>
      </c>
      <c r="AQ6" s="586"/>
      <c r="AR6" s="586"/>
      <c r="AS6" s="586"/>
      <c r="AT6" s="586"/>
      <c r="AU6" s="586"/>
      <c r="AV6" s="586"/>
      <c r="AW6" s="586"/>
      <c r="AX6" s="586"/>
      <c r="AY6" s="586"/>
      <c r="AZ6" s="586"/>
      <c r="BA6" s="586"/>
      <c r="BB6" s="586"/>
      <c r="BC6" s="586"/>
      <c r="BD6" s="586"/>
      <c r="BE6" s="586"/>
      <c r="BF6" s="587"/>
      <c r="BG6" s="588">
        <v>11780707</v>
      </c>
      <c r="BH6" s="589"/>
      <c r="BI6" s="589"/>
      <c r="BJ6" s="589"/>
      <c r="BK6" s="589"/>
      <c r="BL6" s="589"/>
      <c r="BM6" s="589"/>
      <c r="BN6" s="590"/>
      <c r="BO6" s="641">
        <v>94.2</v>
      </c>
      <c r="BP6" s="641"/>
      <c r="BQ6" s="641"/>
      <c r="BR6" s="641"/>
      <c r="BS6" s="642">
        <v>51051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294576</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294573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21574</v>
      </c>
      <c r="S7" s="589"/>
      <c r="T7" s="589"/>
      <c r="U7" s="589"/>
      <c r="V7" s="589"/>
      <c r="W7" s="589"/>
      <c r="X7" s="589"/>
      <c r="Y7" s="590"/>
      <c r="Z7" s="641">
        <v>0</v>
      </c>
      <c r="AA7" s="641"/>
      <c r="AB7" s="641"/>
      <c r="AC7" s="641"/>
      <c r="AD7" s="642">
        <v>21574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5136897</v>
      </c>
      <c r="BH7" s="589"/>
      <c r="BI7" s="589"/>
      <c r="BJ7" s="589"/>
      <c r="BK7" s="589"/>
      <c r="BL7" s="589"/>
      <c r="BM7" s="589"/>
      <c r="BN7" s="590"/>
      <c r="BO7" s="641">
        <v>41.1</v>
      </c>
      <c r="BP7" s="641"/>
      <c r="BQ7" s="641"/>
      <c r="BR7" s="641"/>
      <c r="BS7" s="642">
        <v>51051</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4993330</v>
      </c>
      <c r="CS7" s="589"/>
      <c r="CT7" s="589"/>
      <c r="CU7" s="589"/>
      <c r="CV7" s="589"/>
      <c r="CW7" s="589"/>
      <c r="CX7" s="589"/>
      <c r="CY7" s="590"/>
      <c r="CZ7" s="641">
        <v>10.199999999999999</v>
      </c>
      <c r="DA7" s="641"/>
      <c r="DB7" s="641"/>
      <c r="DC7" s="641"/>
      <c r="DD7" s="594">
        <v>590148</v>
      </c>
      <c r="DE7" s="589"/>
      <c r="DF7" s="589"/>
      <c r="DG7" s="589"/>
      <c r="DH7" s="589"/>
      <c r="DI7" s="589"/>
      <c r="DJ7" s="589"/>
      <c r="DK7" s="589"/>
      <c r="DL7" s="589"/>
      <c r="DM7" s="589"/>
      <c r="DN7" s="589"/>
      <c r="DO7" s="589"/>
      <c r="DP7" s="590"/>
      <c r="DQ7" s="594">
        <v>3556275</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61494</v>
      </c>
      <c r="S8" s="589"/>
      <c r="T8" s="589"/>
      <c r="U8" s="589"/>
      <c r="V8" s="589"/>
      <c r="W8" s="589"/>
      <c r="X8" s="589"/>
      <c r="Y8" s="590"/>
      <c r="Z8" s="641">
        <v>0.1</v>
      </c>
      <c r="AA8" s="641"/>
      <c r="AB8" s="641"/>
      <c r="AC8" s="641"/>
      <c r="AD8" s="642">
        <v>61494</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169093</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13501250</v>
      </c>
      <c r="CS8" s="589"/>
      <c r="CT8" s="589"/>
      <c r="CU8" s="589"/>
      <c r="CV8" s="589"/>
      <c r="CW8" s="589"/>
      <c r="CX8" s="589"/>
      <c r="CY8" s="590"/>
      <c r="CZ8" s="641">
        <v>27.6</v>
      </c>
      <c r="DA8" s="641"/>
      <c r="DB8" s="641"/>
      <c r="DC8" s="641"/>
      <c r="DD8" s="594">
        <v>385849</v>
      </c>
      <c r="DE8" s="589"/>
      <c r="DF8" s="589"/>
      <c r="DG8" s="589"/>
      <c r="DH8" s="589"/>
      <c r="DI8" s="589"/>
      <c r="DJ8" s="589"/>
      <c r="DK8" s="589"/>
      <c r="DL8" s="589"/>
      <c r="DM8" s="589"/>
      <c r="DN8" s="589"/>
      <c r="DO8" s="589"/>
      <c r="DP8" s="590"/>
      <c r="DQ8" s="594">
        <v>6998935</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46869</v>
      </c>
      <c r="S9" s="589"/>
      <c r="T9" s="589"/>
      <c r="U9" s="589"/>
      <c r="V9" s="589"/>
      <c r="W9" s="589"/>
      <c r="X9" s="589"/>
      <c r="Y9" s="590"/>
      <c r="Z9" s="641">
        <v>0.1</v>
      </c>
      <c r="AA9" s="641"/>
      <c r="AB9" s="641"/>
      <c r="AC9" s="641"/>
      <c r="AD9" s="642">
        <v>46869</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4113101</v>
      </c>
      <c r="BH9" s="589"/>
      <c r="BI9" s="589"/>
      <c r="BJ9" s="589"/>
      <c r="BK9" s="589"/>
      <c r="BL9" s="589"/>
      <c r="BM9" s="589"/>
      <c r="BN9" s="590"/>
      <c r="BO9" s="641">
        <v>32.9</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3463819</v>
      </c>
      <c r="CS9" s="589"/>
      <c r="CT9" s="589"/>
      <c r="CU9" s="589"/>
      <c r="CV9" s="589"/>
      <c r="CW9" s="589"/>
      <c r="CX9" s="589"/>
      <c r="CY9" s="590"/>
      <c r="CZ9" s="641">
        <v>7.1</v>
      </c>
      <c r="DA9" s="641"/>
      <c r="DB9" s="641"/>
      <c r="DC9" s="641"/>
      <c r="DD9" s="594">
        <v>530948</v>
      </c>
      <c r="DE9" s="589"/>
      <c r="DF9" s="589"/>
      <c r="DG9" s="589"/>
      <c r="DH9" s="589"/>
      <c r="DI9" s="589"/>
      <c r="DJ9" s="589"/>
      <c r="DK9" s="589"/>
      <c r="DL9" s="589"/>
      <c r="DM9" s="589"/>
      <c r="DN9" s="589"/>
      <c r="DO9" s="589"/>
      <c r="DP9" s="590"/>
      <c r="DQ9" s="594">
        <v>2825006</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1190049</v>
      </c>
      <c r="S10" s="589"/>
      <c r="T10" s="589"/>
      <c r="U10" s="589"/>
      <c r="V10" s="589"/>
      <c r="W10" s="589"/>
      <c r="X10" s="589"/>
      <c r="Y10" s="590"/>
      <c r="Z10" s="641">
        <v>2.2999999999999998</v>
      </c>
      <c r="AA10" s="641"/>
      <c r="AB10" s="641"/>
      <c r="AC10" s="641"/>
      <c r="AD10" s="642">
        <v>1190049</v>
      </c>
      <c r="AE10" s="642"/>
      <c r="AF10" s="642"/>
      <c r="AG10" s="642"/>
      <c r="AH10" s="642"/>
      <c r="AI10" s="642"/>
      <c r="AJ10" s="642"/>
      <c r="AK10" s="642"/>
      <c r="AL10" s="611">
        <v>4.5999999999999996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278185</v>
      </c>
      <c r="BH10" s="589"/>
      <c r="BI10" s="589"/>
      <c r="BJ10" s="589"/>
      <c r="BK10" s="589"/>
      <c r="BL10" s="589"/>
      <c r="BM10" s="589"/>
      <c r="BN10" s="590"/>
      <c r="BO10" s="641">
        <v>2.2000000000000002</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145716</v>
      </c>
      <c r="CS10" s="589"/>
      <c r="CT10" s="589"/>
      <c r="CU10" s="589"/>
      <c r="CV10" s="589"/>
      <c r="CW10" s="589"/>
      <c r="CX10" s="589"/>
      <c r="CY10" s="590"/>
      <c r="CZ10" s="641">
        <v>0.3</v>
      </c>
      <c r="DA10" s="641"/>
      <c r="DB10" s="641"/>
      <c r="DC10" s="641"/>
      <c r="DD10" s="594">
        <v>27397</v>
      </c>
      <c r="DE10" s="589"/>
      <c r="DF10" s="589"/>
      <c r="DG10" s="589"/>
      <c r="DH10" s="589"/>
      <c r="DI10" s="589"/>
      <c r="DJ10" s="589"/>
      <c r="DK10" s="589"/>
      <c r="DL10" s="589"/>
      <c r="DM10" s="589"/>
      <c r="DN10" s="589"/>
      <c r="DO10" s="589"/>
      <c r="DP10" s="590"/>
      <c r="DQ10" s="594">
        <v>65597</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42011</v>
      </c>
      <c r="S11" s="589"/>
      <c r="T11" s="589"/>
      <c r="U11" s="589"/>
      <c r="V11" s="589"/>
      <c r="W11" s="589"/>
      <c r="X11" s="589"/>
      <c r="Y11" s="590"/>
      <c r="Z11" s="641">
        <v>0.1</v>
      </c>
      <c r="AA11" s="641"/>
      <c r="AB11" s="641"/>
      <c r="AC11" s="641"/>
      <c r="AD11" s="642">
        <v>42011</v>
      </c>
      <c r="AE11" s="642"/>
      <c r="AF11" s="642"/>
      <c r="AG11" s="642"/>
      <c r="AH11" s="642"/>
      <c r="AI11" s="642"/>
      <c r="AJ11" s="642"/>
      <c r="AK11" s="642"/>
      <c r="AL11" s="611">
        <v>0.2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576518</v>
      </c>
      <c r="BH11" s="589"/>
      <c r="BI11" s="589"/>
      <c r="BJ11" s="589"/>
      <c r="BK11" s="589"/>
      <c r="BL11" s="589"/>
      <c r="BM11" s="589"/>
      <c r="BN11" s="590"/>
      <c r="BO11" s="641">
        <v>4.5999999999999996</v>
      </c>
      <c r="BP11" s="641"/>
      <c r="BQ11" s="641"/>
      <c r="BR11" s="641"/>
      <c r="BS11" s="594">
        <v>51051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1669571</v>
      </c>
      <c r="CS11" s="589"/>
      <c r="CT11" s="589"/>
      <c r="CU11" s="589"/>
      <c r="CV11" s="589"/>
      <c r="CW11" s="589"/>
      <c r="CX11" s="589"/>
      <c r="CY11" s="590"/>
      <c r="CZ11" s="641">
        <v>3.4</v>
      </c>
      <c r="DA11" s="641"/>
      <c r="DB11" s="641"/>
      <c r="DC11" s="641"/>
      <c r="DD11" s="594">
        <v>970927</v>
      </c>
      <c r="DE11" s="589"/>
      <c r="DF11" s="589"/>
      <c r="DG11" s="589"/>
      <c r="DH11" s="589"/>
      <c r="DI11" s="589"/>
      <c r="DJ11" s="589"/>
      <c r="DK11" s="589"/>
      <c r="DL11" s="589"/>
      <c r="DM11" s="589"/>
      <c r="DN11" s="589"/>
      <c r="DO11" s="589"/>
      <c r="DP11" s="590"/>
      <c r="DQ11" s="594">
        <v>870337</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5668915</v>
      </c>
      <c r="BH12" s="589"/>
      <c r="BI12" s="589"/>
      <c r="BJ12" s="589"/>
      <c r="BK12" s="589"/>
      <c r="BL12" s="589"/>
      <c r="BM12" s="589"/>
      <c r="BN12" s="590"/>
      <c r="BO12" s="641">
        <v>45.3</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3134829</v>
      </c>
      <c r="CS12" s="589"/>
      <c r="CT12" s="589"/>
      <c r="CU12" s="589"/>
      <c r="CV12" s="589"/>
      <c r="CW12" s="589"/>
      <c r="CX12" s="589"/>
      <c r="CY12" s="590"/>
      <c r="CZ12" s="641">
        <v>6.4</v>
      </c>
      <c r="DA12" s="641"/>
      <c r="DB12" s="641"/>
      <c r="DC12" s="641"/>
      <c r="DD12" s="594">
        <v>1233525</v>
      </c>
      <c r="DE12" s="589"/>
      <c r="DF12" s="589"/>
      <c r="DG12" s="589"/>
      <c r="DH12" s="589"/>
      <c r="DI12" s="589"/>
      <c r="DJ12" s="589"/>
      <c r="DK12" s="589"/>
      <c r="DL12" s="589"/>
      <c r="DM12" s="589"/>
      <c r="DN12" s="589"/>
      <c r="DO12" s="589"/>
      <c r="DP12" s="590"/>
      <c r="DQ12" s="594">
        <v>502814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53184</v>
      </c>
      <c r="S13" s="589"/>
      <c r="T13" s="589"/>
      <c r="U13" s="589"/>
      <c r="V13" s="589"/>
      <c r="W13" s="589"/>
      <c r="X13" s="589"/>
      <c r="Y13" s="590"/>
      <c r="Z13" s="641">
        <v>0.1</v>
      </c>
      <c r="AA13" s="641"/>
      <c r="AB13" s="641"/>
      <c r="AC13" s="641"/>
      <c r="AD13" s="642">
        <v>53184</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5638779</v>
      </c>
      <c r="BH13" s="589"/>
      <c r="BI13" s="589"/>
      <c r="BJ13" s="589"/>
      <c r="BK13" s="589"/>
      <c r="BL13" s="589"/>
      <c r="BM13" s="589"/>
      <c r="BN13" s="590"/>
      <c r="BO13" s="641">
        <v>45.1</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5167392</v>
      </c>
      <c r="CS13" s="589"/>
      <c r="CT13" s="589"/>
      <c r="CU13" s="589"/>
      <c r="CV13" s="589"/>
      <c r="CW13" s="589"/>
      <c r="CX13" s="589"/>
      <c r="CY13" s="590"/>
      <c r="CZ13" s="641">
        <v>10.6</v>
      </c>
      <c r="DA13" s="641"/>
      <c r="DB13" s="641"/>
      <c r="DC13" s="641"/>
      <c r="DD13" s="594">
        <v>2580583</v>
      </c>
      <c r="DE13" s="589"/>
      <c r="DF13" s="589"/>
      <c r="DG13" s="589"/>
      <c r="DH13" s="589"/>
      <c r="DI13" s="589"/>
      <c r="DJ13" s="589"/>
      <c r="DK13" s="589"/>
      <c r="DL13" s="589"/>
      <c r="DM13" s="589"/>
      <c r="DN13" s="589"/>
      <c r="DO13" s="589"/>
      <c r="DP13" s="590"/>
      <c r="DQ13" s="594">
        <v>3237065</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251556</v>
      </c>
      <c r="BH14" s="589"/>
      <c r="BI14" s="589"/>
      <c r="BJ14" s="589"/>
      <c r="BK14" s="589"/>
      <c r="BL14" s="589"/>
      <c r="BM14" s="589"/>
      <c r="BN14" s="590"/>
      <c r="BO14" s="641">
        <v>2</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2216655</v>
      </c>
      <c r="CS14" s="589"/>
      <c r="CT14" s="589"/>
      <c r="CU14" s="589"/>
      <c r="CV14" s="589"/>
      <c r="CW14" s="589"/>
      <c r="CX14" s="589"/>
      <c r="CY14" s="590"/>
      <c r="CZ14" s="641">
        <v>4.5</v>
      </c>
      <c r="DA14" s="641"/>
      <c r="DB14" s="641"/>
      <c r="DC14" s="641"/>
      <c r="DD14" s="594">
        <v>998420</v>
      </c>
      <c r="DE14" s="589"/>
      <c r="DF14" s="589"/>
      <c r="DG14" s="589"/>
      <c r="DH14" s="589"/>
      <c r="DI14" s="589"/>
      <c r="DJ14" s="589"/>
      <c r="DK14" s="589"/>
      <c r="DL14" s="589"/>
      <c r="DM14" s="589"/>
      <c r="DN14" s="589"/>
      <c r="DO14" s="589"/>
      <c r="DP14" s="590"/>
      <c r="DQ14" s="594">
        <v>1078147</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47259</v>
      </c>
      <c r="S15" s="589"/>
      <c r="T15" s="589"/>
      <c r="U15" s="589"/>
      <c r="V15" s="589"/>
      <c r="W15" s="589"/>
      <c r="X15" s="589"/>
      <c r="Y15" s="590"/>
      <c r="Z15" s="641">
        <v>0.1</v>
      </c>
      <c r="AA15" s="641"/>
      <c r="AB15" s="641"/>
      <c r="AC15" s="641"/>
      <c r="AD15" s="642">
        <v>47259</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723339</v>
      </c>
      <c r="BH15" s="589"/>
      <c r="BI15" s="589"/>
      <c r="BJ15" s="589"/>
      <c r="BK15" s="589"/>
      <c r="BL15" s="589"/>
      <c r="BM15" s="589"/>
      <c r="BN15" s="590"/>
      <c r="BO15" s="641">
        <v>5.8</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8206685</v>
      </c>
      <c r="CS15" s="589"/>
      <c r="CT15" s="589"/>
      <c r="CU15" s="589"/>
      <c r="CV15" s="589"/>
      <c r="CW15" s="589"/>
      <c r="CX15" s="589"/>
      <c r="CY15" s="590"/>
      <c r="CZ15" s="641">
        <v>16.8</v>
      </c>
      <c r="DA15" s="641"/>
      <c r="DB15" s="641"/>
      <c r="DC15" s="641"/>
      <c r="DD15" s="594">
        <v>4841553</v>
      </c>
      <c r="DE15" s="589"/>
      <c r="DF15" s="589"/>
      <c r="DG15" s="589"/>
      <c r="DH15" s="589"/>
      <c r="DI15" s="589"/>
      <c r="DJ15" s="589"/>
      <c r="DK15" s="589"/>
      <c r="DL15" s="589"/>
      <c r="DM15" s="589"/>
      <c r="DN15" s="589"/>
      <c r="DO15" s="589"/>
      <c r="DP15" s="590"/>
      <c r="DQ15" s="594">
        <v>3900846</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12932754</v>
      </c>
      <c r="S16" s="589"/>
      <c r="T16" s="589"/>
      <c r="U16" s="589"/>
      <c r="V16" s="589"/>
      <c r="W16" s="589"/>
      <c r="X16" s="589"/>
      <c r="Y16" s="590"/>
      <c r="Z16" s="641">
        <v>25.3</v>
      </c>
      <c r="AA16" s="641"/>
      <c r="AB16" s="641"/>
      <c r="AC16" s="641"/>
      <c r="AD16" s="642">
        <v>11898665</v>
      </c>
      <c r="AE16" s="642"/>
      <c r="AF16" s="642"/>
      <c r="AG16" s="642"/>
      <c r="AH16" s="642"/>
      <c r="AI16" s="642"/>
      <c r="AJ16" s="642"/>
      <c r="AK16" s="642"/>
      <c r="AL16" s="611">
        <v>46.2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475092</v>
      </c>
      <c r="CS16" s="589"/>
      <c r="CT16" s="589"/>
      <c r="CU16" s="589"/>
      <c r="CV16" s="589"/>
      <c r="CW16" s="589"/>
      <c r="CX16" s="589"/>
      <c r="CY16" s="590"/>
      <c r="CZ16" s="641">
        <v>1</v>
      </c>
      <c r="DA16" s="641"/>
      <c r="DB16" s="641"/>
      <c r="DC16" s="641"/>
      <c r="DD16" s="594" t="s">
        <v>112</v>
      </c>
      <c r="DE16" s="589"/>
      <c r="DF16" s="589"/>
      <c r="DG16" s="589"/>
      <c r="DH16" s="589"/>
      <c r="DI16" s="589"/>
      <c r="DJ16" s="589"/>
      <c r="DK16" s="589"/>
      <c r="DL16" s="589"/>
      <c r="DM16" s="589"/>
      <c r="DN16" s="589"/>
      <c r="DO16" s="589"/>
      <c r="DP16" s="590"/>
      <c r="DQ16" s="594">
        <v>50839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11898665</v>
      </c>
      <c r="S17" s="589"/>
      <c r="T17" s="589"/>
      <c r="U17" s="589"/>
      <c r="V17" s="589"/>
      <c r="W17" s="589"/>
      <c r="X17" s="589"/>
      <c r="Y17" s="590"/>
      <c r="Z17" s="641">
        <v>23.3</v>
      </c>
      <c r="AA17" s="641"/>
      <c r="AB17" s="641"/>
      <c r="AC17" s="641"/>
      <c r="AD17" s="642">
        <v>11898665</v>
      </c>
      <c r="AE17" s="642"/>
      <c r="AF17" s="642"/>
      <c r="AG17" s="642"/>
      <c r="AH17" s="642"/>
      <c r="AI17" s="642"/>
      <c r="AJ17" s="642"/>
      <c r="AK17" s="642"/>
      <c r="AL17" s="611">
        <v>46.2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5673175</v>
      </c>
      <c r="CS17" s="589"/>
      <c r="CT17" s="589"/>
      <c r="CU17" s="589"/>
      <c r="CV17" s="589"/>
      <c r="CW17" s="589"/>
      <c r="CX17" s="589"/>
      <c r="CY17" s="590"/>
      <c r="CZ17" s="641">
        <v>11.6</v>
      </c>
      <c r="DA17" s="641"/>
      <c r="DB17" s="641"/>
      <c r="DC17" s="641"/>
      <c r="DD17" s="594" t="s">
        <v>112</v>
      </c>
      <c r="DE17" s="589"/>
      <c r="DF17" s="589"/>
      <c r="DG17" s="589"/>
      <c r="DH17" s="589"/>
      <c r="DI17" s="589"/>
      <c r="DJ17" s="589"/>
      <c r="DK17" s="589"/>
      <c r="DL17" s="589"/>
      <c r="DM17" s="589"/>
      <c r="DN17" s="589"/>
      <c r="DO17" s="589"/>
      <c r="DP17" s="590"/>
      <c r="DQ17" s="594">
        <v>5567835</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1034071</v>
      </c>
      <c r="S18" s="589"/>
      <c r="T18" s="589"/>
      <c r="U18" s="589"/>
      <c r="V18" s="589"/>
      <c r="W18" s="589"/>
      <c r="X18" s="589"/>
      <c r="Y18" s="590"/>
      <c r="Z18" s="641">
        <v>2</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18</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727861</v>
      </c>
      <c r="BH19" s="589"/>
      <c r="BI19" s="589"/>
      <c r="BJ19" s="589"/>
      <c r="BK19" s="589"/>
      <c r="BL19" s="589"/>
      <c r="BM19" s="589"/>
      <c r="BN19" s="590"/>
      <c r="BO19" s="641">
        <v>5.8</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27404178</v>
      </c>
      <c r="S20" s="589"/>
      <c r="T20" s="589"/>
      <c r="U20" s="589"/>
      <c r="V20" s="589"/>
      <c r="W20" s="589"/>
      <c r="X20" s="589"/>
      <c r="Y20" s="590"/>
      <c r="Z20" s="641">
        <v>53.6</v>
      </c>
      <c r="AA20" s="641"/>
      <c r="AB20" s="641"/>
      <c r="AC20" s="641"/>
      <c r="AD20" s="642">
        <v>25665802</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727861</v>
      </c>
      <c r="BH20" s="589"/>
      <c r="BI20" s="589"/>
      <c r="BJ20" s="589"/>
      <c r="BK20" s="589"/>
      <c r="BL20" s="589"/>
      <c r="BM20" s="589"/>
      <c r="BN20" s="590"/>
      <c r="BO20" s="641">
        <v>5.8</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48942090</v>
      </c>
      <c r="CS20" s="589"/>
      <c r="CT20" s="589"/>
      <c r="CU20" s="589"/>
      <c r="CV20" s="589"/>
      <c r="CW20" s="589"/>
      <c r="CX20" s="589"/>
      <c r="CY20" s="590"/>
      <c r="CZ20" s="641">
        <v>100</v>
      </c>
      <c r="DA20" s="641"/>
      <c r="DB20" s="641"/>
      <c r="DC20" s="641"/>
      <c r="DD20" s="594">
        <v>12159350</v>
      </c>
      <c r="DE20" s="589"/>
      <c r="DF20" s="589"/>
      <c r="DG20" s="589"/>
      <c r="DH20" s="589"/>
      <c r="DI20" s="589"/>
      <c r="DJ20" s="589"/>
      <c r="DK20" s="589"/>
      <c r="DL20" s="589"/>
      <c r="DM20" s="589"/>
      <c r="DN20" s="589"/>
      <c r="DO20" s="589"/>
      <c r="DP20" s="590"/>
      <c r="DQ20" s="594">
        <v>28948269</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14940</v>
      </c>
      <c r="S21" s="589"/>
      <c r="T21" s="589"/>
      <c r="U21" s="589"/>
      <c r="V21" s="589"/>
      <c r="W21" s="589"/>
      <c r="X21" s="589"/>
      <c r="Y21" s="590"/>
      <c r="Z21" s="641">
        <v>0</v>
      </c>
      <c r="AA21" s="641"/>
      <c r="AB21" s="641"/>
      <c r="AC21" s="641"/>
      <c r="AD21" s="642">
        <v>14940</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23574</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1189369</v>
      </c>
      <c r="S22" s="589"/>
      <c r="T22" s="589"/>
      <c r="U22" s="589"/>
      <c r="V22" s="589"/>
      <c r="W22" s="589"/>
      <c r="X22" s="589"/>
      <c r="Y22" s="590"/>
      <c r="Z22" s="641">
        <v>2.2999999999999998</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780019</v>
      </c>
      <c r="S23" s="589"/>
      <c r="T23" s="589"/>
      <c r="U23" s="589"/>
      <c r="V23" s="589"/>
      <c r="W23" s="589"/>
      <c r="X23" s="589"/>
      <c r="Y23" s="590"/>
      <c r="Z23" s="641">
        <v>1.5</v>
      </c>
      <c r="AA23" s="641"/>
      <c r="AB23" s="641"/>
      <c r="AC23" s="641"/>
      <c r="AD23" s="642">
        <v>39771</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704287</v>
      </c>
      <c r="BH23" s="589"/>
      <c r="BI23" s="589"/>
      <c r="BJ23" s="589"/>
      <c r="BK23" s="589"/>
      <c r="BL23" s="589"/>
      <c r="BM23" s="589"/>
      <c r="BN23" s="590"/>
      <c r="BO23" s="641">
        <v>5.6</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153195</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18955046</v>
      </c>
      <c r="CS24" s="639"/>
      <c r="CT24" s="639"/>
      <c r="CU24" s="639"/>
      <c r="CV24" s="639"/>
      <c r="CW24" s="639"/>
      <c r="CX24" s="639"/>
      <c r="CY24" s="686"/>
      <c r="CZ24" s="690">
        <v>38.700000000000003</v>
      </c>
      <c r="DA24" s="691"/>
      <c r="DB24" s="691"/>
      <c r="DC24" s="692"/>
      <c r="DD24" s="685">
        <v>13325491</v>
      </c>
      <c r="DE24" s="639"/>
      <c r="DF24" s="639"/>
      <c r="DG24" s="639"/>
      <c r="DH24" s="639"/>
      <c r="DI24" s="639"/>
      <c r="DJ24" s="639"/>
      <c r="DK24" s="686"/>
      <c r="DL24" s="685">
        <v>12212561</v>
      </c>
      <c r="DM24" s="639"/>
      <c r="DN24" s="639"/>
      <c r="DO24" s="639"/>
      <c r="DP24" s="639"/>
      <c r="DQ24" s="639"/>
      <c r="DR24" s="639"/>
      <c r="DS24" s="639"/>
      <c r="DT24" s="639"/>
      <c r="DU24" s="639"/>
      <c r="DV24" s="686"/>
      <c r="DW24" s="687">
        <v>44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5997752</v>
      </c>
      <c r="S25" s="589"/>
      <c r="T25" s="589"/>
      <c r="U25" s="589"/>
      <c r="V25" s="589"/>
      <c r="W25" s="589"/>
      <c r="X25" s="589"/>
      <c r="Y25" s="590"/>
      <c r="Z25" s="641">
        <v>11.7</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6402916</v>
      </c>
      <c r="CS25" s="607"/>
      <c r="CT25" s="607"/>
      <c r="CU25" s="607"/>
      <c r="CV25" s="607"/>
      <c r="CW25" s="607"/>
      <c r="CX25" s="607"/>
      <c r="CY25" s="608"/>
      <c r="CZ25" s="591">
        <v>13.1</v>
      </c>
      <c r="DA25" s="609"/>
      <c r="DB25" s="609"/>
      <c r="DC25" s="610"/>
      <c r="DD25" s="594">
        <v>5656910</v>
      </c>
      <c r="DE25" s="607"/>
      <c r="DF25" s="607"/>
      <c r="DG25" s="607"/>
      <c r="DH25" s="607"/>
      <c r="DI25" s="607"/>
      <c r="DJ25" s="607"/>
      <c r="DK25" s="608"/>
      <c r="DL25" s="594">
        <v>5553097</v>
      </c>
      <c r="DM25" s="607"/>
      <c r="DN25" s="607"/>
      <c r="DO25" s="607"/>
      <c r="DP25" s="607"/>
      <c r="DQ25" s="607"/>
      <c r="DR25" s="607"/>
      <c r="DS25" s="607"/>
      <c r="DT25" s="607"/>
      <c r="DU25" s="607"/>
      <c r="DV25" s="608"/>
      <c r="DW25" s="611">
        <v>20</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4036902</v>
      </c>
      <c r="CS26" s="589"/>
      <c r="CT26" s="589"/>
      <c r="CU26" s="589"/>
      <c r="CV26" s="589"/>
      <c r="CW26" s="589"/>
      <c r="CX26" s="589"/>
      <c r="CY26" s="590"/>
      <c r="CZ26" s="591">
        <v>8.1999999999999993</v>
      </c>
      <c r="DA26" s="609"/>
      <c r="DB26" s="609"/>
      <c r="DC26" s="610"/>
      <c r="DD26" s="594">
        <v>3377555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2733538</v>
      </c>
      <c r="S27" s="589"/>
      <c r="T27" s="589"/>
      <c r="U27" s="589"/>
      <c r="V27" s="589"/>
      <c r="W27" s="589"/>
      <c r="X27" s="589"/>
      <c r="Y27" s="590"/>
      <c r="Z27" s="641">
        <v>5.3</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12508568</v>
      </c>
      <c r="BH27" s="589"/>
      <c r="BI27" s="589"/>
      <c r="BJ27" s="589"/>
      <c r="BK27" s="589"/>
      <c r="BL27" s="589"/>
      <c r="BM27" s="589"/>
      <c r="BN27" s="590"/>
      <c r="BO27" s="641">
        <v>100</v>
      </c>
      <c r="BP27" s="641"/>
      <c r="BQ27" s="641"/>
      <c r="BR27" s="641"/>
      <c r="BS27" s="594">
        <v>51051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6879830</v>
      </c>
      <c r="CS27" s="607"/>
      <c r="CT27" s="607"/>
      <c r="CU27" s="607"/>
      <c r="CV27" s="607"/>
      <c r="CW27" s="607"/>
      <c r="CX27" s="607"/>
      <c r="CY27" s="608"/>
      <c r="CZ27" s="591">
        <v>14.1</v>
      </c>
      <c r="DA27" s="609"/>
      <c r="DB27" s="609"/>
      <c r="DC27" s="610"/>
      <c r="DD27" s="594">
        <v>2101621</v>
      </c>
      <c r="DE27" s="607"/>
      <c r="DF27" s="607"/>
      <c r="DG27" s="607"/>
      <c r="DH27" s="607"/>
      <c r="DI27" s="607"/>
      <c r="DJ27" s="607"/>
      <c r="DK27" s="608"/>
      <c r="DL27" s="594">
        <v>2003129</v>
      </c>
      <c r="DM27" s="607"/>
      <c r="DN27" s="607"/>
      <c r="DO27" s="607"/>
      <c r="DP27" s="607"/>
      <c r="DQ27" s="607"/>
      <c r="DR27" s="607"/>
      <c r="DS27" s="607"/>
      <c r="DT27" s="607"/>
      <c r="DU27" s="607"/>
      <c r="DV27" s="608"/>
      <c r="DW27" s="611">
        <v>7.2</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1256791</v>
      </c>
      <c r="S28" s="589"/>
      <c r="T28" s="589"/>
      <c r="U28" s="589"/>
      <c r="V28" s="589"/>
      <c r="W28" s="589"/>
      <c r="X28" s="589"/>
      <c r="Y28" s="590"/>
      <c r="Z28" s="641">
        <v>2.5</v>
      </c>
      <c r="AA28" s="641"/>
      <c r="AB28" s="641"/>
      <c r="AC28" s="641"/>
      <c r="AD28" s="642">
        <v>28734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5672300</v>
      </c>
      <c r="CS28" s="589"/>
      <c r="CT28" s="589"/>
      <c r="CU28" s="589"/>
      <c r="CV28" s="589"/>
      <c r="CW28" s="589"/>
      <c r="CX28" s="589"/>
      <c r="CY28" s="590"/>
      <c r="CZ28" s="591">
        <v>11.6</v>
      </c>
      <c r="DA28" s="609"/>
      <c r="DB28" s="609"/>
      <c r="DC28" s="610"/>
      <c r="DD28" s="594">
        <v>5566960</v>
      </c>
      <c r="DE28" s="589"/>
      <c r="DF28" s="589"/>
      <c r="DG28" s="589"/>
      <c r="DH28" s="589"/>
      <c r="DI28" s="589"/>
      <c r="DJ28" s="589"/>
      <c r="DK28" s="590"/>
      <c r="DL28" s="594">
        <v>4656335</v>
      </c>
      <c r="DM28" s="589"/>
      <c r="DN28" s="589"/>
      <c r="DO28" s="589"/>
      <c r="DP28" s="589"/>
      <c r="DQ28" s="589"/>
      <c r="DR28" s="589"/>
      <c r="DS28" s="589"/>
      <c r="DT28" s="589"/>
      <c r="DU28" s="589"/>
      <c r="DV28" s="590"/>
      <c r="DW28" s="611">
        <v>16.8</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126111</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5672300</v>
      </c>
      <c r="CS29" s="607"/>
      <c r="CT29" s="607"/>
      <c r="CU29" s="607"/>
      <c r="CV29" s="607"/>
      <c r="CW29" s="607"/>
      <c r="CX29" s="607"/>
      <c r="CY29" s="608"/>
      <c r="CZ29" s="591">
        <v>11.6</v>
      </c>
      <c r="DA29" s="609"/>
      <c r="DB29" s="609"/>
      <c r="DC29" s="610"/>
      <c r="DD29" s="594">
        <v>5566960</v>
      </c>
      <c r="DE29" s="607"/>
      <c r="DF29" s="607"/>
      <c r="DG29" s="607"/>
      <c r="DH29" s="607"/>
      <c r="DI29" s="607"/>
      <c r="DJ29" s="607"/>
      <c r="DK29" s="608"/>
      <c r="DL29" s="594">
        <v>4656335</v>
      </c>
      <c r="DM29" s="607"/>
      <c r="DN29" s="607"/>
      <c r="DO29" s="607"/>
      <c r="DP29" s="607"/>
      <c r="DQ29" s="607"/>
      <c r="DR29" s="607"/>
      <c r="DS29" s="607"/>
      <c r="DT29" s="607"/>
      <c r="DU29" s="607"/>
      <c r="DV29" s="608"/>
      <c r="DW29" s="611">
        <v>16.8</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457006</v>
      </c>
      <c r="S30" s="589"/>
      <c r="T30" s="589"/>
      <c r="U30" s="589"/>
      <c r="V30" s="589"/>
      <c r="W30" s="589"/>
      <c r="X30" s="589"/>
      <c r="Y30" s="590"/>
      <c r="Z30" s="641">
        <v>0.9</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98.4</v>
      </c>
      <c r="BH30" s="655"/>
      <c r="BI30" s="655"/>
      <c r="BJ30" s="655"/>
      <c r="BK30" s="655"/>
      <c r="BL30" s="655"/>
      <c r="BM30" s="656">
        <v>92.3</v>
      </c>
      <c r="BN30" s="655"/>
      <c r="BO30" s="655"/>
      <c r="BP30" s="655"/>
      <c r="BQ30" s="657"/>
      <c r="BR30" s="654">
        <v>98.3</v>
      </c>
      <c r="BS30" s="655"/>
      <c r="BT30" s="655"/>
      <c r="BU30" s="655"/>
      <c r="BV30" s="655"/>
      <c r="BW30" s="655"/>
      <c r="BX30" s="656">
        <v>90.7</v>
      </c>
      <c r="BY30" s="655"/>
      <c r="BZ30" s="655"/>
      <c r="CA30" s="655"/>
      <c r="CB30" s="657"/>
      <c r="CD30" s="660"/>
      <c r="CE30" s="661"/>
      <c r="CF30" s="625" t="s">
        <v>291</v>
      </c>
      <c r="CG30" s="622"/>
      <c r="CH30" s="622"/>
      <c r="CI30" s="622"/>
      <c r="CJ30" s="622"/>
      <c r="CK30" s="622"/>
      <c r="CL30" s="622"/>
      <c r="CM30" s="622"/>
      <c r="CN30" s="622"/>
      <c r="CO30" s="622"/>
      <c r="CP30" s="622"/>
      <c r="CQ30" s="623"/>
      <c r="CR30" s="588">
        <v>5235018</v>
      </c>
      <c r="CS30" s="589"/>
      <c r="CT30" s="589"/>
      <c r="CU30" s="589"/>
      <c r="CV30" s="589"/>
      <c r="CW30" s="589"/>
      <c r="CX30" s="589"/>
      <c r="CY30" s="590"/>
      <c r="CZ30" s="591">
        <v>10.7</v>
      </c>
      <c r="DA30" s="609"/>
      <c r="DB30" s="609"/>
      <c r="DC30" s="610"/>
      <c r="DD30" s="594">
        <v>5132609</v>
      </c>
      <c r="DE30" s="589"/>
      <c r="DF30" s="589"/>
      <c r="DG30" s="589"/>
      <c r="DH30" s="589"/>
      <c r="DI30" s="589"/>
      <c r="DJ30" s="589"/>
      <c r="DK30" s="590"/>
      <c r="DL30" s="594">
        <v>4221984</v>
      </c>
      <c r="DM30" s="589"/>
      <c r="DN30" s="589"/>
      <c r="DO30" s="589"/>
      <c r="DP30" s="589"/>
      <c r="DQ30" s="589"/>
      <c r="DR30" s="589"/>
      <c r="DS30" s="589"/>
      <c r="DT30" s="589"/>
      <c r="DU30" s="589"/>
      <c r="DV30" s="590"/>
      <c r="DW30" s="611">
        <v>15.2</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1406372</v>
      </c>
      <c r="S31" s="589"/>
      <c r="T31" s="589"/>
      <c r="U31" s="589"/>
      <c r="V31" s="589"/>
      <c r="W31" s="589"/>
      <c r="X31" s="589"/>
      <c r="Y31" s="590"/>
      <c r="Z31" s="641">
        <v>2.8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98.7</v>
      </c>
      <c r="BH31" s="607"/>
      <c r="BI31" s="607"/>
      <c r="BJ31" s="607"/>
      <c r="BK31" s="607"/>
      <c r="BL31" s="607"/>
      <c r="BM31" s="643">
        <v>94.8</v>
      </c>
      <c r="BN31" s="653"/>
      <c r="BO31" s="653"/>
      <c r="BP31" s="653"/>
      <c r="BQ31" s="617"/>
      <c r="BR31" s="652">
        <v>98.5</v>
      </c>
      <c r="BS31" s="607"/>
      <c r="BT31" s="607"/>
      <c r="BU31" s="607"/>
      <c r="BV31" s="607"/>
      <c r="BW31" s="607"/>
      <c r="BX31" s="643">
        <v>93.1</v>
      </c>
      <c r="BY31" s="653"/>
      <c r="BZ31" s="653"/>
      <c r="CA31" s="653"/>
      <c r="CB31" s="617"/>
      <c r="CD31" s="660"/>
      <c r="CE31" s="661"/>
      <c r="CF31" s="625" t="s">
        <v>295</v>
      </c>
      <c r="CG31" s="622"/>
      <c r="CH31" s="622"/>
      <c r="CI31" s="622"/>
      <c r="CJ31" s="622"/>
      <c r="CK31" s="622"/>
      <c r="CL31" s="622"/>
      <c r="CM31" s="622"/>
      <c r="CN31" s="622"/>
      <c r="CO31" s="622"/>
      <c r="CP31" s="622"/>
      <c r="CQ31" s="623"/>
      <c r="CR31" s="588">
        <v>437282</v>
      </c>
      <c r="CS31" s="607"/>
      <c r="CT31" s="607"/>
      <c r="CU31" s="607"/>
      <c r="CV31" s="607"/>
      <c r="CW31" s="607"/>
      <c r="CX31" s="607"/>
      <c r="CY31" s="608"/>
      <c r="CZ31" s="591">
        <v>0.9</v>
      </c>
      <c r="DA31" s="609"/>
      <c r="DB31" s="609"/>
      <c r="DC31" s="610"/>
      <c r="DD31" s="594">
        <v>434351</v>
      </c>
      <c r="DE31" s="607"/>
      <c r="DF31" s="607"/>
      <c r="DG31" s="607"/>
      <c r="DH31" s="607"/>
      <c r="DI31" s="607"/>
      <c r="DJ31" s="607"/>
      <c r="DK31" s="608"/>
      <c r="DL31" s="594">
        <v>434351</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2650844</v>
      </c>
      <c r="S32" s="589"/>
      <c r="T32" s="589"/>
      <c r="U32" s="589"/>
      <c r="V32" s="589"/>
      <c r="W32" s="589"/>
      <c r="X32" s="589"/>
      <c r="Y32" s="590"/>
      <c r="Z32" s="641">
        <v>5.2</v>
      </c>
      <c r="AA32" s="641"/>
      <c r="AB32" s="641"/>
      <c r="AC32" s="641"/>
      <c r="AD32" s="642">
        <v>175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97.9</v>
      </c>
      <c r="BH32" s="573"/>
      <c r="BI32" s="573"/>
      <c r="BJ32" s="573"/>
      <c r="BK32" s="573"/>
      <c r="BL32" s="573"/>
      <c r="BM32" s="636">
        <v>89.3</v>
      </c>
      <c r="BN32" s="573"/>
      <c r="BO32" s="573"/>
      <c r="BP32" s="573"/>
      <c r="BQ32" s="630"/>
      <c r="BR32" s="651">
        <v>97.9</v>
      </c>
      <c r="BS32" s="573"/>
      <c r="BT32" s="573"/>
      <c r="BU32" s="573"/>
      <c r="BV32" s="573"/>
      <c r="BW32" s="573"/>
      <c r="BX32" s="636">
        <v>87.5</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6964400</v>
      </c>
      <c r="S33" s="589"/>
      <c r="T33" s="589"/>
      <c r="U33" s="589"/>
      <c r="V33" s="589"/>
      <c r="W33" s="589"/>
      <c r="X33" s="589"/>
      <c r="Y33" s="590"/>
      <c r="Z33" s="641">
        <v>13.6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17352602</v>
      </c>
      <c r="CS33" s="607"/>
      <c r="CT33" s="607"/>
      <c r="CU33" s="607"/>
      <c r="CV33" s="607"/>
      <c r="CW33" s="607"/>
      <c r="CX33" s="607"/>
      <c r="CY33" s="608"/>
      <c r="CZ33" s="591">
        <v>35.5</v>
      </c>
      <c r="DA33" s="609"/>
      <c r="DB33" s="609"/>
      <c r="DC33" s="610"/>
      <c r="DD33" s="594">
        <v>13026674</v>
      </c>
      <c r="DE33" s="607"/>
      <c r="DF33" s="607"/>
      <c r="DG33" s="607"/>
      <c r="DH33" s="607"/>
      <c r="DI33" s="607"/>
      <c r="DJ33" s="607"/>
      <c r="DK33" s="608"/>
      <c r="DL33" s="594">
        <v>10023030</v>
      </c>
      <c r="DM33" s="607"/>
      <c r="DN33" s="607"/>
      <c r="DO33" s="607"/>
      <c r="DP33" s="607"/>
      <c r="DQ33" s="607"/>
      <c r="DR33" s="607"/>
      <c r="DS33" s="607"/>
      <c r="DT33" s="607"/>
      <c r="DU33" s="607"/>
      <c r="DV33" s="608"/>
      <c r="DW33" s="611">
        <v>36.1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4988693</v>
      </c>
      <c r="CS34" s="589"/>
      <c r="CT34" s="589"/>
      <c r="CU34" s="589"/>
      <c r="CV34" s="589"/>
      <c r="CW34" s="589"/>
      <c r="CX34" s="589"/>
      <c r="CY34" s="590"/>
      <c r="CZ34" s="591">
        <v>10.199999999999999</v>
      </c>
      <c r="DA34" s="609"/>
      <c r="DB34" s="609"/>
      <c r="DC34" s="610"/>
      <c r="DD34" s="594">
        <v>3949707</v>
      </c>
      <c r="DE34" s="589"/>
      <c r="DF34" s="589"/>
      <c r="DG34" s="589"/>
      <c r="DH34" s="589"/>
      <c r="DI34" s="589"/>
      <c r="DJ34" s="589"/>
      <c r="DK34" s="590"/>
      <c r="DL34" s="594">
        <v>3055341</v>
      </c>
      <c r="DM34" s="589"/>
      <c r="DN34" s="589"/>
      <c r="DO34" s="589"/>
      <c r="DP34" s="589"/>
      <c r="DQ34" s="589"/>
      <c r="DR34" s="589"/>
      <c r="DS34" s="589"/>
      <c r="DT34" s="589"/>
      <c r="DU34" s="589"/>
      <c r="DV34" s="590"/>
      <c r="DW34" s="611">
        <v>11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2037900</v>
      </c>
      <c r="S35" s="589"/>
      <c r="T35" s="589"/>
      <c r="U35" s="589"/>
      <c r="V35" s="589"/>
      <c r="W35" s="589"/>
      <c r="X35" s="589"/>
      <c r="Y35" s="590"/>
      <c r="Z35" s="641">
        <v>4</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5359650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-131686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728978</v>
      </c>
      <c r="CS35" s="607"/>
      <c r="CT35" s="607"/>
      <c r="CU35" s="607"/>
      <c r="CV35" s="607"/>
      <c r="CW35" s="607"/>
      <c r="CX35" s="607"/>
      <c r="CY35" s="608"/>
      <c r="CZ35" s="591">
        <v>1.5</v>
      </c>
      <c r="DA35" s="609"/>
      <c r="DB35" s="609"/>
      <c r="DC35" s="610"/>
      <c r="DD35" s="594">
        <v>650762</v>
      </c>
      <c r="DE35" s="607"/>
      <c r="DF35" s="607"/>
      <c r="DG35" s="607"/>
      <c r="DH35" s="607"/>
      <c r="DI35" s="607"/>
      <c r="DJ35" s="607"/>
      <c r="DK35" s="608"/>
      <c r="DL35" s="594">
        <v>650762</v>
      </c>
      <c r="DM35" s="607"/>
      <c r="DN35" s="607"/>
      <c r="DO35" s="607"/>
      <c r="DP35" s="607"/>
      <c r="DQ35" s="607"/>
      <c r="DR35" s="607"/>
      <c r="DS35" s="607"/>
      <c r="DT35" s="607"/>
      <c r="DU35" s="607"/>
      <c r="DV35" s="608"/>
      <c r="DW35" s="611">
        <v>2.2999999999999998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51134515</v>
      </c>
      <c r="S36" s="629"/>
      <c r="T36" s="629"/>
      <c r="U36" s="629"/>
      <c r="V36" s="629"/>
      <c r="W36" s="629"/>
      <c r="X36" s="629"/>
      <c r="Y36" s="632"/>
      <c r="Z36" s="633">
        <v>100</v>
      </c>
      <c r="AA36" s="633"/>
      <c r="AB36" s="633"/>
      <c r="AC36" s="633"/>
      <c r="AD36" s="634">
        <v>25749422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1505270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-165309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4901173</v>
      </c>
      <c r="CS36" s="589"/>
      <c r="CT36" s="589"/>
      <c r="CU36" s="589"/>
      <c r="CV36" s="589"/>
      <c r="CW36" s="589"/>
      <c r="CX36" s="589"/>
      <c r="CY36" s="590"/>
      <c r="CZ36" s="591">
        <v>10</v>
      </c>
      <c r="DA36" s="609"/>
      <c r="DB36" s="609"/>
      <c r="DC36" s="610"/>
      <c r="DD36" s="594">
        <v>4375338</v>
      </c>
      <c r="DE36" s="589"/>
      <c r="DF36" s="589"/>
      <c r="DG36" s="589"/>
      <c r="DH36" s="589"/>
      <c r="DI36" s="589"/>
      <c r="DJ36" s="589"/>
      <c r="DK36" s="590"/>
      <c r="DL36" s="594">
        <v>3521212</v>
      </c>
      <c r="DM36" s="589"/>
      <c r="DN36" s="589"/>
      <c r="DO36" s="589"/>
      <c r="DP36" s="589"/>
      <c r="DQ36" s="589"/>
      <c r="DR36" s="589"/>
      <c r="DS36" s="589"/>
      <c r="DT36" s="589"/>
      <c r="DU36" s="589"/>
      <c r="DV36" s="590"/>
      <c r="DW36" s="611">
        <v>12.7</v>
      </c>
      <c r="DX36" s="612"/>
      <c r="DY36" s="612"/>
      <c r="DZ36" s="612"/>
      <c r="EA36" s="612"/>
      <c r="EB36" s="612"/>
      <c r="EC36" s="613"/>
    </row>
    <row r="37" spans="2:133" ht="11.25" customHeight="1">
      <c r="AQ37" s="614" t="s">
        <v>313</v>
      </c>
      <c r="AR37" s="615"/>
      <c r="AS37" s="615"/>
      <c r="AT37" s="615"/>
      <c r="AU37" s="615"/>
      <c r="AV37" s="615"/>
      <c r="AW37" s="615"/>
      <c r="AX37" s="615"/>
      <c r="AY37" s="616"/>
      <c r="AZ37" s="588">
        <v>649859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14922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1838426</v>
      </c>
      <c r="CS37" s="607"/>
      <c r="CT37" s="607"/>
      <c r="CU37" s="607"/>
      <c r="CV37" s="607"/>
      <c r="CW37" s="607"/>
      <c r="CX37" s="607"/>
      <c r="CY37" s="608"/>
      <c r="CZ37" s="591">
        <v>3.8</v>
      </c>
      <c r="DA37" s="609"/>
      <c r="DB37" s="609"/>
      <c r="DC37" s="610"/>
      <c r="DD37" s="594">
        <v>1598891</v>
      </c>
      <c r="DE37" s="607"/>
      <c r="DF37" s="607"/>
      <c r="DG37" s="607"/>
      <c r="DH37" s="607"/>
      <c r="DI37" s="607"/>
      <c r="DJ37" s="607"/>
      <c r="DK37" s="608"/>
      <c r="DL37" s="594">
        <v>1279725</v>
      </c>
      <c r="DM37" s="607"/>
      <c r="DN37" s="607"/>
      <c r="DO37" s="607"/>
      <c r="DP37" s="607"/>
      <c r="DQ37" s="607"/>
      <c r="DR37" s="607"/>
      <c r="DS37" s="607"/>
      <c r="DT37" s="607"/>
      <c r="DU37" s="607"/>
      <c r="DV37" s="608"/>
      <c r="DW37" s="611">
        <v>4.5999999999999996</v>
      </c>
      <c r="DX37" s="612"/>
      <c r="DY37" s="612"/>
      <c r="DZ37" s="612"/>
      <c r="EA37" s="612"/>
      <c r="EB37" s="612"/>
      <c r="EC37" s="613"/>
    </row>
    <row r="38" spans="2:133" ht="11.25" customHeight="1">
      <c r="AQ38" s="614" t="s">
        <v>316</v>
      </c>
      <c r="AR38" s="615"/>
      <c r="AS38" s="615"/>
      <c r="AT38" s="615"/>
      <c r="AU38" s="615"/>
      <c r="AV38" s="615"/>
      <c r="AW38" s="615"/>
      <c r="AX38" s="615"/>
      <c r="AY38" s="616"/>
      <c r="AZ38" s="588">
        <v>168521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25702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3250412</v>
      </c>
      <c r="CS38" s="589"/>
      <c r="CT38" s="589"/>
      <c r="CU38" s="589"/>
      <c r="CV38" s="589"/>
      <c r="CW38" s="589"/>
      <c r="CX38" s="589"/>
      <c r="CY38" s="590"/>
      <c r="CZ38" s="591">
        <v>6.6</v>
      </c>
      <c r="DA38" s="609"/>
      <c r="DB38" s="609"/>
      <c r="DC38" s="610"/>
      <c r="DD38" s="594">
        <v>2820388</v>
      </c>
      <c r="DE38" s="589"/>
      <c r="DF38" s="589"/>
      <c r="DG38" s="589"/>
      <c r="DH38" s="589"/>
      <c r="DI38" s="589"/>
      <c r="DJ38" s="589"/>
      <c r="DK38" s="590"/>
      <c r="DL38" s="594">
        <v>2326181</v>
      </c>
      <c r="DM38" s="589"/>
      <c r="DN38" s="589"/>
      <c r="DO38" s="589"/>
      <c r="DP38" s="589"/>
      <c r="DQ38" s="589"/>
      <c r="DR38" s="589"/>
      <c r="DS38" s="589"/>
      <c r="DT38" s="589"/>
      <c r="DU38" s="589"/>
      <c r="DV38" s="590"/>
      <c r="DW38" s="611">
        <v>8.4</v>
      </c>
      <c r="DX38" s="612"/>
      <c r="DY38" s="612"/>
      <c r="DZ38" s="612"/>
      <c r="EA38" s="612"/>
      <c r="EB38" s="612"/>
      <c r="EC38" s="613"/>
    </row>
    <row r="39" spans="2:133" ht="11.25" customHeight="1">
      <c r="AQ39" s="614" t="s">
        <v>319</v>
      </c>
      <c r="AR39" s="615"/>
      <c r="AS39" s="615"/>
      <c r="AT39" s="615"/>
      <c r="AU39" s="615"/>
      <c r="AV39" s="615"/>
      <c r="AW39" s="615"/>
      <c r="AX39" s="615"/>
      <c r="AY39" s="616"/>
      <c r="AZ39" s="588">
        <v>39729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947258</v>
      </c>
      <c r="CS39" s="607"/>
      <c r="CT39" s="607"/>
      <c r="CU39" s="607"/>
      <c r="CV39" s="607"/>
      <c r="CW39" s="607"/>
      <c r="CX39" s="607"/>
      <c r="CY39" s="608"/>
      <c r="CZ39" s="591">
        <v>1.9</v>
      </c>
      <c r="DA39" s="609"/>
      <c r="DB39" s="609"/>
      <c r="DC39" s="610"/>
      <c r="DD39" s="594">
        <v>730548</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528577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2536088</v>
      </c>
      <c r="CS40" s="589"/>
      <c r="CT40" s="589"/>
      <c r="CU40" s="589"/>
      <c r="CV40" s="589"/>
      <c r="CW40" s="589"/>
      <c r="CX40" s="589"/>
      <c r="CY40" s="590"/>
      <c r="CZ40" s="591">
        <v>5.2</v>
      </c>
      <c r="DA40" s="609"/>
      <c r="DB40" s="609"/>
      <c r="DC40" s="610"/>
      <c r="DD40" s="594">
        <v>499931</v>
      </c>
      <c r="DE40" s="589"/>
      <c r="DF40" s="589"/>
      <c r="DG40" s="589"/>
      <c r="DH40" s="589"/>
      <c r="DI40" s="589"/>
      <c r="DJ40" s="589"/>
      <c r="DK40" s="590"/>
      <c r="DL40" s="594">
        <v>469534</v>
      </c>
      <c r="DM40" s="589"/>
      <c r="DN40" s="589"/>
      <c r="DO40" s="589"/>
      <c r="DP40" s="589"/>
      <c r="DQ40" s="589"/>
      <c r="DR40" s="589"/>
      <c r="DS40" s="589"/>
      <c r="DT40" s="589"/>
      <c r="DU40" s="589"/>
      <c r="DV40" s="590"/>
      <c r="DW40" s="611">
        <v>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2467694</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12634442</v>
      </c>
      <c r="CS42" s="589"/>
      <c r="CT42" s="589"/>
      <c r="CU42" s="589"/>
      <c r="CV42" s="589"/>
      <c r="CW42" s="589"/>
      <c r="CX42" s="589"/>
      <c r="CY42" s="590"/>
      <c r="CZ42" s="591">
        <v>25.8</v>
      </c>
      <c r="DA42" s="592"/>
      <c r="DB42" s="592"/>
      <c r="DC42" s="593"/>
      <c r="DD42" s="594">
        <v>2596104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156226</v>
      </c>
      <c r="CS43" s="607"/>
      <c r="CT43" s="607"/>
      <c r="CU43" s="607"/>
      <c r="CV43" s="607"/>
      <c r="CW43" s="607"/>
      <c r="CX43" s="607"/>
      <c r="CY43" s="608"/>
      <c r="CZ43" s="591">
        <v>0.3</v>
      </c>
      <c r="DA43" s="609"/>
      <c r="DB43" s="609"/>
      <c r="DC43" s="610"/>
      <c r="DD43" s="594">
        <v>111843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12159350</v>
      </c>
      <c r="CS44" s="589"/>
      <c r="CT44" s="589"/>
      <c r="CU44" s="589"/>
      <c r="CV44" s="589"/>
      <c r="CW44" s="589"/>
      <c r="CX44" s="589"/>
      <c r="CY44" s="590"/>
      <c r="CZ44" s="591">
        <v>24.8</v>
      </c>
      <c r="DA44" s="592"/>
      <c r="DB44" s="592"/>
      <c r="DC44" s="593"/>
      <c r="DD44" s="594">
        <v>2545265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4685546</v>
      </c>
      <c r="CS45" s="607"/>
      <c r="CT45" s="607"/>
      <c r="CU45" s="607"/>
      <c r="CV45" s="607"/>
      <c r="CW45" s="607"/>
      <c r="CX45" s="607"/>
      <c r="CY45" s="608"/>
      <c r="CZ45" s="591">
        <v>9.6</v>
      </c>
      <c r="DA45" s="609"/>
      <c r="DB45" s="609"/>
      <c r="DC45" s="610"/>
      <c r="DD45" s="594">
        <v>403813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7461280</v>
      </c>
      <c r="CS46" s="589"/>
      <c r="CT46" s="589"/>
      <c r="CU46" s="589"/>
      <c r="CV46" s="589"/>
      <c r="CW46" s="589"/>
      <c r="CX46" s="589"/>
      <c r="CY46" s="590"/>
      <c r="CZ46" s="591">
        <v>15.2</v>
      </c>
      <c r="DA46" s="592"/>
      <c r="DB46" s="592"/>
      <c r="DC46" s="593"/>
      <c r="DD46" s="594">
        <v>2133330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475092</v>
      </c>
      <c r="CS47" s="607"/>
      <c r="CT47" s="607"/>
      <c r="CU47" s="607"/>
      <c r="CV47" s="607"/>
      <c r="CW47" s="607"/>
      <c r="CX47" s="607"/>
      <c r="CY47" s="608"/>
      <c r="CZ47" s="591">
        <v>1</v>
      </c>
      <c r="DA47" s="609"/>
      <c r="DB47" s="609"/>
      <c r="DC47" s="610"/>
      <c r="DD47" s="594">
        <v>50839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48942090</v>
      </c>
      <c r="CS49" s="573"/>
      <c r="CT49" s="573"/>
      <c r="CU49" s="573"/>
      <c r="CV49" s="573"/>
      <c r="CW49" s="573"/>
      <c r="CX49" s="573"/>
      <c r="CY49" s="574"/>
      <c r="CZ49" s="575">
        <v>100</v>
      </c>
      <c r="DA49" s="576"/>
      <c r="DB49" s="576"/>
      <c r="DC49" s="577"/>
      <c r="DD49" s="578">
        <v>28948269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1">
        <v>50869</v>
      </c>
      <c r="R7" s="1102"/>
      <c r="S7" s="1102"/>
      <c r="T7" s="1102"/>
      <c r="U7" s="1102"/>
      <c r="V7" s="1102">
        <v>48678</v>
      </c>
      <c r="W7" s="1102"/>
      <c r="X7" s="1102"/>
      <c r="Y7" s="1102"/>
      <c r="Z7" s="1102"/>
      <c r="AA7" s="1102">
        <v>2191</v>
      </c>
      <c r="AB7" s="1102"/>
      <c r="AC7" s="1102"/>
      <c r="AD7" s="1102"/>
      <c r="AE7" s="1103"/>
      <c r="AF7" s="1104">
        <v>1014</v>
      </c>
      <c r="AG7" s="1105"/>
      <c r="AH7" s="1105"/>
      <c r="AI7" s="1105"/>
      <c r="AJ7" s="1106"/>
      <c r="AK7" s="1088">
        <v>437</v>
      </c>
      <c r="AL7" s="1089"/>
      <c r="AM7" s="1089"/>
      <c r="AN7" s="1089"/>
      <c r="AO7" s="1089"/>
      <c r="AP7" s="1089">
        <v>47526</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555</v>
      </c>
      <c r="BT7" s="1093"/>
      <c r="BU7" s="1093"/>
      <c r="BV7" s="1093"/>
      <c r="BW7" s="1093"/>
      <c r="BX7" s="1093"/>
      <c r="BY7" s="1093"/>
      <c r="BZ7" s="1093"/>
      <c r="CA7" s="1093"/>
      <c r="CB7" s="1093"/>
      <c r="CC7" s="1093"/>
      <c r="CD7" s="1093"/>
      <c r="CE7" s="1093"/>
      <c r="CF7" s="1093"/>
      <c r="CG7" s="1094"/>
      <c r="CH7" s="1085">
        <v>-46</v>
      </c>
      <c r="CI7" s="1086"/>
      <c r="CJ7" s="1086"/>
      <c r="CK7" s="1086"/>
      <c r="CL7" s="1087"/>
      <c r="CM7" s="1085">
        <v>43</v>
      </c>
      <c r="CN7" s="1086"/>
      <c r="CO7" s="1086"/>
      <c r="CP7" s="1086"/>
      <c r="CQ7" s="1087"/>
      <c r="CR7" s="1085" t="s">
        <v>565</v>
      </c>
      <c r="CS7" s="1086"/>
      <c r="CT7" s="1086"/>
      <c r="CU7" s="1086"/>
      <c r="CV7" s="1087"/>
      <c r="CW7" s="1085" t="s">
        <v>565</v>
      </c>
      <c r="CX7" s="1086"/>
      <c r="CY7" s="1086"/>
      <c r="CZ7" s="1086"/>
      <c r="DA7" s="1087"/>
      <c r="DB7" s="1085" t="s">
        <v>565</v>
      </c>
      <c r="DC7" s="1086"/>
      <c r="DD7" s="1086"/>
      <c r="DE7" s="1086"/>
      <c r="DF7" s="1087"/>
      <c r="DG7" s="1085" t="s">
        <v>565</v>
      </c>
      <c r="DH7" s="1086"/>
      <c r="DI7" s="1086"/>
      <c r="DJ7" s="1086"/>
      <c r="DK7" s="1087"/>
      <c r="DL7" s="1085">
        <v>130</v>
      </c>
      <c r="DM7" s="1086"/>
      <c r="DN7" s="1086"/>
      <c r="DO7" s="1086"/>
      <c r="DP7" s="1087"/>
      <c r="DQ7" s="1085" t="s">
        <v>565</v>
      </c>
      <c r="DR7" s="1086"/>
      <c r="DS7" s="1086"/>
      <c r="DT7" s="1086"/>
      <c r="DU7" s="1087"/>
      <c r="DV7" s="1112"/>
      <c r="DW7" s="1113"/>
      <c r="DX7" s="1113"/>
      <c r="DY7" s="1113"/>
      <c r="DZ7" s="1114"/>
      <c r="EA7" s="205"/>
    </row>
    <row r="8" spans="1:131" s="206" customFormat="1" ht="26.25" customHeight="1">
      <c r="A8" s="212">
        <v>2</v>
      </c>
      <c r="B8" s="1034" t="s">
        <v>365</v>
      </c>
      <c r="C8" s="1035"/>
      <c r="D8" s="1035"/>
      <c r="E8" s="1035"/>
      <c r="F8" s="1035"/>
      <c r="G8" s="1035"/>
      <c r="H8" s="1035"/>
      <c r="I8" s="1035"/>
      <c r="J8" s="1035"/>
      <c r="K8" s="1035"/>
      <c r="L8" s="1035"/>
      <c r="M8" s="1035"/>
      <c r="N8" s="1035"/>
      <c r="O8" s="1035"/>
      <c r="P8" s="1036"/>
      <c r="Q8" s="1040">
        <v>217</v>
      </c>
      <c r="R8" s="1041"/>
      <c r="S8" s="1041"/>
      <c r="T8" s="1041"/>
      <c r="U8" s="1041"/>
      <c r="V8" s="1041">
        <v>216</v>
      </c>
      <c r="W8" s="1041"/>
      <c r="X8" s="1041"/>
      <c r="Y8" s="1041"/>
      <c r="Z8" s="1041"/>
      <c r="AA8" s="1041">
        <v>1</v>
      </c>
      <c r="AB8" s="1041"/>
      <c r="AC8" s="1041"/>
      <c r="AD8" s="1041"/>
      <c r="AE8" s="1042"/>
      <c r="AF8" s="1016">
        <v>1</v>
      </c>
      <c r="AG8" s="1017"/>
      <c r="AH8" s="1017"/>
      <c r="AI8" s="1017"/>
      <c r="AJ8" s="1018"/>
      <c r="AK8" s="1083">
        <v>2</v>
      </c>
      <c r="AL8" s="1084"/>
      <c r="AM8" s="1084"/>
      <c r="AN8" s="1084"/>
      <c r="AO8" s="1084"/>
      <c r="AP8" s="1084">
        <v>0</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t="s">
        <v>366</v>
      </c>
      <c r="C9" s="1035"/>
      <c r="D9" s="1035"/>
      <c r="E9" s="1035"/>
      <c r="F9" s="1035"/>
      <c r="G9" s="1035"/>
      <c r="H9" s="1035"/>
      <c r="I9" s="1035"/>
      <c r="J9" s="1035"/>
      <c r="K9" s="1035"/>
      <c r="L9" s="1035"/>
      <c r="M9" s="1035"/>
      <c r="N9" s="1035"/>
      <c r="O9" s="1035"/>
      <c r="P9" s="1036"/>
      <c r="Q9" s="1040">
        <v>16</v>
      </c>
      <c r="R9" s="1041"/>
      <c r="S9" s="1041"/>
      <c r="T9" s="1041"/>
      <c r="U9" s="1041"/>
      <c r="V9" s="1041">
        <v>15</v>
      </c>
      <c r="W9" s="1041"/>
      <c r="X9" s="1041"/>
      <c r="Y9" s="1041"/>
      <c r="Z9" s="1041"/>
      <c r="AA9" s="1041">
        <v>1</v>
      </c>
      <c r="AB9" s="1041"/>
      <c r="AC9" s="1041"/>
      <c r="AD9" s="1041"/>
      <c r="AE9" s="1042"/>
      <c r="AF9" s="1016">
        <v>1</v>
      </c>
      <c r="AG9" s="1017"/>
      <c r="AH9" s="1017"/>
      <c r="AI9" s="1017"/>
      <c r="AJ9" s="1018"/>
      <c r="AK9" s="1083">
        <v>2</v>
      </c>
      <c r="AL9" s="1084"/>
      <c r="AM9" s="1084"/>
      <c r="AN9" s="1084"/>
      <c r="AO9" s="1084"/>
      <c r="AP9" s="1084">
        <v>24</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t="s">
        <v>367</v>
      </c>
      <c r="C10" s="1035"/>
      <c r="D10" s="1035"/>
      <c r="E10" s="1035"/>
      <c r="F10" s="1035"/>
      <c r="G10" s="1035"/>
      <c r="H10" s="1035"/>
      <c r="I10" s="1035"/>
      <c r="J10" s="1035"/>
      <c r="K10" s="1035"/>
      <c r="L10" s="1035"/>
      <c r="M10" s="1035"/>
      <c r="N10" s="1035"/>
      <c r="O10" s="1035"/>
      <c r="P10" s="1036"/>
      <c r="Q10" s="1040">
        <v>33</v>
      </c>
      <c r="R10" s="1041"/>
      <c r="S10" s="1041"/>
      <c r="T10" s="1041"/>
      <c r="U10" s="1041"/>
      <c r="V10" s="1041">
        <v>33</v>
      </c>
      <c r="W10" s="1041"/>
      <c r="X10" s="1041"/>
      <c r="Y10" s="1041"/>
      <c r="Z10" s="1041"/>
      <c r="AA10" s="1041">
        <v>0</v>
      </c>
      <c r="AB10" s="1041"/>
      <c r="AC10" s="1041"/>
      <c r="AD10" s="1041"/>
      <c r="AE10" s="1042"/>
      <c r="AF10" s="1016">
        <v>0</v>
      </c>
      <c r="AG10" s="1017"/>
      <c r="AH10" s="1017"/>
      <c r="AI10" s="1017"/>
      <c r="AJ10" s="1018"/>
      <c r="AK10" s="1083">
        <v>17</v>
      </c>
      <c r="AL10" s="1084"/>
      <c r="AM10" s="1084"/>
      <c r="AN10" s="1084"/>
      <c r="AO10" s="1084"/>
      <c r="AP10" s="1084">
        <v>0</v>
      </c>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368</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5">
        <v>51135</v>
      </c>
      <c r="R23" s="1066"/>
      <c r="S23" s="1066"/>
      <c r="T23" s="1066"/>
      <c r="U23" s="1066"/>
      <c r="V23" s="1066">
        <v>48942</v>
      </c>
      <c r="W23" s="1066"/>
      <c r="X23" s="1066"/>
      <c r="Y23" s="1066"/>
      <c r="Z23" s="1066"/>
      <c r="AA23" s="1066">
        <v>2192</v>
      </c>
      <c r="AB23" s="1066"/>
      <c r="AC23" s="1066"/>
      <c r="AD23" s="1066"/>
      <c r="AE23" s="1067"/>
      <c r="AF23" s="1068">
        <v>1016</v>
      </c>
      <c r="AG23" s="1066"/>
      <c r="AH23" s="1066"/>
      <c r="AI23" s="1066"/>
      <c r="AJ23" s="1069"/>
      <c r="AK23" s="1070"/>
      <c r="AL23" s="1071"/>
      <c r="AM23" s="1071"/>
      <c r="AN23" s="1071"/>
      <c r="AO23" s="1071"/>
      <c r="AP23" s="1066">
        <v>47550</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371</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372</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347</v>
      </c>
      <c r="B26" s="993"/>
      <c r="C26" s="993"/>
      <c r="D26" s="993"/>
      <c r="E26" s="993"/>
      <c r="F26" s="993"/>
      <c r="G26" s="993"/>
      <c r="H26" s="993"/>
      <c r="I26" s="993"/>
      <c r="J26" s="993"/>
      <c r="K26" s="993"/>
      <c r="L26" s="993"/>
      <c r="M26" s="993"/>
      <c r="N26" s="993"/>
      <c r="O26" s="993"/>
      <c r="P26" s="994"/>
      <c r="Q26" s="998" t="s">
        <v>373</v>
      </c>
      <c r="R26" s="999"/>
      <c r="S26" s="999"/>
      <c r="T26" s="999"/>
      <c r="U26" s="1000"/>
      <c r="V26" s="998" t="s">
        <v>374</v>
      </c>
      <c r="W26" s="999"/>
      <c r="X26" s="999"/>
      <c r="Y26" s="999"/>
      <c r="Z26" s="1000"/>
      <c r="AA26" s="998" t="s">
        <v>375</v>
      </c>
      <c r="AB26" s="999"/>
      <c r="AC26" s="999"/>
      <c r="AD26" s="999"/>
      <c r="AE26" s="999"/>
      <c r="AF26" s="1056" t="s">
        <v>376</v>
      </c>
      <c r="AG26" s="1005"/>
      <c r="AH26" s="1005"/>
      <c r="AI26" s="1005"/>
      <c r="AJ26" s="1057"/>
      <c r="AK26" s="999" t="s">
        <v>377</v>
      </c>
      <c r="AL26" s="999"/>
      <c r="AM26" s="999"/>
      <c r="AN26" s="999"/>
      <c r="AO26" s="1000"/>
      <c r="AP26" s="998" t="s">
        <v>378</v>
      </c>
      <c r="AQ26" s="999"/>
      <c r="AR26" s="999"/>
      <c r="AS26" s="999"/>
      <c r="AT26" s="1000"/>
      <c r="AU26" s="998" t="s">
        <v>379</v>
      </c>
      <c r="AV26" s="999"/>
      <c r="AW26" s="999"/>
      <c r="AX26" s="999"/>
      <c r="AY26" s="1000"/>
      <c r="AZ26" s="998" t="s">
        <v>380</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564</v>
      </c>
      <c r="C28" s="1048"/>
      <c r="D28" s="1048"/>
      <c r="E28" s="1048"/>
      <c r="F28" s="1048"/>
      <c r="G28" s="1048"/>
      <c r="H28" s="1048"/>
      <c r="I28" s="1048"/>
      <c r="J28" s="1048"/>
      <c r="K28" s="1048"/>
      <c r="L28" s="1048"/>
      <c r="M28" s="1048"/>
      <c r="N28" s="1048"/>
      <c r="O28" s="1048"/>
      <c r="P28" s="1049"/>
      <c r="Q28" s="1050">
        <v>10041</v>
      </c>
      <c r="R28" s="1051"/>
      <c r="S28" s="1051"/>
      <c r="T28" s="1051"/>
      <c r="U28" s="1051"/>
      <c r="V28" s="1051">
        <v>10172</v>
      </c>
      <c r="W28" s="1051"/>
      <c r="X28" s="1051"/>
      <c r="Y28" s="1051"/>
      <c r="Z28" s="1051"/>
      <c r="AA28" s="1051">
        <v>-130</v>
      </c>
      <c r="AB28" s="1051"/>
      <c r="AC28" s="1051"/>
      <c r="AD28" s="1051"/>
      <c r="AE28" s="1052"/>
      <c r="AF28" s="1053">
        <v>-130</v>
      </c>
      <c r="AG28" s="1051"/>
      <c r="AH28" s="1051"/>
      <c r="AI28" s="1051"/>
      <c r="AJ28" s="1054"/>
      <c r="AK28" s="1055">
        <v>825</v>
      </c>
      <c r="AL28" s="1043"/>
      <c r="AM28" s="1043"/>
      <c r="AN28" s="1043"/>
      <c r="AO28" s="1043"/>
      <c r="AP28" s="1043">
        <v>0</v>
      </c>
      <c r="AQ28" s="1043"/>
      <c r="AR28" s="1043"/>
      <c r="AS28" s="1043"/>
      <c r="AT28" s="1043"/>
      <c r="AU28" s="1043">
        <v>0</v>
      </c>
      <c r="AV28" s="1043"/>
      <c r="AW28" s="1043"/>
      <c r="AX28" s="1043"/>
      <c r="AY28" s="1043"/>
      <c r="AZ28" s="1044">
        <v>-0.5</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381</v>
      </c>
      <c r="C29" s="1035"/>
      <c r="D29" s="1035"/>
      <c r="E29" s="1035"/>
      <c r="F29" s="1035"/>
      <c r="G29" s="1035"/>
      <c r="H29" s="1035"/>
      <c r="I29" s="1035"/>
      <c r="J29" s="1035"/>
      <c r="K29" s="1035"/>
      <c r="L29" s="1035"/>
      <c r="M29" s="1035"/>
      <c r="N29" s="1035"/>
      <c r="O29" s="1035"/>
      <c r="P29" s="1036"/>
      <c r="Q29" s="1040">
        <v>8900</v>
      </c>
      <c r="R29" s="1041"/>
      <c r="S29" s="1041"/>
      <c r="T29" s="1041"/>
      <c r="U29" s="1041"/>
      <c r="V29" s="1041">
        <v>8891</v>
      </c>
      <c r="W29" s="1041"/>
      <c r="X29" s="1041"/>
      <c r="Y29" s="1041"/>
      <c r="Z29" s="1041"/>
      <c r="AA29" s="1041">
        <v>9</v>
      </c>
      <c r="AB29" s="1041"/>
      <c r="AC29" s="1041"/>
      <c r="AD29" s="1041"/>
      <c r="AE29" s="1042"/>
      <c r="AF29" s="1016">
        <v>9</v>
      </c>
      <c r="AG29" s="1017"/>
      <c r="AH29" s="1017"/>
      <c r="AI29" s="1017"/>
      <c r="AJ29" s="1018"/>
      <c r="AK29" s="977">
        <v>1263</v>
      </c>
      <c r="AL29" s="967"/>
      <c r="AM29" s="967"/>
      <c r="AN29" s="967"/>
      <c r="AO29" s="967"/>
      <c r="AP29" s="967">
        <v>0</v>
      </c>
      <c r="AQ29" s="967"/>
      <c r="AR29" s="967"/>
      <c r="AS29" s="967"/>
      <c r="AT29" s="967"/>
      <c r="AU29" s="967">
        <v>0</v>
      </c>
      <c r="AV29" s="967"/>
      <c r="AW29" s="967"/>
      <c r="AX29" s="967"/>
      <c r="AY29" s="967"/>
      <c r="AZ29" s="1039" t="s">
        <v>562</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382</v>
      </c>
      <c r="C30" s="1035"/>
      <c r="D30" s="1035"/>
      <c r="E30" s="1035"/>
      <c r="F30" s="1035"/>
      <c r="G30" s="1035"/>
      <c r="H30" s="1035"/>
      <c r="I30" s="1035"/>
      <c r="J30" s="1035"/>
      <c r="K30" s="1035"/>
      <c r="L30" s="1035"/>
      <c r="M30" s="1035"/>
      <c r="N30" s="1035"/>
      <c r="O30" s="1035"/>
      <c r="P30" s="1036"/>
      <c r="Q30" s="1040">
        <v>1163</v>
      </c>
      <c r="R30" s="1041"/>
      <c r="S30" s="1041"/>
      <c r="T30" s="1041"/>
      <c r="U30" s="1041"/>
      <c r="V30" s="1041">
        <v>1159</v>
      </c>
      <c r="W30" s="1041"/>
      <c r="X30" s="1041"/>
      <c r="Y30" s="1041"/>
      <c r="Z30" s="1041"/>
      <c r="AA30" s="1041">
        <v>4</v>
      </c>
      <c r="AB30" s="1041"/>
      <c r="AC30" s="1041"/>
      <c r="AD30" s="1041"/>
      <c r="AE30" s="1042"/>
      <c r="AF30" s="1016">
        <v>4</v>
      </c>
      <c r="AG30" s="1017"/>
      <c r="AH30" s="1017"/>
      <c r="AI30" s="1017"/>
      <c r="AJ30" s="1018"/>
      <c r="AK30" s="977">
        <v>125</v>
      </c>
      <c r="AL30" s="967"/>
      <c r="AM30" s="967"/>
      <c r="AN30" s="967"/>
      <c r="AO30" s="967"/>
      <c r="AP30" s="967">
        <v>645</v>
      </c>
      <c r="AQ30" s="967"/>
      <c r="AR30" s="967"/>
      <c r="AS30" s="967"/>
      <c r="AT30" s="967"/>
      <c r="AU30" s="967">
        <v>126</v>
      </c>
      <c r="AV30" s="967"/>
      <c r="AW30" s="967"/>
      <c r="AX30" s="967"/>
      <c r="AY30" s="967"/>
      <c r="AZ30" s="1039" t="s">
        <v>562</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383</v>
      </c>
      <c r="C31" s="1035"/>
      <c r="D31" s="1035"/>
      <c r="E31" s="1035"/>
      <c r="F31" s="1035"/>
      <c r="G31" s="1035"/>
      <c r="H31" s="1035"/>
      <c r="I31" s="1035"/>
      <c r="J31" s="1035"/>
      <c r="K31" s="1035"/>
      <c r="L31" s="1035"/>
      <c r="M31" s="1035"/>
      <c r="N31" s="1035"/>
      <c r="O31" s="1035"/>
      <c r="P31" s="1036"/>
      <c r="Q31" s="1040">
        <v>999</v>
      </c>
      <c r="R31" s="1041"/>
      <c r="S31" s="1041"/>
      <c r="T31" s="1041"/>
      <c r="U31" s="1041"/>
      <c r="V31" s="1041">
        <v>997</v>
      </c>
      <c r="W31" s="1041"/>
      <c r="X31" s="1041"/>
      <c r="Y31" s="1041"/>
      <c r="Z31" s="1041"/>
      <c r="AA31" s="1041">
        <v>2</v>
      </c>
      <c r="AB31" s="1041"/>
      <c r="AC31" s="1041"/>
      <c r="AD31" s="1041"/>
      <c r="AE31" s="1042"/>
      <c r="AF31" s="1016">
        <v>2</v>
      </c>
      <c r="AG31" s="1017"/>
      <c r="AH31" s="1017"/>
      <c r="AI31" s="1017"/>
      <c r="AJ31" s="1018"/>
      <c r="AK31" s="977">
        <v>301</v>
      </c>
      <c r="AL31" s="967"/>
      <c r="AM31" s="967"/>
      <c r="AN31" s="967"/>
      <c r="AO31" s="967"/>
      <c r="AP31" s="967">
        <v>0</v>
      </c>
      <c r="AQ31" s="967"/>
      <c r="AR31" s="967"/>
      <c r="AS31" s="967"/>
      <c r="AT31" s="967"/>
      <c r="AU31" s="967">
        <v>0</v>
      </c>
      <c r="AV31" s="967"/>
      <c r="AW31" s="967"/>
      <c r="AX31" s="967"/>
      <c r="AY31" s="967"/>
      <c r="AZ31" s="1039" t="s">
        <v>562</v>
      </c>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384</v>
      </c>
      <c r="C32" s="1035"/>
      <c r="D32" s="1035"/>
      <c r="E32" s="1035"/>
      <c r="F32" s="1035"/>
      <c r="G32" s="1035"/>
      <c r="H32" s="1035"/>
      <c r="I32" s="1035"/>
      <c r="J32" s="1035"/>
      <c r="K32" s="1035"/>
      <c r="L32" s="1035"/>
      <c r="M32" s="1035"/>
      <c r="N32" s="1035"/>
      <c r="O32" s="1035"/>
      <c r="P32" s="1036"/>
      <c r="Q32" s="1040">
        <v>252</v>
      </c>
      <c r="R32" s="1041"/>
      <c r="S32" s="1041"/>
      <c r="T32" s="1041"/>
      <c r="U32" s="1041"/>
      <c r="V32" s="1041">
        <v>244</v>
      </c>
      <c r="W32" s="1041"/>
      <c r="X32" s="1041"/>
      <c r="Y32" s="1041"/>
      <c r="Z32" s="1041"/>
      <c r="AA32" s="1041">
        <v>8</v>
      </c>
      <c r="AB32" s="1041"/>
      <c r="AC32" s="1041"/>
      <c r="AD32" s="1041"/>
      <c r="AE32" s="1042"/>
      <c r="AF32" s="1016">
        <v>8</v>
      </c>
      <c r="AG32" s="1017"/>
      <c r="AH32" s="1017"/>
      <c r="AI32" s="1017"/>
      <c r="AJ32" s="1018"/>
      <c r="AK32" s="977">
        <v>44</v>
      </c>
      <c r="AL32" s="967"/>
      <c r="AM32" s="967"/>
      <c r="AN32" s="967"/>
      <c r="AO32" s="967"/>
      <c r="AP32" s="967">
        <v>127</v>
      </c>
      <c r="AQ32" s="967"/>
      <c r="AR32" s="967"/>
      <c r="AS32" s="967"/>
      <c r="AT32" s="967"/>
      <c r="AU32" s="967">
        <v>20</v>
      </c>
      <c r="AV32" s="967"/>
      <c r="AW32" s="967"/>
      <c r="AX32" s="967"/>
      <c r="AY32" s="967"/>
      <c r="AZ32" s="1039" t="s">
        <v>562</v>
      </c>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385</v>
      </c>
      <c r="C33" s="1035"/>
      <c r="D33" s="1035"/>
      <c r="E33" s="1035"/>
      <c r="F33" s="1035"/>
      <c r="G33" s="1035"/>
      <c r="H33" s="1035"/>
      <c r="I33" s="1035"/>
      <c r="J33" s="1035"/>
      <c r="K33" s="1035"/>
      <c r="L33" s="1035"/>
      <c r="M33" s="1035"/>
      <c r="N33" s="1035"/>
      <c r="O33" s="1035"/>
      <c r="P33" s="1036"/>
      <c r="Q33" s="1040">
        <v>6950</v>
      </c>
      <c r="R33" s="1041"/>
      <c r="S33" s="1041"/>
      <c r="T33" s="1041"/>
      <c r="U33" s="1041"/>
      <c r="V33" s="1041">
        <v>8841</v>
      </c>
      <c r="W33" s="1041"/>
      <c r="X33" s="1041"/>
      <c r="Y33" s="1041"/>
      <c r="Z33" s="1041"/>
      <c r="AA33" s="1041">
        <v>-1892</v>
      </c>
      <c r="AB33" s="1041"/>
      <c r="AC33" s="1041"/>
      <c r="AD33" s="1041"/>
      <c r="AE33" s="1042"/>
      <c r="AF33" s="1016">
        <v>1853</v>
      </c>
      <c r="AG33" s="1017"/>
      <c r="AH33" s="1017"/>
      <c r="AI33" s="1017"/>
      <c r="AJ33" s="1018"/>
      <c r="AK33" s="977">
        <v>457</v>
      </c>
      <c r="AL33" s="967"/>
      <c r="AM33" s="967"/>
      <c r="AN33" s="967"/>
      <c r="AO33" s="967"/>
      <c r="AP33" s="967">
        <v>3343</v>
      </c>
      <c r="AQ33" s="967"/>
      <c r="AR33" s="967"/>
      <c r="AS33" s="967"/>
      <c r="AT33" s="967"/>
      <c r="AU33" s="967">
        <v>2116</v>
      </c>
      <c r="AV33" s="967"/>
      <c r="AW33" s="967"/>
      <c r="AX33" s="967"/>
      <c r="AY33" s="967"/>
      <c r="AZ33" s="1039" t="s">
        <v>562</v>
      </c>
      <c r="BA33" s="1039"/>
      <c r="BB33" s="1039"/>
      <c r="BC33" s="1039"/>
      <c r="BD33" s="1039"/>
      <c r="BE33" s="1029" t="s">
        <v>386</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387</v>
      </c>
      <c r="C34" s="1035"/>
      <c r="D34" s="1035"/>
      <c r="E34" s="1035"/>
      <c r="F34" s="1035"/>
      <c r="G34" s="1035"/>
      <c r="H34" s="1035"/>
      <c r="I34" s="1035"/>
      <c r="J34" s="1035"/>
      <c r="K34" s="1035"/>
      <c r="L34" s="1035"/>
      <c r="M34" s="1035"/>
      <c r="N34" s="1035"/>
      <c r="O34" s="1035"/>
      <c r="P34" s="1036"/>
      <c r="Q34" s="1040">
        <v>2651</v>
      </c>
      <c r="R34" s="1041"/>
      <c r="S34" s="1041"/>
      <c r="T34" s="1041"/>
      <c r="U34" s="1041"/>
      <c r="V34" s="1041">
        <v>2243</v>
      </c>
      <c r="W34" s="1041"/>
      <c r="X34" s="1041"/>
      <c r="Y34" s="1041"/>
      <c r="Z34" s="1041"/>
      <c r="AA34" s="1041">
        <v>408</v>
      </c>
      <c r="AB34" s="1041"/>
      <c r="AC34" s="1041"/>
      <c r="AD34" s="1041"/>
      <c r="AE34" s="1042"/>
      <c r="AF34" s="1016">
        <v>5561</v>
      </c>
      <c r="AG34" s="1017"/>
      <c r="AH34" s="1017"/>
      <c r="AI34" s="1017"/>
      <c r="AJ34" s="1018"/>
      <c r="AK34" s="977">
        <v>597</v>
      </c>
      <c r="AL34" s="967"/>
      <c r="AM34" s="967"/>
      <c r="AN34" s="967"/>
      <c r="AO34" s="967"/>
      <c r="AP34" s="967">
        <v>24893</v>
      </c>
      <c r="AQ34" s="967"/>
      <c r="AR34" s="967"/>
      <c r="AS34" s="967"/>
      <c r="AT34" s="967"/>
      <c r="AU34" s="967">
        <v>11052</v>
      </c>
      <c r="AV34" s="967"/>
      <c r="AW34" s="967"/>
      <c r="AX34" s="967"/>
      <c r="AY34" s="967"/>
      <c r="AZ34" s="1039" t="s">
        <v>562</v>
      </c>
      <c r="BA34" s="1039"/>
      <c r="BB34" s="1039"/>
      <c r="BC34" s="1039"/>
      <c r="BD34" s="1039"/>
      <c r="BE34" s="1029" t="s">
        <v>386</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t="s">
        <v>388</v>
      </c>
      <c r="C35" s="1035"/>
      <c r="D35" s="1035"/>
      <c r="E35" s="1035"/>
      <c r="F35" s="1035"/>
      <c r="G35" s="1035"/>
      <c r="H35" s="1035"/>
      <c r="I35" s="1035"/>
      <c r="J35" s="1035"/>
      <c r="K35" s="1035"/>
      <c r="L35" s="1035"/>
      <c r="M35" s="1035"/>
      <c r="N35" s="1035"/>
      <c r="O35" s="1035"/>
      <c r="P35" s="1036"/>
      <c r="Q35" s="1040">
        <v>141</v>
      </c>
      <c r="R35" s="1041"/>
      <c r="S35" s="1041"/>
      <c r="T35" s="1041"/>
      <c r="U35" s="1041"/>
      <c r="V35" s="1041">
        <v>141</v>
      </c>
      <c r="W35" s="1041"/>
      <c r="X35" s="1041"/>
      <c r="Y35" s="1041"/>
      <c r="Z35" s="1041"/>
      <c r="AA35" s="1041">
        <v>0</v>
      </c>
      <c r="AB35" s="1041"/>
      <c r="AC35" s="1041"/>
      <c r="AD35" s="1041"/>
      <c r="AE35" s="1042"/>
      <c r="AF35" s="1016">
        <v>0</v>
      </c>
      <c r="AG35" s="1017"/>
      <c r="AH35" s="1017"/>
      <c r="AI35" s="1017"/>
      <c r="AJ35" s="1018"/>
      <c r="AK35" s="977">
        <v>0</v>
      </c>
      <c r="AL35" s="967"/>
      <c r="AM35" s="967"/>
      <c r="AN35" s="967"/>
      <c r="AO35" s="967"/>
      <c r="AP35" s="967">
        <v>0</v>
      </c>
      <c r="AQ35" s="967"/>
      <c r="AR35" s="967"/>
      <c r="AS35" s="967"/>
      <c r="AT35" s="967"/>
      <c r="AU35" s="967">
        <v>0</v>
      </c>
      <c r="AV35" s="967"/>
      <c r="AW35" s="967"/>
      <c r="AX35" s="967"/>
      <c r="AY35" s="967"/>
      <c r="AZ35" s="1039" t="s">
        <v>562</v>
      </c>
      <c r="BA35" s="1039"/>
      <c r="BB35" s="1039"/>
      <c r="BC35" s="1039"/>
      <c r="BD35" s="1039"/>
      <c r="BE35" s="1029" t="s">
        <v>389</v>
      </c>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7"/>
      <c r="AL36" s="967"/>
      <c r="AM36" s="967"/>
      <c r="AN36" s="967"/>
      <c r="AO36" s="967"/>
      <c r="AP36" s="967"/>
      <c r="AQ36" s="967"/>
      <c r="AR36" s="967"/>
      <c r="AS36" s="967"/>
      <c r="AT36" s="967"/>
      <c r="AU36" s="967"/>
      <c r="AV36" s="967"/>
      <c r="AW36" s="967"/>
      <c r="AX36" s="967"/>
      <c r="AY36" s="967"/>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7"/>
      <c r="AL37" s="967"/>
      <c r="AM37" s="967"/>
      <c r="AN37" s="967"/>
      <c r="AO37" s="967"/>
      <c r="AP37" s="967"/>
      <c r="AQ37" s="967"/>
      <c r="AR37" s="967"/>
      <c r="AS37" s="967"/>
      <c r="AT37" s="967"/>
      <c r="AU37" s="967"/>
      <c r="AV37" s="967"/>
      <c r="AW37" s="967"/>
      <c r="AX37" s="967"/>
      <c r="AY37" s="967"/>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7"/>
      <c r="AL38" s="967"/>
      <c r="AM38" s="967"/>
      <c r="AN38" s="967"/>
      <c r="AO38" s="967"/>
      <c r="AP38" s="967"/>
      <c r="AQ38" s="967"/>
      <c r="AR38" s="967"/>
      <c r="AS38" s="967"/>
      <c r="AT38" s="967"/>
      <c r="AU38" s="967"/>
      <c r="AV38" s="967"/>
      <c r="AW38" s="967"/>
      <c r="AX38" s="967"/>
      <c r="AY38" s="967"/>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7"/>
      <c r="AL39" s="967"/>
      <c r="AM39" s="967"/>
      <c r="AN39" s="967"/>
      <c r="AO39" s="967"/>
      <c r="AP39" s="967"/>
      <c r="AQ39" s="967"/>
      <c r="AR39" s="967"/>
      <c r="AS39" s="967"/>
      <c r="AT39" s="967"/>
      <c r="AU39" s="967"/>
      <c r="AV39" s="967"/>
      <c r="AW39" s="967"/>
      <c r="AX39" s="967"/>
      <c r="AY39" s="967"/>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7"/>
      <c r="AL40" s="967"/>
      <c r="AM40" s="967"/>
      <c r="AN40" s="967"/>
      <c r="AO40" s="967"/>
      <c r="AP40" s="967"/>
      <c r="AQ40" s="967"/>
      <c r="AR40" s="967"/>
      <c r="AS40" s="967"/>
      <c r="AT40" s="967"/>
      <c r="AU40" s="967"/>
      <c r="AV40" s="967"/>
      <c r="AW40" s="967"/>
      <c r="AX40" s="967"/>
      <c r="AY40" s="967"/>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7"/>
      <c r="AL41" s="967"/>
      <c r="AM41" s="967"/>
      <c r="AN41" s="967"/>
      <c r="AO41" s="967"/>
      <c r="AP41" s="967"/>
      <c r="AQ41" s="967"/>
      <c r="AR41" s="967"/>
      <c r="AS41" s="967"/>
      <c r="AT41" s="967"/>
      <c r="AU41" s="967"/>
      <c r="AV41" s="967"/>
      <c r="AW41" s="967"/>
      <c r="AX41" s="967"/>
      <c r="AY41" s="967"/>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7"/>
      <c r="AL42" s="967"/>
      <c r="AM42" s="967"/>
      <c r="AN42" s="967"/>
      <c r="AO42" s="967"/>
      <c r="AP42" s="967"/>
      <c r="AQ42" s="967"/>
      <c r="AR42" s="967"/>
      <c r="AS42" s="967"/>
      <c r="AT42" s="967"/>
      <c r="AU42" s="967"/>
      <c r="AV42" s="967"/>
      <c r="AW42" s="967"/>
      <c r="AX42" s="967"/>
      <c r="AY42" s="967"/>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7"/>
      <c r="AL43" s="967"/>
      <c r="AM43" s="967"/>
      <c r="AN43" s="967"/>
      <c r="AO43" s="967"/>
      <c r="AP43" s="967"/>
      <c r="AQ43" s="967"/>
      <c r="AR43" s="967"/>
      <c r="AS43" s="967"/>
      <c r="AT43" s="967"/>
      <c r="AU43" s="967"/>
      <c r="AV43" s="967"/>
      <c r="AW43" s="967"/>
      <c r="AX43" s="967"/>
      <c r="AY43" s="967"/>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7"/>
      <c r="AL44" s="967"/>
      <c r="AM44" s="967"/>
      <c r="AN44" s="967"/>
      <c r="AO44" s="967"/>
      <c r="AP44" s="967"/>
      <c r="AQ44" s="967"/>
      <c r="AR44" s="967"/>
      <c r="AS44" s="967"/>
      <c r="AT44" s="967"/>
      <c r="AU44" s="967"/>
      <c r="AV44" s="967"/>
      <c r="AW44" s="967"/>
      <c r="AX44" s="967"/>
      <c r="AY44" s="967"/>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7"/>
      <c r="AL45" s="967"/>
      <c r="AM45" s="967"/>
      <c r="AN45" s="967"/>
      <c r="AO45" s="967"/>
      <c r="AP45" s="967"/>
      <c r="AQ45" s="967"/>
      <c r="AR45" s="967"/>
      <c r="AS45" s="967"/>
      <c r="AT45" s="967"/>
      <c r="AU45" s="967"/>
      <c r="AV45" s="967"/>
      <c r="AW45" s="967"/>
      <c r="AX45" s="967"/>
      <c r="AY45" s="967"/>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7"/>
      <c r="AL46" s="967"/>
      <c r="AM46" s="967"/>
      <c r="AN46" s="967"/>
      <c r="AO46" s="967"/>
      <c r="AP46" s="967"/>
      <c r="AQ46" s="967"/>
      <c r="AR46" s="967"/>
      <c r="AS46" s="967"/>
      <c r="AT46" s="967"/>
      <c r="AU46" s="967"/>
      <c r="AV46" s="967"/>
      <c r="AW46" s="967"/>
      <c r="AX46" s="967"/>
      <c r="AY46" s="967"/>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7"/>
      <c r="AL47" s="967"/>
      <c r="AM47" s="967"/>
      <c r="AN47" s="967"/>
      <c r="AO47" s="967"/>
      <c r="AP47" s="967"/>
      <c r="AQ47" s="967"/>
      <c r="AR47" s="967"/>
      <c r="AS47" s="967"/>
      <c r="AT47" s="967"/>
      <c r="AU47" s="967"/>
      <c r="AV47" s="967"/>
      <c r="AW47" s="967"/>
      <c r="AX47" s="967"/>
      <c r="AY47" s="967"/>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7"/>
      <c r="AL48" s="967"/>
      <c r="AM48" s="967"/>
      <c r="AN48" s="967"/>
      <c r="AO48" s="967"/>
      <c r="AP48" s="967"/>
      <c r="AQ48" s="967"/>
      <c r="AR48" s="967"/>
      <c r="AS48" s="967"/>
      <c r="AT48" s="967"/>
      <c r="AU48" s="967"/>
      <c r="AV48" s="967"/>
      <c r="AW48" s="967"/>
      <c r="AX48" s="967"/>
      <c r="AY48" s="967"/>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7"/>
      <c r="AL49" s="967"/>
      <c r="AM49" s="967"/>
      <c r="AN49" s="967"/>
      <c r="AO49" s="967"/>
      <c r="AP49" s="967"/>
      <c r="AQ49" s="967"/>
      <c r="AR49" s="967"/>
      <c r="AS49" s="967"/>
      <c r="AT49" s="967"/>
      <c r="AU49" s="967"/>
      <c r="AV49" s="967"/>
      <c r="AW49" s="967"/>
      <c r="AX49" s="967"/>
      <c r="AY49" s="967"/>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390</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7306</v>
      </c>
      <c r="AG63" s="955"/>
      <c r="AH63" s="955"/>
      <c r="AI63" s="955"/>
      <c r="AJ63" s="1027"/>
      <c r="AK63" s="1028"/>
      <c r="AL63" s="959"/>
      <c r="AM63" s="959"/>
      <c r="AN63" s="959"/>
      <c r="AO63" s="959"/>
      <c r="AP63" s="955">
        <v>29008</v>
      </c>
      <c r="AQ63" s="955"/>
      <c r="AR63" s="955"/>
      <c r="AS63" s="955"/>
      <c r="AT63" s="955"/>
      <c r="AU63" s="955">
        <v>13315</v>
      </c>
      <c r="AV63" s="955"/>
      <c r="AW63" s="955"/>
      <c r="AX63" s="955"/>
      <c r="AY63" s="955"/>
      <c r="AZ63" s="1022"/>
      <c r="BA63" s="1022"/>
      <c r="BB63" s="1022"/>
      <c r="BC63" s="1022"/>
      <c r="BD63" s="1022"/>
      <c r="BE63" s="956"/>
      <c r="BF63" s="956"/>
      <c r="BG63" s="956"/>
      <c r="BH63" s="956"/>
      <c r="BI63" s="957"/>
      <c r="BJ63" s="1023" t="s">
        <v>112</v>
      </c>
      <c r="BK63" s="947"/>
      <c r="BL63" s="947"/>
      <c r="BM63" s="947"/>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393</v>
      </c>
      <c r="B66" s="993"/>
      <c r="C66" s="993"/>
      <c r="D66" s="993"/>
      <c r="E66" s="993"/>
      <c r="F66" s="993"/>
      <c r="G66" s="993"/>
      <c r="H66" s="993"/>
      <c r="I66" s="993"/>
      <c r="J66" s="993"/>
      <c r="K66" s="993"/>
      <c r="L66" s="993"/>
      <c r="M66" s="993"/>
      <c r="N66" s="993"/>
      <c r="O66" s="993"/>
      <c r="P66" s="994"/>
      <c r="Q66" s="998" t="s">
        <v>373</v>
      </c>
      <c r="R66" s="999"/>
      <c r="S66" s="999"/>
      <c r="T66" s="999"/>
      <c r="U66" s="1000"/>
      <c r="V66" s="998" t="s">
        <v>374</v>
      </c>
      <c r="W66" s="999"/>
      <c r="X66" s="999"/>
      <c r="Y66" s="999"/>
      <c r="Z66" s="1000"/>
      <c r="AA66" s="998" t="s">
        <v>375</v>
      </c>
      <c r="AB66" s="999"/>
      <c r="AC66" s="999"/>
      <c r="AD66" s="999"/>
      <c r="AE66" s="1000"/>
      <c r="AF66" s="1004" t="s">
        <v>376</v>
      </c>
      <c r="AG66" s="1005"/>
      <c r="AH66" s="1005"/>
      <c r="AI66" s="1005"/>
      <c r="AJ66" s="1006"/>
      <c r="AK66" s="998" t="s">
        <v>377</v>
      </c>
      <c r="AL66" s="993"/>
      <c r="AM66" s="993"/>
      <c r="AN66" s="993"/>
      <c r="AO66" s="994"/>
      <c r="AP66" s="998" t="s">
        <v>378</v>
      </c>
      <c r="AQ66" s="999"/>
      <c r="AR66" s="999"/>
      <c r="AS66" s="999"/>
      <c r="AT66" s="1000"/>
      <c r="AU66" s="998" t="s">
        <v>394</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2" t="s">
        <v>534</v>
      </c>
      <c r="C68" s="983"/>
      <c r="D68" s="983"/>
      <c r="E68" s="983"/>
      <c r="F68" s="983"/>
      <c r="G68" s="983"/>
      <c r="H68" s="983"/>
      <c r="I68" s="983"/>
      <c r="J68" s="983"/>
      <c r="K68" s="983"/>
      <c r="L68" s="983"/>
      <c r="M68" s="983"/>
      <c r="N68" s="983"/>
      <c r="O68" s="983"/>
      <c r="P68" s="984"/>
      <c r="Q68" s="985">
        <v>492</v>
      </c>
      <c r="R68" s="979"/>
      <c r="S68" s="979"/>
      <c r="T68" s="979"/>
      <c r="U68" s="979"/>
      <c r="V68" s="979">
        <v>492</v>
      </c>
      <c r="W68" s="979"/>
      <c r="X68" s="979"/>
      <c r="Y68" s="979"/>
      <c r="Z68" s="979"/>
      <c r="AA68" s="979">
        <v>0</v>
      </c>
      <c r="AB68" s="979"/>
      <c r="AC68" s="979"/>
      <c r="AD68" s="979"/>
      <c r="AE68" s="979"/>
      <c r="AF68" s="979">
        <v>1</v>
      </c>
      <c r="AG68" s="979"/>
      <c r="AH68" s="979"/>
      <c r="AI68" s="979"/>
      <c r="AJ68" s="979"/>
      <c r="AK68" s="979" t="s">
        <v>559</v>
      </c>
      <c r="AL68" s="979"/>
      <c r="AM68" s="979"/>
      <c r="AN68" s="979"/>
      <c r="AO68" s="979"/>
      <c r="AP68" s="979" t="s">
        <v>562</v>
      </c>
      <c r="AQ68" s="979"/>
      <c r="AR68" s="979"/>
      <c r="AS68" s="979"/>
      <c r="AT68" s="979"/>
      <c r="AU68" s="979" t="s">
        <v>563</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4" t="s">
        <v>535</v>
      </c>
      <c r="C69" s="971"/>
      <c r="D69" s="971"/>
      <c r="E69" s="971"/>
      <c r="F69" s="971"/>
      <c r="G69" s="971"/>
      <c r="H69" s="971"/>
      <c r="I69" s="971"/>
      <c r="J69" s="971"/>
      <c r="K69" s="971"/>
      <c r="L69" s="971"/>
      <c r="M69" s="971"/>
      <c r="N69" s="971"/>
      <c r="O69" s="971"/>
      <c r="P69" s="972"/>
      <c r="Q69" s="973">
        <v>3818</v>
      </c>
      <c r="R69" s="967"/>
      <c r="S69" s="967"/>
      <c r="T69" s="967"/>
      <c r="U69" s="967"/>
      <c r="V69" s="967">
        <v>3814</v>
      </c>
      <c r="W69" s="967"/>
      <c r="X69" s="967"/>
      <c r="Y69" s="967"/>
      <c r="Z69" s="967"/>
      <c r="AA69" s="967">
        <v>4</v>
      </c>
      <c r="AB69" s="967"/>
      <c r="AC69" s="967"/>
      <c r="AD69" s="967"/>
      <c r="AE69" s="967"/>
      <c r="AF69" s="967">
        <v>3</v>
      </c>
      <c r="AG69" s="967"/>
      <c r="AH69" s="967"/>
      <c r="AI69" s="967"/>
      <c r="AJ69" s="967"/>
      <c r="AK69" s="967" t="s">
        <v>560</v>
      </c>
      <c r="AL69" s="967"/>
      <c r="AM69" s="967"/>
      <c r="AN69" s="967"/>
      <c r="AO69" s="967"/>
      <c r="AP69" s="967">
        <v>525</v>
      </c>
      <c r="AQ69" s="967"/>
      <c r="AR69" s="967"/>
      <c r="AS69" s="967"/>
      <c r="AT69" s="967"/>
      <c r="AU69" s="967">
        <v>242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1158</v>
      </c>
      <c r="R70" s="967"/>
      <c r="S70" s="967"/>
      <c r="T70" s="967"/>
      <c r="U70" s="967"/>
      <c r="V70" s="967">
        <v>1153</v>
      </c>
      <c r="W70" s="967"/>
      <c r="X70" s="967"/>
      <c r="Y70" s="967"/>
      <c r="Z70" s="967"/>
      <c r="AA70" s="967">
        <v>5</v>
      </c>
      <c r="AB70" s="967"/>
      <c r="AC70" s="967"/>
      <c r="AD70" s="967"/>
      <c r="AE70" s="967"/>
      <c r="AF70" s="967">
        <v>5</v>
      </c>
      <c r="AG70" s="967"/>
      <c r="AH70" s="967"/>
      <c r="AI70" s="967"/>
      <c r="AJ70" s="967"/>
      <c r="AK70" s="967" t="s">
        <v>560</v>
      </c>
      <c r="AL70" s="967"/>
      <c r="AM70" s="967"/>
      <c r="AN70" s="967"/>
      <c r="AO70" s="967"/>
      <c r="AP70" s="967" t="s">
        <v>563</v>
      </c>
      <c r="AQ70" s="967"/>
      <c r="AR70" s="967"/>
      <c r="AS70" s="967"/>
      <c r="AT70" s="967"/>
      <c r="AU70" s="967" t="s">
        <v>563</v>
      </c>
      <c r="AV70" s="967"/>
      <c r="AW70" s="967"/>
      <c r="AX70" s="967"/>
      <c r="AY70" s="967"/>
      <c r="AZ70" s="968" t="s">
        <v>554</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4" t="s">
        <v>537</v>
      </c>
      <c r="C71" s="971"/>
      <c r="D71" s="971"/>
      <c r="E71" s="971"/>
      <c r="F71" s="971"/>
      <c r="G71" s="971"/>
      <c r="H71" s="971"/>
      <c r="I71" s="971"/>
      <c r="J71" s="971"/>
      <c r="K71" s="971"/>
      <c r="L71" s="971"/>
      <c r="M71" s="971"/>
      <c r="N71" s="971"/>
      <c r="O71" s="971"/>
      <c r="P71" s="972"/>
      <c r="Q71" s="973">
        <v>217</v>
      </c>
      <c r="R71" s="967"/>
      <c r="S71" s="967"/>
      <c r="T71" s="967"/>
      <c r="U71" s="967"/>
      <c r="V71" s="967">
        <v>216</v>
      </c>
      <c r="W71" s="967"/>
      <c r="X71" s="967"/>
      <c r="Y71" s="967"/>
      <c r="Z71" s="967"/>
      <c r="AA71" s="967">
        <v>1</v>
      </c>
      <c r="AB71" s="967"/>
      <c r="AC71" s="967"/>
      <c r="AD71" s="967"/>
      <c r="AE71" s="967"/>
      <c r="AF71" s="967">
        <v>1</v>
      </c>
      <c r="AG71" s="967"/>
      <c r="AH71" s="967"/>
      <c r="AI71" s="967"/>
      <c r="AJ71" s="967"/>
      <c r="AK71" s="967" t="s">
        <v>560</v>
      </c>
      <c r="AL71" s="967"/>
      <c r="AM71" s="967"/>
      <c r="AN71" s="967"/>
      <c r="AO71" s="967"/>
      <c r="AP71" s="967" t="s">
        <v>563</v>
      </c>
      <c r="AQ71" s="967"/>
      <c r="AR71" s="967"/>
      <c r="AS71" s="967"/>
      <c r="AT71" s="967"/>
      <c r="AU71" s="967" t="s">
        <v>563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4" t="s">
        <v>538</v>
      </c>
      <c r="C72" s="971"/>
      <c r="D72" s="971"/>
      <c r="E72" s="971"/>
      <c r="F72" s="971"/>
      <c r="G72" s="971"/>
      <c r="H72" s="971"/>
      <c r="I72" s="971"/>
      <c r="J72" s="971"/>
      <c r="K72" s="971"/>
      <c r="L72" s="971"/>
      <c r="M72" s="971"/>
      <c r="N72" s="971"/>
      <c r="O72" s="971"/>
      <c r="P72" s="972"/>
      <c r="Q72" s="973">
        <v>135</v>
      </c>
      <c r="R72" s="967"/>
      <c r="S72" s="967"/>
      <c r="T72" s="967"/>
      <c r="U72" s="967"/>
      <c r="V72" s="967">
        <v>135</v>
      </c>
      <c r="W72" s="967"/>
      <c r="X72" s="967"/>
      <c r="Y72" s="967"/>
      <c r="Z72" s="967"/>
      <c r="AA72" s="967">
        <v>0</v>
      </c>
      <c r="AB72" s="967"/>
      <c r="AC72" s="967"/>
      <c r="AD72" s="967"/>
      <c r="AE72" s="967"/>
      <c r="AF72" s="967">
        <v>0</v>
      </c>
      <c r="AG72" s="967"/>
      <c r="AH72" s="967"/>
      <c r="AI72" s="967"/>
      <c r="AJ72" s="967"/>
      <c r="AK72" s="967">
        <v>85</v>
      </c>
      <c r="AL72" s="967"/>
      <c r="AM72" s="967"/>
      <c r="AN72" s="967"/>
      <c r="AO72" s="967"/>
      <c r="AP72" s="967">
        <v>139</v>
      </c>
      <c r="AQ72" s="967"/>
      <c r="AR72" s="967"/>
      <c r="AS72" s="967"/>
      <c r="AT72" s="967"/>
      <c r="AU72" s="967">
        <v>65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4" t="s">
        <v>539</v>
      </c>
      <c r="C73" s="971"/>
      <c r="D73" s="971"/>
      <c r="E73" s="971"/>
      <c r="F73" s="971"/>
      <c r="G73" s="971"/>
      <c r="H73" s="971"/>
      <c r="I73" s="971"/>
      <c r="J73" s="971"/>
      <c r="K73" s="971"/>
      <c r="L73" s="971"/>
      <c r="M73" s="971"/>
      <c r="N73" s="971"/>
      <c r="O73" s="971"/>
      <c r="P73" s="972"/>
      <c r="Q73" s="973">
        <v>305</v>
      </c>
      <c r="R73" s="967"/>
      <c r="S73" s="967"/>
      <c r="T73" s="967"/>
      <c r="U73" s="967"/>
      <c r="V73" s="967">
        <v>296</v>
      </c>
      <c r="W73" s="967"/>
      <c r="X73" s="967"/>
      <c r="Y73" s="967"/>
      <c r="Z73" s="967"/>
      <c r="AA73" s="967">
        <v>8</v>
      </c>
      <c r="AB73" s="967"/>
      <c r="AC73" s="967"/>
      <c r="AD73" s="967"/>
      <c r="AE73" s="967"/>
      <c r="AF73" s="967">
        <v>8</v>
      </c>
      <c r="AG73" s="967"/>
      <c r="AH73" s="967"/>
      <c r="AI73" s="967"/>
      <c r="AJ73" s="967"/>
      <c r="AK73" s="967" t="s">
        <v>560</v>
      </c>
      <c r="AL73" s="967"/>
      <c r="AM73" s="967"/>
      <c r="AN73" s="967"/>
      <c r="AO73" s="967"/>
      <c r="AP73" s="967">
        <v>117</v>
      </c>
      <c r="AQ73" s="967"/>
      <c r="AR73" s="967"/>
      <c r="AS73" s="967"/>
      <c r="AT73" s="967"/>
      <c r="AU73" s="967">
        <v>106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4" t="s">
        <v>540</v>
      </c>
      <c r="C74" s="971"/>
      <c r="D74" s="971"/>
      <c r="E74" s="971"/>
      <c r="F74" s="971"/>
      <c r="G74" s="971"/>
      <c r="H74" s="971"/>
      <c r="I74" s="971"/>
      <c r="J74" s="971"/>
      <c r="K74" s="971"/>
      <c r="L74" s="971"/>
      <c r="M74" s="971"/>
      <c r="N74" s="971"/>
      <c r="O74" s="971"/>
      <c r="P74" s="972"/>
      <c r="Q74" s="973">
        <v>517</v>
      </c>
      <c r="R74" s="967"/>
      <c r="S74" s="967"/>
      <c r="T74" s="967"/>
      <c r="U74" s="967"/>
      <c r="V74" s="967">
        <v>510</v>
      </c>
      <c r="W74" s="967"/>
      <c r="X74" s="967"/>
      <c r="Y74" s="967"/>
      <c r="Z74" s="967"/>
      <c r="AA74" s="967">
        <v>7</v>
      </c>
      <c r="AB74" s="967"/>
      <c r="AC74" s="967"/>
      <c r="AD74" s="967"/>
      <c r="AE74" s="967"/>
      <c r="AF74" s="967">
        <v>7</v>
      </c>
      <c r="AG74" s="967"/>
      <c r="AH74" s="967"/>
      <c r="AI74" s="967"/>
      <c r="AJ74" s="967"/>
      <c r="AK74" s="967" t="s">
        <v>560</v>
      </c>
      <c r="AL74" s="967"/>
      <c r="AM74" s="967"/>
      <c r="AN74" s="967"/>
      <c r="AO74" s="967"/>
      <c r="AP74" s="967" t="s">
        <v>563</v>
      </c>
      <c r="AQ74" s="967"/>
      <c r="AR74" s="967"/>
      <c r="AS74" s="967"/>
      <c r="AT74" s="967"/>
      <c r="AU74" s="967" t="s">
        <v>563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4" t="s">
        <v>541</v>
      </c>
      <c r="C75" s="971"/>
      <c r="D75" s="971"/>
      <c r="E75" s="971"/>
      <c r="F75" s="971"/>
      <c r="G75" s="971"/>
      <c r="H75" s="971"/>
      <c r="I75" s="971"/>
      <c r="J75" s="971"/>
      <c r="K75" s="971"/>
      <c r="L75" s="971"/>
      <c r="M75" s="971"/>
      <c r="N75" s="971"/>
      <c r="O75" s="971"/>
      <c r="P75" s="972"/>
      <c r="Q75" s="975">
        <v>1040</v>
      </c>
      <c r="R75" s="976"/>
      <c r="S75" s="976"/>
      <c r="T75" s="976"/>
      <c r="U75" s="977"/>
      <c r="V75" s="978">
        <v>1009</v>
      </c>
      <c r="W75" s="976"/>
      <c r="X75" s="976"/>
      <c r="Y75" s="976"/>
      <c r="Z75" s="977"/>
      <c r="AA75" s="978">
        <v>31</v>
      </c>
      <c r="AB75" s="976"/>
      <c r="AC75" s="976"/>
      <c r="AD75" s="976"/>
      <c r="AE75" s="977"/>
      <c r="AF75" s="978">
        <v>31</v>
      </c>
      <c r="AG75" s="976"/>
      <c r="AH75" s="976"/>
      <c r="AI75" s="976"/>
      <c r="AJ75" s="977"/>
      <c r="AK75" s="978" t="s">
        <v>560</v>
      </c>
      <c r="AL75" s="976"/>
      <c r="AM75" s="976"/>
      <c r="AN75" s="976"/>
      <c r="AO75" s="977"/>
      <c r="AP75" s="978">
        <v>939</v>
      </c>
      <c r="AQ75" s="976"/>
      <c r="AR75" s="976"/>
      <c r="AS75" s="976"/>
      <c r="AT75" s="977"/>
      <c r="AU75" s="978">
        <v>32</v>
      </c>
      <c r="AV75" s="976"/>
      <c r="AW75" s="976"/>
      <c r="AX75" s="976"/>
      <c r="AY75" s="97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4" t="s">
        <v>542</v>
      </c>
      <c r="C76" s="971"/>
      <c r="D76" s="971"/>
      <c r="E76" s="971"/>
      <c r="F76" s="971"/>
      <c r="G76" s="971"/>
      <c r="H76" s="971"/>
      <c r="I76" s="971"/>
      <c r="J76" s="971"/>
      <c r="K76" s="971"/>
      <c r="L76" s="971"/>
      <c r="M76" s="971"/>
      <c r="N76" s="971"/>
      <c r="O76" s="971"/>
      <c r="P76" s="972"/>
      <c r="Q76" s="975">
        <v>303</v>
      </c>
      <c r="R76" s="976"/>
      <c r="S76" s="976"/>
      <c r="T76" s="976"/>
      <c r="U76" s="977"/>
      <c r="V76" s="978">
        <v>278</v>
      </c>
      <c r="W76" s="976"/>
      <c r="X76" s="976"/>
      <c r="Y76" s="976"/>
      <c r="Z76" s="977"/>
      <c r="AA76" s="978">
        <v>25</v>
      </c>
      <c r="AB76" s="976"/>
      <c r="AC76" s="976"/>
      <c r="AD76" s="976"/>
      <c r="AE76" s="977"/>
      <c r="AF76" s="978">
        <v>25</v>
      </c>
      <c r="AG76" s="976"/>
      <c r="AH76" s="976"/>
      <c r="AI76" s="976"/>
      <c r="AJ76" s="977"/>
      <c r="AK76" s="978">
        <v>22</v>
      </c>
      <c r="AL76" s="976"/>
      <c r="AM76" s="976"/>
      <c r="AN76" s="976"/>
      <c r="AO76" s="977"/>
      <c r="AP76" s="978">
        <v>353</v>
      </c>
      <c r="AQ76" s="976"/>
      <c r="AR76" s="976"/>
      <c r="AS76" s="976"/>
      <c r="AT76" s="977"/>
      <c r="AU76" s="978">
        <v>155</v>
      </c>
      <c r="AV76" s="976"/>
      <c r="AW76" s="976"/>
      <c r="AX76" s="976"/>
      <c r="AY76" s="97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552</v>
      </c>
      <c r="C77" s="971"/>
      <c r="D77" s="971"/>
      <c r="E77" s="971"/>
      <c r="F77" s="971"/>
      <c r="G77" s="971"/>
      <c r="H77" s="971"/>
      <c r="I77" s="971"/>
      <c r="J77" s="971"/>
      <c r="K77" s="971"/>
      <c r="L77" s="971"/>
      <c r="M77" s="971"/>
      <c r="N77" s="971"/>
      <c r="O77" s="971"/>
      <c r="P77" s="972"/>
      <c r="Q77" s="975">
        <v>698</v>
      </c>
      <c r="R77" s="976"/>
      <c r="S77" s="976"/>
      <c r="T77" s="976"/>
      <c r="U77" s="977"/>
      <c r="V77" s="978">
        <v>671</v>
      </c>
      <c r="W77" s="976"/>
      <c r="X77" s="976"/>
      <c r="Y77" s="976"/>
      <c r="Z77" s="977"/>
      <c r="AA77" s="978">
        <v>27</v>
      </c>
      <c r="AB77" s="976"/>
      <c r="AC77" s="976"/>
      <c r="AD77" s="976"/>
      <c r="AE77" s="977"/>
      <c r="AF77" s="978">
        <v>27</v>
      </c>
      <c r="AG77" s="976"/>
      <c r="AH77" s="976"/>
      <c r="AI77" s="976"/>
      <c r="AJ77" s="977"/>
      <c r="AK77" s="978" t="s">
        <v>560</v>
      </c>
      <c r="AL77" s="976"/>
      <c r="AM77" s="976"/>
      <c r="AN77" s="976"/>
      <c r="AO77" s="977"/>
      <c r="AP77" s="978">
        <v>1078</v>
      </c>
      <c r="AQ77" s="976"/>
      <c r="AR77" s="976"/>
      <c r="AS77" s="976"/>
      <c r="AT77" s="977"/>
      <c r="AU77" s="978">
        <v>451</v>
      </c>
      <c r="AV77" s="976"/>
      <c r="AW77" s="976"/>
      <c r="AX77" s="976"/>
      <c r="AY77" s="977"/>
      <c r="AZ77" s="968" t="s">
        <v>554</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4" t="s">
        <v>543</v>
      </c>
      <c r="C78" s="971"/>
      <c r="D78" s="971"/>
      <c r="E78" s="971"/>
      <c r="F78" s="971"/>
      <c r="G78" s="971"/>
      <c r="H78" s="971"/>
      <c r="I78" s="971"/>
      <c r="J78" s="971"/>
      <c r="K78" s="971"/>
      <c r="L78" s="971"/>
      <c r="M78" s="971"/>
      <c r="N78" s="971"/>
      <c r="O78" s="971"/>
      <c r="P78" s="972"/>
      <c r="Q78" s="973">
        <v>53</v>
      </c>
      <c r="R78" s="967"/>
      <c r="S78" s="967"/>
      <c r="T78" s="967"/>
      <c r="U78" s="967"/>
      <c r="V78" s="967">
        <v>46</v>
      </c>
      <c r="W78" s="967"/>
      <c r="X78" s="967"/>
      <c r="Y78" s="967"/>
      <c r="Z78" s="967"/>
      <c r="AA78" s="967">
        <v>7</v>
      </c>
      <c r="AB78" s="967"/>
      <c r="AC78" s="967"/>
      <c r="AD78" s="967"/>
      <c r="AE78" s="967"/>
      <c r="AF78" s="967">
        <v>7</v>
      </c>
      <c r="AG78" s="967"/>
      <c r="AH78" s="967"/>
      <c r="AI78" s="967"/>
      <c r="AJ78" s="967"/>
      <c r="AK78" s="967" t="s">
        <v>561</v>
      </c>
      <c r="AL78" s="967"/>
      <c r="AM78" s="967"/>
      <c r="AN78" s="967"/>
      <c r="AO78" s="967"/>
      <c r="AP78" s="967" t="s">
        <v>563</v>
      </c>
      <c r="AQ78" s="967"/>
      <c r="AR78" s="967"/>
      <c r="AS78" s="967"/>
      <c r="AT78" s="967"/>
      <c r="AU78" s="967" t="s">
        <v>563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4" t="s">
        <v>544</v>
      </c>
      <c r="C79" s="971"/>
      <c r="D79" s="971"/>
      <c r="E79" s="971"/>
      <c r="F79" s="971"/>
      <c r="G79" s="971"/>
      <c r="H79" s="971"/>
      <c r="I79" s="971"/>
      <c r="J79" s="971"/>
      <c r="K79" s="971"/>
      <c r="L79" s="971"/>
      <c r="M79" s="971"/>
      <c r="N79" s="971"/>
      <c r="O79" s="971"/>
      <c r="P79" s="972"/>
      <c r="Q79" s="973">
        <v>229</v>
      </c>
      <c r="R79" s="967"/>
      <c r="S79" s="967"/>
      <c r="T79" s="967"/>
      <c r="U79" s="967"/>
      <c r="V79" s="967">
        <v>223</v>
      </c>
      <c r="W79" s="967"/>
      <c r="X79" s="967"/>
      <c r="Y79" s="967"/>
      <c r="Z79" s="967"/>
      <c r="AA79" s="967">
        <v>6</v>
      </c>
      <c r="AB79" s="967"/>
      <c r="AC79" s="967"/>
      <c r="AD79" s="967"/>
      <c r="AE79" s="967"/>
      <c r="AF79" s="967">
        <v>6</v>
      </c>
      <c r="AG79" s="967"/>
      <c r="AH79" s="967"/>
      <c r="AI79" s="967"/>
      <c r="AJ79" s="967"/>
      <c r="AK79" s="967" t="s">
        <v>556</v>
      </c>
      <c r="AL79" s="967"/>
      <c r="AM79" s="967"/>
      <c r="AN79" s="967"/>
      <c r="AO79" s="967"/>
      <c r="AP79" s="967" t="s">
        <v>557</v>
      </c>
      <c r="AQ79" s="967"/>
      <c r="AR79" s="967"/>
      <c r="AS79" s="967"/>
      <c r="AT79" s="967"/>
      <c r="AU79" s="967" t="s">
        <v>556</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4" t="s">
        <v>545</v>
      </c>
      <c r="C80" s="971"/>
      <c r="D80" s="971"/>
      <c r="E80" s="971"/>
      <c r="F80" s="971"/>
      <c r="G80" s="971"/>
      <c r="H80" s="971"/>
      <c r="I80" s="971"/>
      <c r="J80" s="971"/>
      <c r="K80" s="971"/>
      <c r="L80" s="971"/>
      <c r="M80" s="971"/>
      <c r="N80" s="971"/>
      <c r="O80" s="971"/>
      <c r="P80" s="972"/>
      <c r="Q80" s="973">
        <v>1945</v>
      </c>
      <c r="R80" s="967"/>
      <c r="S80" s="967"/>
      <c r="T80" s="967"/>
      <c r="U80" s="967"/>
      <c r="V80" s="967">
        <v>1877</v>
      </c>
      <c r="W80" s="967"/>
      <c r="X80" s="967"/>
      <c r="Y80" s="967"/>
      <c r="Z80" s="967"/>
      <c r="AA80" s="967">
        <v>67</v>
      </c>
      <c r="AB80" s="967"/>
      <c r="AC80" s="967"/>
      <c r="AD80" s="967"/>
      <c r="AE80" s="967"/>
      <c r="AF80" s="967">
        <v>67</v>
      </c>
      <c r="AG80" s="967"/>
      <c r="AH80" s="967"/>
      <c r="AI80" s="967"/>
      <c r="AJ80" s="967"/>
      <c r="AK80" s="967">
        <v>130</v>
      </c>
      <c r="AL80" s="967"/>
      <c r="AM80" s="967"/>
      <c r="AN80" s="967"/>
      <c r="AO80" s="967"/>
      <c r="AP80" s="967" t="s">
        <v>556</v>
      </c>
      <c r="AQ80" s="967"/>
      <c r="AR80" s="967"/>
      <c r="AS80" s="967"/>
      <c r="AT80" s="967"/>
      <c r="AU80" s="967" t="s">
        <v>556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4" t="s">
        <v>546</v>
      </c>
      <c r="C81" s="971"/>
      <c r="D81" s="971"/>
      <c r="E81" s="971"/>
      <c r="F81" s="971"/>
      <c r="G81" s="971"/>
      <c r="H81" s="971"/>
      <c r="I81" s="971"/>
      <c r="J81" s="971"/>
      <c r="K81" s="971"/>
      <c r="L81" s="971"/>
      <c r="M81" s="971"/>
      <c r="N81" s="971"/>
      <c r="O81" s="971"/>
      <c r="P81" s="972"/>
      <c r="Q81" s="973">
        <v>265354</v>
      </c>
      <c r="R81" s="967"/>
      <c r="S81" s="967"/>
      <c r="T81" s="967"/>
      <c r="U81" s="967"/>
      <c r="V81" s="967">
        <v>251109</v>
      </c>
      <c r="W81" s="967"/>
      <c r="X81" s="967"/>
      <c r="Y81" s="967"/>
      <c r="Z81" s="967"/>
      <c r="AA81" s="967">
        <v>14245</v>
      </c>
      <c r="AB81" s="967"/>
      <c r="AC81" s="967"/>
      <c r="AD81" s="967"/>
      <c r="AE81" s="967"/>
      <c r="AF81" s="967">
        <v>14245</v>
      </c>
      <c r="AG81" s="967"/>
      <c r="AH81" s="967"/>
      <c r="AI81" s="967"/>
      <c r="AJ81" s="967"/>
      <c r="AK81" s="967">
        <v>3299</v>
      </c>
      <c r="AL81" s="967"/>
      <c r="AM81" s="967"/>
      <c r="AN81" s="967"/>
      <c r="AO81" s="967"/>
      <c r="AP81" s="967" t="s">
        <v>556</v>
      </c>
      <c r="AQ81" s="967"/>
      <c r="AR81" s="967"/>
      <c r="AS81" s="967"/>
      <c r="AT81" s="967"/>
      <c r="AU81" s="967" t="s">
        <v>558</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4" t="s">
        <v>547</v>
      </c>
      <c r="C82" s="971"/>
      <c r="D82" s="971"/>
      <c r="E82" s="971"/>
      <c r="F82" s="971"/>
      <c r="G82" s="971"/>
      <c r="H82" s="971"/>
      <c r="I82" s="971"/>
      <c r="J82" s="971"/>
      <c r="K82" s="971"/>
      <c r="L82" s="971"/>
      <c r="M82" s="971"/>
      <c r="N82" s="971"/>
      <c r="O82" s="971"/>
      <c r="P82" s="972"/>
      <c r="Q82" s="973">
        <v>351</v>
      </c>
      <c r="R82" s="967"/>
      <c r="S82" s="967"/>
      <c r="T82" s="967"/>
      <c r="U82" s="967"/>
      <c r="V82" s="967">
        <v>229</v>
      </c>
      <c r="W82" s="967"/>
      <c r="X82" s="967"/>
      <c r="Y82" s="967"/>
      <c r="Z82" s="967"/>
      <c r="AA82" s="967">
        <v>122</v>
      </c>
      <c r="AB82" s="967"/>
      <c r="AC82" s="967"/>
      <c r="AD82" s="967"/>
      <c r="AE82" s="967"/>
      <c r="AF82" s="967">
        <v>123</v>
      </c>
      <c r="AG82" s="967"/>
      <c r="AH82" s="967"/>
      <c r="AI82" s="967"/>
      <c r="AJ82" s="967"/>
      <c r="AK82" s="967">
        <v>6</v>
      </c>
      <c r="AL82" s="967"/>
      <c r="AM82" s="967"/>
      <c r="AN82" s="967"/>
      <c r="AO82" s="967"/>
      <c r="AP82" s="967" t="s">
        <v>556</v>
      </c>
      <c r="AQ82" s="967"/>
      <c r="AR82" s="967"/>
      <c r="AS82" s="967"/>
      <c r="AT82" s="967"/>
      <c r="AU82" s="967" t="s">
        <v>556</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4" t="s">
        <v>548</v>
      </c>
      <c r="C83" s="971"/>
      <c r="D83" s="971"/>
      <c r="E83" s="971"/>
      <c r="F83" s="971"/>
      <c r="G83" s="971"/>
      <c r="H83" s="971"/>
      <c r="I83" s="971"/>
      <c r="J83" s="971"/>
      <c r="K83" s="971"/>
      <c r="L83" s="971"/>
      <c r="M83" s="971"/>
      <c r="N83" s="971"/>
      <c r="O83" s="971"/>
      <c r="P83" s="972"/>
      <c r="Q83" s="973">
        <v>190</v>
      </c>
      <c r="R83" s="967"/>
      <c r="S83" s="967"/>
      <c r="T83" s="967"/>
      <c r="U83" s="967"/>
      <c r="V83" s="967">
        <v>187</v>
      </c>
      <c r="W83" s="967"/>
      <c r="X83" s="967"/>
      <c r="Y83" s="967"/>
      <c r="Z83" s="967"/>
      <c r="AA83" s="967">
        <v>4</v>
      </c>
      <c r="AB83" s="967"/>
      <c r="AC83" s="967"/>
      <c r="AD83" s="967"/>
      <c r="AE83" s="967"/>
      <c r="AF83" s="967">
        <v>4</v>
      </c>
      <c r="AG83" s="967"/>
      <c r="AH83" s="967"/>
      <c r="AI83" s="967"/>
      <c r="AJ83" s="967"/>
      <c r="AK83" s="967" t="s">
        <v>556</v>
      </c>
      <c r="AL83" s="967"/>
      <c r="AM83" s="967"/>
      <c r="AN83" s="967"/>
      <c r="AO83" s="967"/>
      <c r="AP83" s="967" t="s">
        <v>556</v>
      </c>
      <c r="AQ83" s="967"/>
      <c r="AR83" s="967"/>
      <c r="AS83" s="967"/>
      <c r="AT83" s="967"/>
      <c r="AU83" s="967" t="s">
        <v>556</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549</v>
      </c>
      <c r="C84" s="971"/>
      <c r="D84" s="971"/>
      <c r="E84" s="971"/>
      <c r="F84" s="971"/>
      <c r="G84" s="971"/>
      <c r="H84" s="971"/>
      <c r="I84" s="971"/>
      <c r="J84" s="971"/>
      <c r="K84" s="971"/>
      <c r="L84" s="971"/>
      <c r="M84" s="971"/>
      <c r="N84" s="971"/>
      <c r="O84" s="971"/>
      <c r="P84" s="972"/>
      <c r="Q84" s="973">
        <v>1081</v>
      </c>
      <c r="R84" s="967"/>
      <c r="S84" s="967"/>
      <c r="T84" s="967"/>
      <c r="U84" s="967"/>
      <c r="V84" s="967">
        <v>1068</v>
      </c>
      <c r="W84" s="967"/>
      <c r="X84" s="967"/>
      <c r="Y84" s="967"/>
      <c r="Z84" s="967"/>
      <c r="AA84" s="967">
        <v>13</v>
      </c>
      <c r="AB84" s="967"/>
      <c r="AC84" s="967"/>
      <c r="AD84" s="967"/>
      <c r="AE84" s="967"/>
      <c r="AF84" s="967">
        <v>14</v>
      </c>
      <c r="AG84" s="967"/>
      <c r="AH84" s="967"/>
      <c r="AI84" s="967"/>
      <c r="AJ84" s="967"/>
      <c r="AK84" s="967">
        <v>20</v>
      </c>
      <c r="AL84" s="967"/>
      <c r="AM84" s="967"/>
      <c r="AN84" s="967"/>
      <c r="AO84" s="967"/>
      <c r="AP84" s="967">
        <v>8579</v>
      </c>
      <c r="AQ84" s="967"/>
      <c r="AR84" s="967"/>
      <c r="AS84" s="967"/>
      <c r="AT84" s="967"/>
      <c r="AU84" s="967">
        <v>389</v>
      </c>
      <c r="AV84" s="967"/>
      <c r="AW84" s="967"/>
      <c r="AX84" s="967"/>
      <c r="AY84" s="967"/>
      <c r="AZ84" s="968" t="s">
        <v>554</v>
      </c>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4" t="s">
        <v>550</v>
      </c>
      <c r="C85" s="971"/>
      <c r="D85" s="971"/>
      <c r="E85" s="971"/>
      <c r="F85" s="971"/>
      <c r="G85" s="971"/>
      <c r="H85" s="971"/>
      <c r="I85" s="971"/>
      <c r="J85" s="971"/>
      <c r="K85" s="971"/>
      <c r="L85" s="971"/>
      <c r="M85" s="971"/>
      <c r="N85" s="971"/>
      <c r="O85" s="971"/>
      <c r="P85" s="972"/>
      <c r="Q85" s="973">
        <v>191</v>
      </c>
      <c r="R85" s="967"/>
      <c r="S85" s="967"/>
      <c r="T85" s="967"/>
      <c r="U85" s="967"/>
      <c r="V85" s="967">
        <v>147</v>
      </c>
      <c r="W85" s="967"/>
      <c r="X85" s="967"/>
      <c r="Y85" s="967"/>
      <c r="Z85" s="967"/>
      <c r="AA85" s="967">
        <v>44</v>
      </c>
      <c r="AB85" s="967"/>
      <c r="AC85" s="967"/>
      <c r="AD85" s="967"/>
      <c r="AE85" s="967"/>
      <c r="AF85" s="967">
        <v>45</v>
      </c>
      <c r="AG85" s="967"/>
      <c r="AH85" s="967"/>
      <c r="AI85" s="967"/>
      <c r="AJ85" s="967"/>
      <c r="AK85" s="967" t="s">
        <v>560</v>
      </c>
      <c r="AL85" s="967"/>
      <c r="AM85" s="967"/>
      <c r="AN85" s="967"/>
      <c r="AO85" s="967"/>
      <c r="AP85" s="967">
        <v>103</v>
      </c>
      <c r="AQ85" s="967"/>
      <c r="AR85" s="967"/>
      <c r="AS85" s="967"/>
      <c r="AT85" s="967"/>
      <c r="AU85" s="967">
        <v>0</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t="s">
        <v>551</v>
      </c>
      <c r="C86" s="971"/>
      <c r="D86" s="971"/>
      <c r="E86" s="971"/>
      <c r="F86" s="971"/>
      <c r="G86" s="971"/>
      <c r="H86" s="971"/>
      <c r="I86" s="971"/>
      <c r="J86" s="971"/>
      <c r="K86" s="971"/>
      <c r="L86" s="971"/>
      <c r="M86" s="971"/>
      <c r="N86" s="971"/>
      <c r="O86" s="971"/>
      <c r="P86" s="972"/>
      <c r="Q86" s="973">
        <v>3551</v>
      </c>
      <c r="R86" s="967"/>
      <c r="S86" s="967"/>
      <c r="T86" s="967"/>
      <c r="U86" s="967"/>
      <c r="V86" s="967">
        <v>2928</v>
      </c>
      <c r="W86" s="967"/>
      <c r="X86" s="967"/>
      <c r="Y86" s="967"/>
      <c r="Z86" s="967"/>
      <c r="AA86" s="967">
        <v>623</v>
      </c>
      <c r="AB86" s="967"/>
      <c r="AC86" s="967"/>
      <c r="AD86" s="967"/>
      <c r="AE86" s="967"/>
      <c r="AF86" s="967">
        <v>6110</v>
      </c>
      <c r="AG86" s="967"/>
      <c r="AH86" s="967"/>
      <c r="AI86" s="967"/>
      <c r="AJ86" s="967"/>
      <c r="AK86" s="967" t="s">
        <v>561</v>
      </c>
      <c r="AL86" s="967"/>
      <c r="AM86" s="967"/>
      <c r="AN86" s="967"/>
      <c r="AO86" s="967"/>
      <c r="AP86" s="967">
        <v>5472</v>
      </c>
      <c r="AQ86" s="967"/>
      <c r="AR86" s="967"/>
      <c r="AS86" s="967"/>
      <c r="AT86" s="967"/>
      <c r="AU86" s="967">
        <v>311</v>
      </c>
      <c r="AV86" s="967"/>
      <c r="AW86" s="967"/>
      <c r="AX86" s="967"/>
      <c r="AY86" s="967"/>
      <c r="AZ86" s="968" t="s">
        <v>554</v>
      </c>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t="s">
        <v>553</v>
      </c>
      <c r="C87" s="961"/>
      <c r="D87" s="961"/>
      <c r="E87" s="961"/>
      <c r="F87" s="961"/>
      <c r="G87" s="961"/>
      <c r="H87" s="961"/>
      <c r="I87" s="961"/>
      <c r="J87" s="961"/>
      <c r="K87" s="961"/>
      <c r="L87" s="961"/>
      <c r="M87" s="961"/>
      <c r="N87" s="961"/>
      <c r="O87" s="961"/>
      <c r="P87" s="962"/>
      <c r="Q87" s="963">
        <v>123</v>
      </c>
      <c r="R87" s="964"/>
      <c r="S87" s="964"/>
      <c r="T87" s="964"/>
      <c r="U87" s="964"/>
      <c r="V87" s="964">
        <v>117</v>
      </c>
      <c r="W87" s="964"/>
      <c r="X87" s="964"/>
      <c r="Y87" s="964"/>
      <c r="Z87" s="964"/>
      <c r="AA87" s="964">
        <v>5</v>
      </c>
      <c r="AB87" s="964"/>
      <c r="AC87" s="964"/>
      <c r="AD87" s="964"/>
      <c r="AE87" s="964"/>
      <c r="AF87" s="964">
        <v>5</v>
      </c>
      <c r="AG87" s="964"/>
      <c r="AH87" s="964"/>
      <c r="AI87" s="964"/>
      <c r="AJ87" s="964"/>
      <c r="AK87" s="964" t="s">
        <v>560</v>
      </c>
      <c r="AL87" s="964"/>
      <c r="AM87" s="964"/>
      <c r="AN87" s="964"/>
      <c r="AO87" s="964"/>
      <c r="AP87" s="964">
        <v>3</v>
      </c>
      <c r="AQ87" s="964"/>
      <c r="AR87" s="964"/>
      <c r="AS87" s="964"/>
      <c r="AT87" s="964"/>
      <c r="AU87" s="964">
        <v>2</v>
      </c>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20734</v>
      </c>
      <c r="AG88" s="955"/>
      <c r="AH88" s="955"/>
      <c r="AI88" s="955"/>
      <c r="AJ88" s="955"/>
      <c r="AK88" s="959"/>
      <c r="AL88" s="959"/>
      <c r="AM88" s="959"/>
      <c r="AN88" s="959"/>
      <c r="AO88" s="959"/>
      <c r="AP88" s="955">
        <v>17306</v>
      </c>
      <c r="AQ88" s="955"/>
      <c r="AR88" s="955"/>
      <c r="AS88" s="955"/>
      <c r="AT88" s="955"/>
      <c r="AU88" s="955">
        <v>1753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34.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f>
        <v>0</v>
      </c>
      <c r="CS102" s="947"/>
      <c r="CT102" s="947"/>
      <c r="CU102" s="947"/>
      <c r="CV102" s="948"/>
      <c r="CW102" s="946">
        <f t="shared" ref="CW102:DU102" si="0">SUM(CW7)</f>
        <v>0</v>
      </c>
      <c r="CX102" s="947"/>
      <c r="CY102" s="947"/>
      <c r="CZ102" s="947"/>
      <c r="DA102" s="948"/>
      <c r="DB102" s="946">
        <f t="shared" ref="DB102:DU102" si="1">SUM(DB7)</f>
        <v>0</v>
      </c>
      <c r="DC102" s="947"/>
      <c r="DD102" s="947"/>
      <c r="DE102" s="947"/>
      <c r="DF102" s="948"/>
      <c r="DG102" s="946">
        <f t="shared" ref="DG102:DU102" si="2">SUM(DG7)</f>
        <v>0</v>
      </c>
      <c r="DH102" s="947"/>
      <c r="DI102" s="947"/>
      <c r="DJ102" s="947"/>
      <c r="DK102" s="948"/>
      <c r="DL102" s="946">
        <f t="shared" ref="DL102:DU102" si="3">SUM(DL7)</f>
        <v>130</v>
      </c>
      <c r="DM102" s="947"/>
      <c r="DN102" s="947"/>
      <c r="DO102" s="947"/>
      <c r="DP102" s="948"/>
      <c r="DQ102" s="946">
        <f t="shared" ref="DQ102:DU102" si="4">SUM(DQ7)</f>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285</v>
      </c>
      <c r="AG109" s="888"/>
      <c r="AH109" s="888"/>
      <c r="AI109" s="888"/>
      <c r="AJ109" s="889"/>
      <c r="AK109" s="890" t="s">
        <v>284</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285</v>
      </c>
      <c r="BW109" s="888"/>
      <c r="BX109" s="888"/>
      <c r="BY109" s="888"/>
      <c r="BZ109" s="889"/>
      <c r="CA109" s="890" t="s">
        <v>284</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285</v>
      </c>
      <c r="DM109" s="888"/>
      <c r="DN109" s="888"/>
      <c r="DO109" s="888"/>
      <c r="DP109" s="889"/>
      <c r="DQ109" s="890" t="s">
        <v>284</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4890042</v>
      </c>
      <c r="AB110" s="873"/>
      <c r="AC110" s="873"/>
      <c r="AD110" s="873"/>
      <c r="AE110" s="874"/>
      <c r="AF110" s="875">
        <v>4843541</v>
      </c>
      <c r="AG110" s="873"/>
      <c r="AH110" s="873"/>
      <c r="AI110" s="873"/>
      <c r="AJ110" s="874"/>
      <c r="AK110" s="875">
        <v>4760172</v>
      </c>
      <c r="AL110" s="873"/>
      <c r="AM110" s="873"/>
      <c r="AN110" s="873"/>
      <c r="AO110" s="874"/>
      <c r="AP110" s="876">
        <v>22</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44466859</v>
      </c>
      <c r="BR110" s="800"/>
      <c r="BS110" s="800"/>
      <c r="BT110" s="800"/>
      <c r="BU110" s="800"/>
      <c r="BV110" s="800">
        <v>46033915</v>
      </c>
      <c r="BW110" s="800"/>
      <c r="BX110" s="800"/>
      <c r="BY110" s="800"/>
      <c r="BZ110" s="800"/>
      <c r="CA110" s="800">
        <v>47550021</v>
      </c>
      <c r="CB110" s="800"/>
      <c r="CC110" s="800"/>
      <c r="CD110" s="800"/>
      <c r="CE110" s="800"/>
      <c r="CF110" s="861">
        <v>219.5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768314</v>
      </c>
      <c r="BR111" s="771"/>
      <c r="BS111" s="771"/>
      <c r="BT111" s="771"/>
      <c r="BU111" s="771"/>
      <c r="BV111" s="771">
        <v>532494</v>
      </c>
      <c r="BW111" s="771"/>
      <c r="BX111" s="771"/>
      <c r="BY111" s="771"/>
      <c r="BZ111" s="771"/>
      <c r="CA111" s="771">
        <v>232648</v>
      </c>
      <c r="CB111" s="771"/>
      <c r="CC111" s="771"/>
      <c r="CD111" s="771"/>
      <c r="CE111" s="771"/>
      <c r="CF111" s="848">
        <v>1.1000000000000001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14898387</v>
      </c>
      <c r="BR112" s="771"/>
      <c r="BS112" s="771"/>
      <c r="BT112" s="771"/>
      <c r="BU112" s="771"/>
      <c r="BV112" s="771">
        <v>14183113</v>
      </c>
      <c r="BW112" s="771"/>
      <c r="BX112" s="771"/>
      <c r="BY112" s="771"/>
      <c r="BZ112" s="771"/>
      <c r="CA112" s="771">
        <v>13314674</v>
      </c>
      <c r="CB112" s="771"/>
      <c r="CC112" s="771"/>
      <c r="CD112" s="771"/>
      <c r="CE112" s="771"/>
      <c r="CF112" s="848">
        <v>61.5</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1157893</v>
      </c>
      <c r="AB113" s="909"/>
      <c r="AC113" s="909"/>
      <c r="AD113" s="909"/>
      <c r="AE113" s="910"/>
      <c r="AF113" s="911">
        <v>1169155</v>
      </c>
      <c r="AG113" s="909"/>
      <c r="AH113" s="909"/>
      <c r="AI113" s="909"/>
      <c r="AJ113" s="910"/>
      <c r="AK113" s="911">
        <v>1123914</v>
      </c>
      <c r="AL113" s="909"/>
      <c r="AM113" s="909"/>
      <c r="AN113" s="909"/>
      <c r="AO113" s="910"/>
      <c r="AP113" s="912">
        <v>5.2</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1936566</v>
      </c>
      <c r="BR113" s="771"/>
      <c r="BS113" s="771"/>
      <c r="BT113" s="771"/>
      <c r="BU113" s="771"/>
      <c r="BV113" s="771">
        <v>1726163</v>
      </c>
      <c r="BW113" s="771"/>
      <c r="BX113" s="771"/>
      <c r="BY113" s="771"/>
      <c r="BZ113" s="771"/>
      <c r="CA113" s="771">
        <v>1753858</v>
      </c>
      <c r="CB113" s="771"/>
      <c r="CC113" s="771"/>
      <c r="CD113" s="771"/>
      <c r="CE113" s="771"/>
      <c r="CF113" s="848">
        <v>8.1</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194119</v>
      </c>
      <c r="AB114" s="784"/>
      <c r="AC114" s="784"/>
      <c r="AD114" s="784"/>
      <c r="AE114" s="785"/>
      <c r="AF114" s="786">
        <v>190338</v>
      </c>
      <c r="AG114" s="784"/>
      <c r="AH114" s="784"/>
      <c r="AI114" s="784"/>
      <c r="AJ114" s="785"/>
      <c r="AK114" s="786">
        <v>173830</v>
      </c>
      <c r="AL114" s="784"/>
      <c r="AM114" s="784"/>
      <c r="AN114" s="784"/>
      <c r="AO114" s="785"/>
      <c r="AP114" s="754">
        <v>0.8</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7334636</v>
      </c>
      <c r="BR114" s="771"/>
      <c r="BS114" s="771"/>
      <c r="BT114" s="771"/>
      <c r="BU114" s="771"/>
      <c r="BV114" s="771">
        <v>6725575</v>
      </c>
      <c r="BW114" s="771"/>
      <c r="BX114" s="771"/>
      <c r="BY114" s="771"/>
      <c r="BZ114" s="771"/>
      <c r="CA114" s="771">
        <v>5924176</v>
      </c>
      <c r="CB114" s="771"/>
      <c r="CC114" s="771"/>
      <c r="CD114" s="771"/>
      <c r="CE114" s="771"/>
      <c r="CF114" s="848">
        <v>27.3</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3268</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26589</v>
      </c>
      <c r="AB115" s="909"/>
      <c r="AC115" s="909"/>
      <c r="AD115" s="909"/>
      <c r="AE115" s="910"/>
      <c r="AF115" s="911">
        <v>19011</v>
      </c>
      <c r="AG115" s="909"/>
      <c r="AH115" s="909"/>
      <c r="AI115" s="909"/>
      <c r="AJ115" s="910"/>
      <c r="AK115" s="911">
        <v>16240</v>
      </c>
      <c r="AL115" s="909"/>
      <c r="AM115" s="909"/>
      <c r="AN115" s="909"/>
      <c r="AO115" s="910"/>
      <c r="AP115" s="912">
        <v>0.1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13000</v>
      </c>
      <c r="BR115" s="771"/>
      <c r="BS115" s="771"/>
      <c r="BT115" s="771"/>
      <c r="BU115" s="771"/>
      <c r="BV115" s="771">
        <v>13000</v>
      </c>
      <c r="BW115" s="771"/>
      <c r="BX115" s="771"/>
      <c r="BY115" s="771"/>
      <c r="BZ115" s="771"/>
      <c r="CA115" s="771">
        <v>91000</v>
      </c>
      <c r="CB115" s="771"/>
      <c r="CC115" s="771"/>
      <c r="CD115" s="771"/>
      <c r="CE115" s="771"/>
      <c r="CF115" s="848">
        <v>0.4</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670925</v>
      </c>
      <c r="DH115" s="784"/>
      <c r="DI115" s="784"/>
      <c r="DJ115" s="784"/>
      <c r="DK115" s="785"/>
      <c r="DL115" s="786">
        <v>453792</v>
      </c>
      <c r="DM115" s="784"/>
      <c r="DN115" s="784"/>
      <c r="DO115" s="784"/>
      <c r="DP115" s="785"/>
      <c r="DQ115" s="786">
        <v>169333</v>
      </c>
      <c r="DR115" s="784"/>
      <c r="DS115" s="784"/>
      <c r="DT115" s="784"/>
      <c r="DU115" s="785"/>
      <c r="DV115" s="754">
        <v>0.8</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6268643</v>
      </c>
      <c r="AB117" s="895"/>
      <c r="AC117" s="895"/>
      <c r="AD117" s="895"/>
      <c r="AE117" s="896"/>
      <c r="AF117" s="898">
        <v>6222045</v>
      </c>
      <c r="AG117" s="895"/>
      <c r="AH117" s="895"/>
      <c r="AI117" s="895"/>
      <c r="AJ117" s="896"/>
      <c r="AK117" s="898">
        <v>6074156</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285</v>
      </c>
      <c r="AG118" s="888"/>
      <c r="AH118" s="888"/>
      <c r="AI118" s="888"/>
      <c r="AJ118" s="889"/>
      <c r="AK118" s="890" t="s">
        <v>284</v>
      </c>
      <c r="AL118" s="888"/>
      <c r="AM118" s="888"/>
      <c r="AN118" s="888"/>
      <c r="AO118" s="889"/>
      <c r="AP118" s="891" t="s">
        <v>405</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433</v>
      </c>
      <c r="BP118" s="838"/>
      <c r="BQ118" s="857">
        <v>69417762</v>
      </c>
      <c r="BR118" s="858"/>
      <c r="BS118" s="858"/>
      <c r="BT118" s="858"/>
      <c r="BU118" s="858"/>
      <c r="BV118" s="858">
        <v>69214260</v>
      </c>
      <c r="BW118" s="858"/>
      <c r="BX118" s="858"/>
      <c r="BY118" s="858"/>
      <c r="BZ118" s="858"/>
      <c r="CA118" s="858">
        <v>68866377</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27448175</v>
      </c>
      <c r="BR119" s="800"/>
      <c r="BS119" s="800"/>
      <c r="BT119" s="800"/>
      <c r="BU119" s="800"/>
      <c r="BV119" s="800">
        <v>29385185</v>
      </c>
      <c r="BW119" s="800"/>
      <c r="BX119" s="800"/>
      <c r="BY119" s="800"/>
      <c r="BZ119" s="800"/>
      <c r="CA119" s="800">
        <v>29747194</v>
      </c>
      <c r="CB119" s="800"/>
      <c r="CC119" s="800"/>
      <c r="CD119" s="800"/>
      <c r="CE119" s="800"/>
      <c r="CF119" s="861">
        <v>137.30000000000001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94121</v>
      </c>
      <c r="DH119" s="717"/>
      <c r="DI119" s="717"/>
      <c r="DJ119" s="717"/>
      <c r="DK119" s="718"/>
      <c r="DL119" s="719">
        <v>78702</v>
      </c>
      <c r="DM119" s="717"/>
      <c r="DN119" s="717"/>
      <c r="DO119" s="717"/>
      <c r="DP119" s="718"/>
      <c r="DQ119" s="719">
        <v>63315</v>
      </c>
      <c r="DR119" s="717"/>
      <c r="DS119" s="717"/>
      <c r="DT119" s="717"/>
      <c r="DU119" s="718"/>
      <c r="DV119" s="807">
        <v>0.3</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7294014</v>
      </c>
      <c r="BR120" s="771"/>
      <c r="BS120" s="771"/>
      <c r="BT120" s="771"/>
      <c r="BU120" s="771"/>
      <c r="BV120" s="771">
        <v>6742425</v>
      </c>
      <c r="BW120" s="771"/>
      <c r="BX120" s="771"/>
      <c r="BY120" s="771"/>
      <c r="BZ120" s="771"/>
      <c r="CA120" s="771">
        <v>6673968</v>
      </c>
      <c r="CB120" s="771"/>
      <c r="CC120" s="771"/>
      <c r="CD120" s="771"/>
      <c r="CE120" s="771"/>
      <c r="CF120" s="848">
        <v>30.8</v>
      </c>
      <c r="CG120" s="849"/>
      <c r="CH120" s="849"/>
      <c r="CI120" s="849"/>
      <c r="CJ120" s="849"/>
      <c r="CK120" s="850" t="s">
        <v>439</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12438648</v>
      </c>
      <c r="DH120" s="800"/>
      <c r="DI120" s="800"/>
      <c r="DJ120" s="800"/>
      <c r="DK120" s="800"/>
      <c r="DL120" s="800">
        <v>11851504</v>
      </c>
      <c r="DM120" s="800"/>
      <c r="DN120" s="800"/>
      <c r="DO120" s="800"/>
      <c r="DP120" s="800"/>
      <c r="DQ120" s="800">
        <v>11052441</v>
      </c>
      <c r="DR120" s="800"/>
      <c r="DS120" s="800"/>
      <c r="DT120" s="800"/>
      <c r="DU120" s="800"/>
      <c r="DV120" s="801">
        <v>51</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56117938</v>
      </c>
      <c r="BR121" s="858"/>
      <c r="BS121" s="858"/>
      <c r="BT121" s="858"/>
      <c r="BU121" s="858"/>
      <c r="BV121" s="858">
        <v>56699485</v>
      </c>
      <c r="BW121" s="858"/>
      <c r="BX121" s="858"/>
      <c r="BY121" s="858"/>
      <c r="BZ121" s="858"/>
      <c r="CA121" s="858">
        <v>57400610</v>
      </c>
      <c r="CB121" s="858"/>
      <c r="CC121" s="858"/>
      <c r="CD121" s="858"/>
      <c r="CE121" s="858"/>
      <c r="CF121" s="859">
        <v>265</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2376940</v>
      </c>
      <c r="DH121" s="771"/>
      <c r="DI121" s="771"/>
      <c r="DJ121" s="771"/>
      <c r="DK121" s="771"/>
      <c r="DL121" s="771">
        <v>2251927</v>
      </c>
      <c r="DM121" s="771"/>
      <c r="DN121" s="771"/>
      <c r="DO121" s="771"/>
      <c r="DP121" s="771"/>
      <c r="DQ121" s="771">
        <v>2116128</v>
      </c>
      <c r="DR121" s="771"/>
      <c r="DS121" s="771"/>
      <c r="DT121" s="771"/>
      <c r="DU121" s="771"/>
      <c r="DV121" s="823">
        <v>9.8000000000000007</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7812</v>
      </c>
      <c r="AB122" s="784"/>
      <c r="AC122" s="784"/>
      <c r="AD122" s="784"/>
      <c r="AE122" s="785"/>
      <c r="AF122" s="786">
        <v>2451</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442</v>
      </c>
      <c r="BP122" s="838"/>
      <c r="BQ122" s="839">
        <v>90860127</v>
      </c>
      <c r="BR122" s="840"/>
      <c r="BS122" s="840"/>
      <c r="BT122" s="840"/>
      <c r="BU122" s="840"/>
      <c r="BV122" s="840">
        <v>92827095</v>
      </c>
      <c r="BW122" s="840"/>
      <c r="BX122" s="840"/>
      <c r="BY122" s="840"/>
      <c r="BZ122" s="840"/>
      <c r="CA122" s="840">
        <v>93821772</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18777</v>
      </c>
      <c r="AB127" s="784"/>
      <c r="AC127" s="784"/>
      <c r="AD127" s="784"/>
      <c r="AE127" s="785"/>
      <c r="AF127" s="786">
        <v>16560</v>
      </c>
      <c r="AG127" s="784"/>
      <c r="AH127" s="784"/>
      <c r="AI127" s="784"/>
      <c r="AJ127" s="785"/>
      <c r="AK127" s="786">
        <v>16240</v>
      </c>
      <c r="AL127" s="784"/>
      <c r="AM127" s="784"/>
      <c r="AN127" s="784"/>
      <c r="AO127" s="785"/>
      <c r="AP127" s="754">
        <v>0.1</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11.94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13000</v>
      </c>
      <c r="DH127" s="820"/>
      <c r="DI127" s="820"/>
      <c r="DJ127" s="820"/>
      <c r="DK127" s="820"/>
      <c r="DL127" s="820">
        <v>13000</v>
      </c>
      <c r="DM127" s="820"/>
      <c r="DN127" s="820"/>
      <c r="DO127" s="820"/>
      <c r="DP127" s="820"/>
      <c r="DQ127" s="820">
        <v>91000</v>
      </c>
      <c r="DR127" s="820"/>
      <c r="DS127" s="820"/>
      <c r="DT127" s="820"/>
      <c r="DU127" s="820"/>
      <c r="DV127" s="821">
        <v>0.4</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490931</v>
      </c>
      <c r="AB128" s="724"/>
      <c r="AC128" s="724"/>
      <c r="AD128" s="724"/>
      <c r="AE128" s="725"/>
      <c r="AF128" s="726">
        <v>541347</v>
      </c>
      <c r="AG128" s="724"/>
      <c r="AH128" s="724"/>
      <c r="AI128" s="724"/>
      <c r="AJ128" s="725"/>
      <c r="AK128" s="726">
        <v>437804</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16.940000000000001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27160246</v>
      </c>
      <c r="AB129" s="784"/>
      <c r="AC129" s="784"/>
      <c r="AD129" s="784"/>
      <c r="AE129" s="785"/>
      <c r="AF129" s="786">
        <v>27368621</v>
      </c>
      <c r="AG129" s="784"/>
      <c r="AH129" s="784"/>
      <c r="AI129" s="784"/>
      <c r="AJ129" s="785"/>
      <c r="AK129" s="786">
        <v>27388473</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0.8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5335078</v>
      </c>
      <c r="AB130" s="784"/>
      <c r="AC130" s="784"/>
      <c r="AD130" s="784"/>
      <c r="AE130" s="785"/>
      <c r="AF130" s="786">
        <v>5487105</v>
      </c>
      <c r="AG130" s="784"/>
      <c r="AH130" s="784"/>
      <c r="AI130" s="784"/>
      <c r="AJ130" s="785"/>
      <c r="AK130" s="786">
        <v>5725988</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21825168</v>
      </c>
      <c r="AB131" s="717"/>
      <c r="AC131" s="717"/>
      <c r="AD131" s="717"/>
      <c r="AE131" s="718"/>
      <c r="AF131" s="719">
        <v>21881516</v>
      </c>
      <c r="AG131" s="717"/>
      <c r="AH131" s="717"/>
      <c r="AI131" s="717"/>
      <c r="AJ131" s="718"/>
      <c r="AK131" s="719">
        <v>21662485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2.028089772</v>
      </c>
      <c r="AB132" s="740"/>
      <c r="AC132" s="740"/>
      <c r="AD132" s="740"/>
      <c r="AE132" s="741"/>
      <c r="AF132" s="742">
        <v>0.88473303199999997</v>
      </c>
      <c r="AG132" s="740"/>
      <c r="AH132" s="740"/>
      <c r="AI132" s="740"/>
      <c r="AJ132" s="741"/>
      <c r="AK132" s="742">
        <v>-0.41378447600000001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3</v>
      </c>
      <c r="AB133" s="749"/>
      <c r="AC133" s="749"/>
      <c r="AD133" s="749"/>
      <c r="AE133" s="750"/>
      <c r="AF133" s="748">
        <v>1.5</v>
      </c>
      <c r="AG133" s="749"/>
      <c r="AH133" s="749"/>
      <c r="AI133" s="749"/>
      <c r="AJ133" s="750"/>
      <c r="AK133" s="748">
        <v>0.8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0" t="s">
        <v>469</v>
      </c>
      <c r="L7" s="254"/>
      <c r="M7" s="255" t="s">
        <v>470</v>
      </c>
      <c r="N7" s="256"/>
    </row>
    <row r="8" spans="1:16">
      <c r="A8" s="248"/>
      <c r="B8" s="244"/>
      <c r="C8" s="244"/>
      <c r="D8" s="244"/>
      <c r="E8" s="244"/>
      <c r="F8" s="244"/>
      <c r="G8" s="257"/>
      <c r="H8" s="258"/>
      <c r="I8" s="258"/>
      <c r="J8" s="259"/>
      <c r="K8" s="1121"/>
      <c r="L8" s="260" t="s">
        <v>471</v>
      </c>
      <c r="M8" s="261" t="s">
        <v>472</v>
      </c>
      <c r="N8" s="262" t="s">
        <v>473</v>
      </c>
    </row>
    <row r="9" spans="1:16">
      <c r="A9" s="248"/>
      <c r="B9" s="244"/>
      <c r="C9" s="244"/>
      <c r="D9" s="244"/>
      <c r="E9" s="244"/>
      <c r="F9" s="244"/>
      <c r="G9" s="1134" t="s">
        <v>474</v>
      </c>
      <c r="H9" s="1135"/>
      <c r="I9" s="1135"/>
      <c r="J9" s="1136"/>
      <c r="K9" s="263">
        <v>6402916</v>
      </c>
      <c r="L9" s="264">
        <v>64081</v>
      </c>
      <c r="M9" s="265">
        <v>58961</v>
      </c>
      <c r="N9" s="266">
        <v>8.6999999999999993</v>
      </c>
    </row>
    <row r="10" spans="1:16">
      <c r="A10" s="248"/>
      <c r="B10" s="244"/>
      <c r="C10" s="244"/>
      <c r="D10" s="244"/>
      <c r="E10" s="244"/>
      <c r="F10" s="244"/>
      <c r="G10" s="1134" t="s">
        <v>475</v>
      </c>
      <c r="H10" s="1135"/>
      <c r="I10" s="1135"/>
      <c r="J10" s="1136"/>
      <c r="K10" s="267">
        <v>759009</v>
      </c>
      <c r="L10" s="268">
        <v>7596</v>
      </c>
      <c r="M10" s="269">
        <v>3996</v>
      </c>
      <c r="N10" s="270">
        <v>90.1</v>
      </c>
    </row>
    <row r="11" spans="1:16" ht="13.5" customHeight="1">
      <c r="A11" s="248"/>
      <c r="B11" s="244"/>
      <c r="C11" s="244"/>
      <c r="D11" s="244"/>
      <c r="E11" s="244"/>
      <c r="F11" s="244"/>
      <c r="G11" s="1134" t="s">
        <v>476</v>
      </c>
      <c r="H11" s="1135"/>
      <c r="I11" s="1135"/>
      <c r="J11" s="1136"/>
      <c r="K11" s="267">
        <v>638131</v>
      </c>
      <c r="L11" s="268">
        <v>6386</v>
      </c>
      <c r="M11" s="269">
        <v>3773</v>
      </c>
      <c r="N11" s="270">
        <v>69.3</v>
      </c>
    </row>
    <row r="12" spans="1:16" ht="13.5" customHeight="1">
      <c r="A12" s="248"/>
      <c r="B12" s="244"/>
      <c r="C12" s="244"/>
      <c r="D12" s="244"/>
      <c r="E12" s="244"/>
      <c r="F12" s="244"/>
      <c r="G12" s="1134" t="s">
        <v>477</v>
      </c>
      <c r="H12" s="1135"/>
      <c r="I12" s="1135"/>
      <c r="J12" s="1136"/>
      <c r="K12" s="267">
        <v>386721</v>
      </c>
      <c r="L12" s="268">
        <v>3870</v>
      </c>
      <c r="M12" s="269">
        <v>594</v>
      </c>
      <c r="N12" s="270">
        <v>551.5</v>
      </c>
    </row>
    <row r="13" spans="1:16" ht="13.5" customHeight="1">
      <c r="A13" s="248"/>
      <c r="B13" s="244"/>
      <c r="C13" s="244"/>
      <c r="D13" s="244"/>
      <c r="E13" s="244"/>
      <c r="F13" s="244"/>
      <c r="G13" s="1134" t="s">
        <v>478</v>
      </c>
      <c r="H13" s="1135"/>
      <c r="I13" s="1135"/>
      <c r="J13" s="1136"/>
      <c r="K13" s="267">
        <v>8268</v>
      </c>
      <c r="L13" s="268">
        <v>83</v>
      </c>
      <c r="M13" s="269">
        <v>1</v>
      </c>
      <c r="N13" s="270">
        <v>8200</v>
      </c>
    </row>
    <row r="14" spans="1:16" ht="13.5" customHeight="1">
      <c r="A14" s="248"/>
      <c r="B14" s="244"/>
      <c r="C14" s="244"/>
      <c r="D14" s="244"/>
      <c r="E14" s="244"/>
      <c r="F14" s="244"/>
      <c r="G14" s="1134" t="s">
        <v>479</v>
      </c>
      <c r="H14" s="1135"/>
      <c r="I14" s="1135"/>
      <c r="J14" s="1136"/>
      <c r="K14" s="267">
        <v>176526</v>
      </c>
      <c r="L14" s="268">
        <v>1767</v>
      </c>
      <c r="M14" s="269">
        <v>2438</v>
      </c>
      <c r="N14" s="270">
        <v>-27.5</v>
      </c>
    </row>
    <row r="15" spans="1:16" ht="13.5" customHeight="1">
      <c r="A15" s="248"/>
      <c r="B15" s="244"/>
      <c r="C15" s="244"/>
      <c r="D15" s="244"/>
      <c r="E15" s="244"/>
      <c r="F15" s="244"/>
      <c r="G15" s="1134" t="s">
        <v>480</v>
      </c>
      <c r="H15" s="1135"/>
      <c r="I15" s="1135"/>
      <c r="J15" s="1136"/>
      <c r="K15" s="267">
        <v>156226</v>
      </c>
      <c r="L15" s="268">
        <v>1564</v>
      </c>
      <c r="M15" s="269">
        <v>1435</v>
      </c>
      <c r="N15" s="270">
        <v>9</v>
      </c>
    </row>
    <row r="16" spans="1:16">
      <c r="A16" s="248"/>
      <c r="B16" s="244"/>
      <c r="C16" s="244"/>
      <c r="D16" s="244"/>
      <c r="E16" s="244"/>
      <c r="F16" s="244"/>
      <c r="G16" s="1137" t="s">
        <v>481</v>
      </c>
      <c r="H16" s="1138"/>
      <c r="I16" s="1138"/>
      <c r="J16" s="1139"/>
      <c r="K16" s="268">
        <v>-977133</v>
      </c>
      <c r="L16" s="268">
        <v>-9779</v>
      </c>
      <c r="M16" s="269">
        <v>-6041</v>
      </c>
      <c r="N16" s="270">
        <v>61.9</v>
      </c>
    </row>
    <row r="17" spans="1:16">
      <c r="A17" s="248"/>
      <c r="B17" s="244"/>
      <c r="C17" s="244"/>
      <c r="D17" s="244"/>
      <c r="E17" s="244"/>
      <c r="F17" s="244"/>
      <c r="G17" s="1137" t="s">
        <v>169</v>
      </c>
      <c r="H17" s="1138"/>
      <c r="I17" s="1138"/>
      <c r="J17" s="1139"/>
      <c r="K17" s="268">
        <v>7550664</v>
      </c>
      <c r="L17" s="268">
        <v>75568</v>
      </c>
      <c r="M17" s="269">
        <v>65157</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1" t="s">
        <v>486</v>
      </c>
      <c r="H21" s="1132"/>
      <c r="I21" s="1132"/>
      <c r="J21" s="1133"/>
      <c r="K21" s="280">
        <v>7.41</v>
      </c>
      <c r="L21" s="281">
        <v>6.38</v>
      </c>
      <c r="M21" s="282">
        <v>1.03</v>
      </c>
      <c r="N21" s="249"/>
      <c r="O21" s="283"/>
      <c r="P21" s="279"/>
    </row>
    <row r="22" spans="1:16" s="284" customFormat="1">
      <c r="A22" s="279"/>
      <c r="B22" s="249"/>
      <c r="C22" s="249"/>
      <c r="D22" s="249"/>
      <c r="E22" s="249"/>
      <c r="F22" s="249"/>
      <c r="G22" s="1131" t="s">
        <v>487</v>
      </c>
      <c r="H22" s="1132"/>
      <c r="I22" s="1132"/>
      <c r="J22" s="1133"/>
      <c r="K22" s="285">
        <v>99.5</v>
      </c>
      <c r="L22" s="286">
        <v>99.2</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469</v>
      </c>
      <c r="L30" s="254"/>
      <c r="M30" s="255" t="s">
        <v>470</v>
      </c>
      <c r="N30" s="256"/>
    </row>
    <row r="31" spans="1:16">
      <c r="A31" s="248"/>
      <c r="B31" s="244"/>
      <c r="C31" s="244"/>
      <c r="D31" s="244"/>
      <c r="E31" s="244"/>
      <c r="F31" s="244"/>
      <c r="G31" s="257"/>
      <c r="H31" s="258"/>
      <c r="I31" s="258"/>
      <c r="J31" s="259"/>
      <c r="K31" s="1121"/>
      <c r="L31" s="260" t="s">
        <v>471</v>
      </c>
      <c r="M31" s="261" t="s">
        <v>472</v>
      </c>
      <c r="N31" s="262" t="s">
        <v>473</v>
      </c>
    </row>
    <row r="32" spans="1:16" ht="27" customHeight="1">
      <c r="A32" s="248"/>
      <c r="B32" s="244"/>
      <c r="C32" s="244"/>
      <c r="D32" s="244"/>
      <c r="E32" s="244"/>
      <c r="F32" s="244"/>
      <c r="G32" s="1122" t="s">
        <v>490</v>
      </c>
      <c r="H32" s="1123"/>
      <c r="I32" s="1123"/>
      <c r="J32" s="1124"/>
      <c r="K32" s="294">
        <v>4760172</v>
      </c>
      <c r="L32" s="294">
        <v>47640</v>
      </c>
      <c r="M32" s="295">
        <v>38103</v>
      </c>
      <c r="N32" s="296">
        <v>25</v>
      </c>
    </row>
    <row r="33" spans="1:16" ht="13.5" customHeight="1">
      <c r="A33" s="248"/>
      <c r="B33" s="244"/>
      <c r="C33" s="244"/>
      <c r="D33" s="244"/>
      <c r="E33" s="244"/>
      <c r="F33" s="244"/>
      <c r="G33" s="1122" t="s">
        <v>491</v>
      </c>
      <c r="H33" s="1123"/>
      <c r="I33" s="1123"/>
      <c r="J33" s="1124"/>
      <c r="K33" s="294" t="s">
        <v>492</v>
      </c>
      <c r="L33" s="294" t="s">
        <v>492</v>
      </c>
      <c r="M33" s="295" t="s">
        <v>492</v>
      </c>
      <c r="N33" s="296" t="s">
        <v>492</v>
      </c>
    </row>
    <row r="34" spans="1:16" ht="27" customHeight="1">
      <c r="A34" s="248"/>
      <c r="B34" s="244"/>
      <c r="C34" s="244"/>
      <c r="D34" s="244"/>
      <c r="E34" s="244"/>
      <c r="F34" s="244"/>
      <c r="G34" s="1122" t="s">
        <v>493</v>
      </c>
      <c r="H34" s="1123"/>
      <c r="I34" s="1123"/>
      <c r="J34" s="1124"/>
      <c r="K34" s="294" t="s">
        <v>492</v>
      </c>
      <c r="L34" s="294" t="s">
        <v>492</v>
      </c>
      <c r="M34" s="295">
        <v>32</v>
      </c>
      <c r="N34" s="296" t="s">
        <v>492</v>
      </c>
    </row>
    <row r="35" spans="1:16" ht="27" customHeight="1">
      <c r="A35" s="248"/>
      <c r="B35" s="244"/>
      <c r="C35" s="244"/>
      <c r="D35" s="244"/>
      <c r="E35" s="244"/>
      <c r="F35" s="244"/>
      <c r="G35" s="1122" t="s">
        <v>494</v>
      </c>
      <c r="H35" s="1123"/>
      <c r="I35" s="1123"/>
      <c r="J35" s="1124"/>
      <c r="K35" s="294">
        <v>1123914</v>
      </c>
      <c r="L35" s="294">
        <v>11248</v>
      </c>
      <c r="M35" s="295">
        <v>9772</v>
      </c>
      <c r="N35" s="296">
        <v>15.1</v>
      </c>
    </row>
    <row r="36" spans="1:16" ht="27" customHeight="1">
      <c r="A36" s="248"/>
      <c r="B36" s="244"/>
      <c r="C36" s="244"/>
      <c r="D36" s="244"/>
      <c r="E36" s="244"/>
      <c r="F36" s="244"/>
      <c r="G36" s="1122" t="s">
        <v>495</v>
      </c>
      <c r="H36" s="1123"/>
      <c r="I36" s="1123"/>
      <c r="J36" s="1124"/>
      <c r="K36" s="294">
        <v>173830</v>
      </c>
      <c r="L36" s="294">
        <v>1740</v>
      </c>
      <c r="M36" s="295">
        <v>1367</v>
      </c>
      <c r="N36" s="296">
        <v>27.3</v>
      </c>
    </row>
    <row r="37" spans="1:16" ht="13.5" customHeight="1">
      <c r="A37" s="248"/>
      <c r="B37" s="244"/>
      <c r="C37" s="244"/>
      <c r="D37" s="244"/>
      <c r="E37" s="244"/>
      <c r="F37" s="244"/>
      <c r="G37" s="1122" t="s">
        <v>496</v>
      </c>
      <c r="H37" s="1123"/>
      <c r="I37" s="1123"/>
      <c r="J37" s="1124"/>
      <c r="K37" s="294">
        <v>16240</v>
      </c>
      <c r="L37" s="294">
        <v>163</v>
      </c>
      <c r="M37" s="295">
        <v>888</v>
      </c>
      <c r="N37" s="296">
        <v>-81.599999999999994</v>
      </c>
    </row>
    <row r="38" spans="1:16" ht="27" customHeight="1">
      <c r="A38" s="248"/>
      <c r="B38" s="244"/>
      <c r="C38" s="244"/>
      <c r="D38" s="244"/>
      <c r="E38" s="244"/>
      <c r="F38" s="244"/>
      <c r="G38" s="1125" t="s">
        <v>497</v>
      </c>
      <c r="H38" s="1126"/>
      <c r="I38" s="1126"/>
      <c r="J38" s="1127"/>
      <c r="K38" s="297" t="s">
        <v>492</v>
      </c>
      <c r="L38" s="297" t="s">
        <v>492</v>
      </c>
      <c r="M38" s="298">
        <v>2</v>
      </c>
      <c r="N38" s="299" t="s">
        <v>492</v>
      </c>
      <c r="O38" s="293"/>
    </row>
    <row r="39" spans="1:16">
      <c r="A39" s="248"/>
      <c r="B39" s="244"/>
      <c r="C39" s="244"/>
      <c r="D39" s="244"/>
      <c r="E39" s="244"/>
      <c r="F39" s="244"/>
      <c r="G39" s="1125" t="s">
        <v>498</v>
      </c>
      <c r="H39" s="1126"/>
      <c r="I39" s="1126"/>
      <c r="J39" s="1127"/>
      <c r="K39" s="300">
        <v>-437804</v>
      </c>
      <c r="L39" s="300">
        <v>-4382</v>
      </c>
      <c r="M39" s="301">
        <v>-6931</v>
      </c>
      <c r="N39" s="302">
        <v>-36.799999999999997</v>
      </c>
      <c r="O39" s="293"/>
    </row>
    <row r="40" spans="1:16" ht="27" customHeight="1">
      <c r="A40" s="248"/>
      <c r="B40" s="244"/>
      <c r="C40" s="244"/>
      <c r="D40" s="244"/>
      <c r="E40" s="244"/>
      <c r="F40" s="244"/>
      <c r="G40" s="1122" t="s">
        <v>499</v>
      </c>
      <c r="H40" s="1123"/>
      <c r="I40" s="1123"/>
      <c r="J40" s="1124"/>
      <c r="K40" s="300">
        <v>-5725988</v>
      </c>
      <c r="L40" s="300">
        <v>-57306</v>
      </c>
      <c r="M40" s="301">
        <v>-31548</v>
      </c>
      <c r="N40" s="302">
        <v>81.599999999999994</v>
      </c>
      <c r="O40" s="293"/>
    </row>
    <row r="41" spans="1:16">
      <c r="A41" s="248"/>
      <c r="B41" s="244"/>
      <c r="C41" s="244"/>
      <c r="D41" s="244"/>
      <c r="E41" s="244"/>
      <c r="F41" s="244"/>
      <c r="G41" s="1128" t="s">
        <v>279</v>
      </c>
      <c r="H41" s="1129"/>
      <c r="I41" s="1129"/>
      <c r="J41" s="1130"/>
      <c r="K41" s="294">
        <v>-89636</v>
      </c>
      <c r="L41" s="300">
        <v>-897</v>
      </c>
      <c r="M41" s="301">
        <v>11686</v>
      </c>
      <c r="N41" s="302">
        <v>-107.7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5" t="s">
        <v>469</v>
      </c>
      <c r="J49" s="1117" t="s">
        <v>503</v>
      </c>
      <c r="K49" s="1118"/>
      <c r="L49" s="1118"/>
      <c r="M49" s="1118"/>
      <c r="N49" s="1119"/>
    </row>
    <row r="50" spans="1:14">
      <c r="A50" s="248"/>
      <c r="B50" s="244"/>
      <c r="C50" s="244"/>
      <c r="D50" s="244"/>
      <c r="E50" s="244"/>
      <c r="F50" s="244"/>
      <c r="G50" s="312"/>
      <c r="H50" s="313"/>
      <c r="I50" s="1116"/>
      <c r="J50" s="314" t="s">
        <v>504</v>
      </c>
      <c r="K50" s="315" t="s">
        <v>505</v>
      </c>
      <c r="L50" s="316" t="s">
        <v>506</v>
      </c>
      <c r="M50" s="317" t="s">
        <v>507</v>
      </c>
      <c r="N50" s="318" t="s">
        <v>508</v>
      </c>
    </row>
    <row r="51" spans="1:14">
      <c r="A51" s="248"/>
      <c r="B51" s="244"/>
      <c r="C51" s="244"/>
      <c r="D51" s="244"/>
      <c r="E51" s="244"/>
      <c r="F51" s="244"/>
      <c r="G51" s="310" t="s">
        <v>509</v>
      </c>
      <c r="H51" s="311"/>
      <c r="I51" s="319">
        <v>6388888</v>
      </c>
      <c r="J51" s="320">
        <v>64082</v>
      </c>
      <c r="K51" s="321">
        <v>-26.6</v>
      </c>
      <c r="L51" s="322">
        <v>57316</v>
      </c>
      <c r="M51" s="323">
        <v>-12.8</v>
      </c>
      <c r="N51" s="324">
        <v>-13.8</v>
      </c>
    </row>
    <row r="52" spans="1:14">
      <c r="A52" s="248"/>
      <c r="B52" s="244"/>
      <c r="C52" s="244"/>
      <c r="D52" s="244"/>
      <c r="E52" s="244"/>
      <c r="F52" s="244"/>
      <c r="G52" s="325"/>
      <c r="H52" s="326" t="s">
        <v>510</v>
      </c>
      <c r="I52" s="327">
        <v>3304400</v>
      </c>
      <c r="J52" s="328">
        <v>33144</v>
      </c>
      <c r="K52" s="329">
        <v>-28.9</v>
      </c>
      <c r="L52" s="330">
        <v>32233</v>
      </c>
      <c r="M52" s="331">
        <v>-13.3</v>
      </c>
      <c r="N52" s="332">
        <v>-15.6</v>
      </c>
    </row>
    <row r="53" spans="1:14">
      <c r="A53" s="248"/>
      <c r="B53" s="244"/>
      <c r="C53" s="244"/>
      <c r="D53" s="244"/>
      <c r="E53" s="244"/>
      <c r="F53" s="244"/>
      <c r="G53" s="310" t="s">
        <v>511</v>
      </c>
      <c r="H53" s="311"/>
      <c r="I53" s="319">
        <v>6471804</v>
      </c>
      <c r="J53" s="320">
        <v>65122</v>
      </c>
      <c r="K53" s="321">
        <v>1.6</v>
      </c>
      <c r="L53" s="322">
        <v>41433</v>
      </c>
      <c r="M53" s="323">
        <v>-27.7</v>
      </c>
      <c r="N53" s="324">
        <v>29.3</v>
      </c>
    </row>
    <row r="54" spans="1:14">
      <c r="A54" s="248"/>
      <c r="B54" s="244"/>
      <c r="C54" s="244"/>
      <c r="D54" s="244"/>
      <c r="E54" s="244"/>
      <c r="F54" s="244"/>
      <c r="G54" s="325"/>
      <c r="H54" s="326" t="s">
        <v>510</v>
      </c>
      <c r="I54" s="327">
        <v>3579957</v>
      </c>
      <c r="J54" s="328">
        <v>36023</v>
      </c>
      <c r="K54" s="329">
        <v>8.6999999999999993</v>
      </c>
      <c r="L54" s="330">
        <v>22351</v>
      </c>
      <c r="M54" s="331">
        <v>-30.7</v>
      </c>
      <c r="N54" s="332">
        <v>39.4</v>
      </c>
    </row>
    <row r="55" spans="1:14">
      <c r="A55" s="248"/>
      <c r="B55" s="244"/>
      <c r="C55" s="244"/>
      <c r="D55" s="244"/>
      <c r="E55" s="244"/>
      <c r="F55" s="244"/>
      <c r="G55" s="310" t="s">
        <v>512</v>
      </c>
      <c r="H55" s="311"/>
      <c r="I55" s="319">
        <v>10079564</v>
      </c>
      <c r="J55" s="320">
        <v>100594</v>
      </c>
      <c r="K55" s="321">
        <v>54.5</v>
      </c>
      <c r="L55" s="322">
        <v>43493</v>
      </c>
      <c r="M55" s="323">
        <v>5</v>
      </c>
      <c r="N55" s="324">
        <v>49.5</v>
      </c>
    </row>
    <row r="56" spans="1:14">
      <c r="A56" s="248"/>
      <c r="B56" s="244"/>
      <c r="C56" s="244"/>
      <c r="D56" s="244"/>
      <c r="E56" s="244"/>
      <c r="F56" s="244"/>
      <c r="G56" s="325"/>
      <c r="H56" s="326" t="s">
        <v>510</v>
      </c>
      <c r="I56" s="327">
        <v>6452776</v>
      </c>
      <c r="J56" s="328">
        <v>64399</v>
      </c>
      <c r="K56" s="329">
        <v>78.8</v>
      </c>
      <c r="L56" s="330">
        <v>23254</v>
      </c>
      <c r="M56" s="331">
        <v>4</v>
      </c>
      <c r="N56" s="332">
        <v>74.8</v>
      </c>
    </row>
    <row r="57" spans="1:14">
      <c r="A57" s="248"/>
      <c r="B57" s="244"/>
      <c r="C57" s="244"/>
      <c r="D57" s="244"/>
      <c r="E57" s="244"/>
      <c r="F57" s="244"/>
      <c r="G57" s="310" t="s">
        <v>513</v>
      </c>
      <c r="H57" s="311"/>
      <c r="I57" s="319">
        <v>9183646</v>
      </c>
      <c r="J57" s="320">
        <v>91684</v>
      </c>
      <c r="K57" s="321">
        <v>-8.9</v>
      </c>
      <c r="L57" s="322">
        <v>50840</v>
      </c>
      <c r="M57" s="323">
        <v>16.899999999999999</v>
      </c>
      <c r="N57" s="324">
        <v>-25.8</v>
      </c>
    </row>
    <row r="58" spans="1:14">
      <c r="A58" s="248"/>
      <c r="B58" s="244"/>
      <c r="C58" s="244"/>
      <c r="D58" s="244"/>
      <c r="E58" s="244"/>
      <c r="F58" s="244"/>
      <c r="G58" s="325"/>
      <c r="H58" s="326" t="s">
        <v>510</v>
      </c>
      <c r="I58" s="327">
        <v>4877212</v>
      </c>
      <c r="J58" s="328">
        <v>48691</v>
      </c>
      <c r="K58" s="329">
        <v>-24.4</v>
      </c>
      <c r="L58" s="330">
        <v>25367</v>
      </c>
      <c r="M58" s="331">
        <v>9.1</v>
      </c>
      <c r="N58" s="332">
        <v>-33.5</v>
      </c>
    </row>
    <row r="59" spans="1:14">
      <c r="A59" s="248"/>
      <c r="B59" s="244"/>
      <c r="C59" s="244"/>
      <c r="D59" s="244"/>
      <c r="E59" s="244"/>
      <c r="F59" s="244"/>
      <c r="G59" s="310" t="s">
        <v>514</v>
      </c>
      <c r="H59" s="311"/>
      <c r="I59" s="319">
        <v>12159350</v>
      </c>
      <c r="J59" s="320">
        <v>121692</v>
      </c>
      <c r="K59" s="321">
        <v>32.700000000000003</v>
      </c>
      <c r="L59" s="322">
        <v>53605</v>
      </c>
      <c r="M59" s="323">
        <v>5.4</v>
      </c>
      <c r="N59" s="324">
        <v>27.3</v>
      </c>
    </row>
    <row r="60" spans="1:14">
      <c r="A60" s="248"/>
      <c r="B60" s="244"/>
      <c r="C60" s="244"/>
      <c r="D60" s="244"/>
      <c r="E60" s="244"/>
      <c r="F60" s="244"/>
      <c r="G60" s="325"/>
      <c r="H60" s="326" t="s">
        <v>510</v>
      </c>
      <c r="I60" s="333">
        <v>7461280</v>
      </c>
      <c r="J60" s="328">
        <v>74673</v>
      </c>
      <c r="K60" s="329">
        <v>53.4</v>
      </c>
      <c r="L60" s="330">
        <v>28343</v>
      </c>
      <c r="M60" s="331">
        <v>11.7</v>
      </c>
      <c r="N60" s="332">
        <v>41.7</v>
      </c>
    </row>
    <row r="61" spans="1:14">
      <c r="A61" s="248"/>
      <c r="B61" s="244"/>
      <c r="C61" s="244"/>
      <c r="D61" s="244"/>
      <c r="E61" s="244"/>
      <c r="F61" s="244"/>
      <c r="G61" s="310" t="s">
        <v>515</v>
      </c>
      <c r="H61" s="334"/>
      <c r="I61" s="335">
        <v>8856650</v>
      </c>
      <c r="J61" s="336">
        <v>88635</v>
      </c>
      <c r="K61" s="337">
        <v>10.7</v>
      </c>
      <c r="L61" s="338">
        <v>49337</v>
      </c>
      <c r="M61" s="339">
        <v>-2.6</v>
      </c>
      <c r="N61" s="324">
        <v>13.3</v>
      </c>
    </row>
    <row r="62" spans="1:14">
      <c r="A62" s="248"/>
      <c r="B62" s="244"/>
      <c r="C62" s="244"/>
      <c r="D62" s="244"/>
      <c r="E62" s="244"/>
      <c r="F62" s="244"/>
      <c r="G62" s="325"/>
      <c r="H62" s="326" t="s">
        <v>510</v>
      </c>
      <c r="I62" s="327">
        <v>5135125</v>
      </c>
      <c r="J62" s="328">
        <v>51386</v>
      </c>
      <c r="K62" s="329">
        <v>17.5</v>
      </c>
      <c r="L62" s="330">
        <v>26310</v>
      </c>
      <c r="M62" s="331">
        <v>-3.8</v>
      </c>
      <c r="N62" s="332">
        <v>21.3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0" t="s">
        <v>3</v>
      </c>
      <c r="D47" s="1140"/>
      <c r="E47" s="1141"/>
      <c r="F47" s="11">
        <v>15.82</v>
      </c>
      <c r="G47" s="12">
        <v>17.59</v>
      </c>
      <c r="H47" s="12">
        <v>22.17</v>
      </c>
      <c r="I47" s="12">
        <v>26.77</v>
      </c>
      <c r="J47" s="13">
        <v>26.78</v>
      </c>
    </row>
    <row r="48" spans="2:10" ht="57.75" customHeight="1">
      <c r="B48" s="14"/>
      <c r="C48" s="1142" t="s">
        <v>4</v>
      </c>
      <c r="D48" s="1142"/>
      <c r="E48" s="1143"/>
      <c r="F48" s="15">
        <v>4.18</v>
      </c>
      <c r="G48" s="16">
        <v>3.53</v>
      </c>
      <c r="H48" s="16">
        <v>3.67</v>
      </c>
      <c r="I48" s="16">
        <v>3.72</v>
      </c>
      <c r="J48" s="17">
        <v>3.71</v>
      </c>
    </row>
    <row r="49" spans="2:10" ht="57.75" customHeight="1" thickBot="1">
      <c r="B49" s="18"/>
      <c r="C49" s="1144" t="s">
        <v>5</v>
      </c>
      <c r="D49" s="1144"/>
      <c r="E49" s="1145"/>
      <c r="F49" s="19">
        <v>6.2</v>
      </c>
      <c r="G49" s="20">
        <v>5.08</v>
      </c>
      <c r="H49" s="20">
        <v>8.74</v>
      </c>
      <c r="I49" s="20">
        <v>8.34</v>
      </c>
      <c r="J49" s="21">
        <v>3.34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6" zoomScaleNormal="8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2" t="s">
        <v>522</v>
      </c>
      <c r="D34" s="1152"/>
      <c r="E34" s="1153"/>
      <c r="F34" s="32">
        <v>0.74</v>
      </c>
      <c r="G34" s="33">
        <v>0.6</v>
      </c>
      <c r="H34" s="33">
        <v>0.38</v>
      </c>
      <c r="I34" s="33">
        <v>0.28000000000000003</v>
      </c>
      <c r="J34" s="34" t="s">
        <v>523</v>
      </c>
      <c r="K34" s="22"/>
      <c r="L34" s="22"/>
      <c r="M34" s="22"/>
      <c r="N34" s="22"/>
      <c r="O34" s="22"/>
      <c r="P34" s="22"/>
    </row>
    <row r="35" spans="1:16" ht="39" customHeight="1">
      <c r="A35" s="22"/>
      <c r="B35" s="35"/>
      <c r="C35" s="1146" t="s">
        <v>524</v>
      </c>
      <c r="D35" s="1147"/>
      <c r="E35" s="1148"/>
      <c r="F35" s="36" t="s">
        <v>492</v>
      </c>
      <c r="G35" s="37" t="s">
        <v>492</v>
      </c>
      <c r="H35" s="37">
        <v>18.14</v>
      </c>
      <c r="I35" s="37">
        <v>18.97</v>
      </c>
      <c r="J35" s="38">
        <v>20.3</v>
      </c>
      <c r="K35" s="22"/>
      <c r="L35" s="22"/>
      <c r="M35" s="22"/>
      <c r="N35" s="22"/>
      <c r="O35" s="22"/>
      <c r="P35" s="22"/>
    </row>
    <row r="36" spans="1:16" ht="39" customHeight="1">
      <c r="A36" s="22"/>
      <c r="B36" s="35"/>
      <c r="C36" s="1146" t="s">
        <v>525</v>
      </c>
      <c r="D36" s="1147"/>
      <c r="E36" s="1148"/>
      <c r="F36" s="36">
        <v>4.97</v>
      </c>
      <c r="G36" s="37">
        <v>5.96</v>
      </c>
      <c r="H36" s="37">
        <v>6.47</v>
      </c>
      <c r="I36" s="37">
        <v>6.23</v>
      </c>
      <c r="J36" s="38">
        <v>6.76</v>
      </c>
      <c r="K36" s="22"/>
      <c r="L36" s="22"/>
      <c r="M36" s="22"/>
      <c r="N36" s="22"/>
      <c r="O36" s="22"/>
      <c r="P36" s="22"/>
    </row>
    <row r="37" spans="1:16" ht="39" customHeight="1">
      <c r="A37" s="22"/>
      <c r="B37" s="35"/>
      <c r="C37" s="1146" t="s">
        <v>526</v>
      </c>
      <c r="D37" s="1147"/>
      <c r="E37" s="1148"/>
      <c r="F37" s="36">
        <v>4.1399999999999997</v>
      </c>
      <c r="G37" s="37">
        <v>3.56</v>
      </c>
      <c r="H37" s="37">
        <v>3.65</v>
      </c>
      <c r="I37" s="37">
        <v>3.71</v>
      </c>
      <c r="J37" s="38">
        <v>3.7</v>
      </c>
      <c r="K37" s="22"/>
      <c r="L37" s="22"/>
      <c r="M37" s="22"/>
      <c r="N37" s="22"/>
      <c r="O37" s="22"/>
      <c r="P37" s="22"/>
    </row>
    <row r="38" spans="1:16" ht="39" customHeight="1">
      <c r="A38" s="22"/>
      <c r="B38" s="35"/>
      <c r="C38" s="1146" t="s">
        <v>527</v>
      </c>
      <c r="D38" s="1147"/>
      <c r="E38" s="1148"/>
      <c r="F38" s="36">
        <v>0.01</v>
      </c>
      <c r="G38" s="37">
        <v>0.02</v>
      </c>
      <c r="H38" s="37">
        <v>0.01</v>
      </c>
      <c r="I38" s="37">
        <v>0.05</v>
      </c>
      <c r="J38" s="38">
        <v>0.03</v>
      </c>
      <c r="K38" s="22"/>
      <c r="L38" s="22"/>
      <c r="M38" s="22"/>
      <c r="N38" s="22"/>
      <c r="O38" s="22"/>
      <c r="P38" s="22"/>
    </row>
    <row r="39" spans="1:16" ht="39" customHeight="1">
      <c r="A39" s="22"/>
      <c r="B39" s="35"/>
      <c r="C39" s="1146" t="s">
        <v>528</v>
      </c>
      <c r="D39" s="1147"/>
      <c r="E39" s="1148"/>
      <c r="F39" s="36">
        <v>0.01</v>
      </c>
      <c r="G39" s="37">
        <v>0.02</v>
      </c>
      <c r="H39" s="37">
        <v>0.02</v>
      </c>
      <c r="I39" s="37">
        <v>0.02</v>
      </c>
      <c r="J39" s="38">
        <v>0.02</v>
      </c>
      <c r="K39" s="22"/>
      <c r="L39" s="22"/>
      <c r="M39" s="22"/>
      <c r="N39" s="22"/>
      <c r="O39" s="22"/>
      <c r="P39" s="22"/>
    </row>
    <row r="40" spans="1:16" ht="39" customHeight="1">
      <c r="A40" s="22"/>
      <c r="B40" s="35"/>
      <c r="C40" s="1146" t="s">
        <v>529</v>
      </c>
      <c r="D40" s="1147"/>
      <c r="E40" s="1148"/>
      <c r="F40" s="36">
        <v>0</v>
      </c>
      <c r="G40" s="37">
        <v>0.01</v>
      </c>
      <c r="H40" s="37">
        <v>0.02</v>
      </c>
      <c r="I40" s="37">
        <v>0.01</v>
      </c>
      <c r="J40" s="38">
        <v>0.01</v>
      </c>
      <c r="K40" s="22"/>
      <c r="L40" s="22"/>
      <c r="M40" s="22"/>
      <c r="N40" s="22"/>
      <c r="O40" s="22"/>
      <c r="P40" s="22"/>
    </row>
    <row r="41" spans="1:16" ht="39" customHeight="1">
      <c r="A41" s="22"/>
      <c r="B41" s="35"/>
      <c r="C41" s="1146" t="s">
        <v>530</v>
      </c>
      <c r="D41" s="1147"/>
      <c r="E41" s="1148"/>
      <c r="F41" s="36">
        <v>0.01</v>
      </c>
      <c r="G41" s="37">
        <v>0</v>
      </c>
      <c r="H41" s="37">
        <v>0</v>
      </c>
      <c r="I41" s="37">
        <v>0</v>
      </c>
      <c r="J41" s="38">
        <v>0</v>
      </c>
      <c r="K41" s="22"/>
      <c r="L41" s="22"/>
      <c r="M41" s="22"/>
      <c r="N41" s="22"/>
      <c r="O41" s="22"/>
      <c r="P41" s="22"/>
    </row>
    <row r="42" spans="1:16" ht="39" customHeight="1">
      <c r="A42" s="22"/>
      <c r="B42" s="39"/>
      <c r="C42" s="1146" t="s">
        <v>531</v>
      </c>
      <c r="D42" s="1147"/>
      <c r="E42" s="1148"/>
      <c r="F42" s="36" t="s">
        <v>492</v>
      </c>
      <c r="G42" s="37" t="s">
        <v>532</v>
      </c>
      <c r="H42" s="37" t="s">
        <v>492</v>
      </c>
      <c r="I42" s="37" t="s">
        <v>492</v>
      </c>
      <c r="J42" s="38" t="s">
        <v>492</v>
      </c>
      <c r="K42" s="22"/>
      <c r="L42" s="22"/>
      <c r="M42" s="22"/>
      <c r="N42" s="22"/>
      <c r="O42" s="22"/>
      <c r="P42" s="22"/>
    </row>
    <row r="43" spans="1:16" ht="39" customHeight="1" thickBot="1">
      <c r="A43" s="22"/>
      <c r="B43" s="40"/>
      <c r="C43" s="1149" t="s">
        <v>533</v>
      </c>
      <c r="D43" s="1150"/>
      <c r="E43" s="1151"/>
      <c r="F43" s="41">
        <v>16.47</v>
      </c>
      <c r="G43" s="42">
        <v>17.53</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2" t="s">
        <v>11</v>
      </c>
      <c r="C45" s="1163"/>
      <c r="D45" s="58"/>
      <c r="E45" s="1168" t="s">
        <v>12</v>
      </c>
      <c r="F45" s="1168"/>
      <c r="G45" s="1168"/>
      <c r="H45" s="1168"/>
      <c r="I45" s="1168"/>
      <c r="J45" s="1169"/>
      <c r="K45" s="59">
        <v>4374</v>
      </c>
      <c r="L45" s="60">
        <v>4060</v>
      </c>
      <c r="M45" s="60">
        <v>4890</v>
      </c>
      <c r="N45" s="60">
        <v>4844</v>
      </c>
      <c r="O45" s="61">
        <v>4760</v>
      </c>
      <c r="P45" s="48"/>
      <c r="Q45" s="48"/>
      <c r="R45" s="48"/>
      <c r="S45" s="48"/>
      <c r="T45" s="48"/>
      <c r="U45" s="48"/>
    </row>
    <row r="46" spans="1:21" ht="30.75" customHeight="1">
      <c r="A46" s="48"/>
      <c r="B46" s="1164"/>
      <c r="C46" s="1165"/>
      <c r="D46" s="62"/>
      <c r="E46" s="1156" t="s">
        <v>13</v>
      </c>
      <c r="F46" s="1156"/>
      <c r="G46" s="1156"/>
      <c r="H46" s="1156"/>
      <c r="I46" s="1156"/>
      <c r="J46" s="1157"/>
      <c r="K46" s="63" t="s">
        <v>492</v>
      </c>
      <c r="L46" s="64" t="s">
        <v>492</v>
      </c>
      <c r="M46" s="64" t="s">
        <v>492</v>
      </c>
      <c r="N46" s="64" t="s">
        <v>492</v>
      </c>
      <c r="O46" s="65" t="s">
        <v>492</v>
      </c>
      <c r="P46" s="48"/>
      <c r="Q46" s="48"/>
      <c r="R46" s="48"/>
      <c r="S46" s="48"/>
      <c r="T46" s="48"/>
      <c r="U46" s="48"/>
    </row>
    <row r="47" spans="1:21" ht="30.75" customHeight="1">
      <c r="A47" s="48"/>
      <c r="B47" s="1164"/>
      <c r="C47" s="1165"/>
      <c r="D47" s="62"/>
      <c r="E47" s="1156" t="s">
        <v>14</v>
      </c>
      <c r="F47" s="1156"/>
      <c r="G47" s="1156"/>
      <c r="H47" s="1156"/>
      <c r="I47" s="1156"/>
      <c r="J47" s="1157"/>
      <c r="K47" s="63" t="s">
        <v>492</v>
      </c>
      <c r="L47" s="64" t="s">
        <v>492</v>
      </c>
      <c r="M47" s="64" t="s">
        <v>492</v>
      </c>
      <c r="N47" s="64" t="s">
        <v>492</v>
      </c>
      <c r="O47" s="65" t="s">
        <v>492</v>
      </c>
      <c r="P47" s="48"/>
      <c r="Q47" s="48"/>
      <c r="R47" s="48"/>
      <c r="S47" s="48"/>
      <c r="T47" s="48"/>
      <c r="U47" s="48"/>
    </row>
    <row r="48" spans="1:21" ht="30.75" customHeight="1">
      <c r="A48" s="48"/>
      <c r="B48" s="1164"/>
      <c r="C48" s="1165"/>
      <c r="D48" s="62"/>
      <c r="E48" s="1156" t="s">
        <v>15</v>
      </c>
      <c r="F48" s="1156"/>
      <c r="G48" s="1156"/>
      <c r="H48" s="1156"/>
      <c r="I48" s="1156"/>
      <c r="J48" s="1157"/>
      <c r="K48" s="63">
        <v>1151</v>
      </c>
      <c r="L48" s="64">
        <v>1141</v>
      </c>
      <c r="M48" s="64">
        <v>1158</v>
      </c>
      <c r="N48" s="64">
        <v>1169</v>
      </c>
      <c r="O48" s="65">
        <v>1124</v>
      </c>
      <c r="P48" s="48"/>
      <c r="Q48" s="48"/>
      <c r="R48" s="48"/>
      <c r="S48" s="48"/>
      <c r="T48" s="48"/>
      <c r="U48" s="48"/>
    </row>
    <row r="49" spans="1:21" ht="30.75" customHeight="1">
      <c r="A49" s="48"/>
      <c r="B49" s="1164"/>
      <c r="C49" s="1165"/>
      <c r="D49" s="62"/>
      <c r="E49" s="1156" t="s">
        <v>16</v>
      </c>
      <c r="F49" s="1156"/>
      <c r="G49" s="1156"/>
      <c r="H49" s="1156"/>
      <c r="I49" s="1156"/>
      <c r="J49" s="1157"/>
      <c r="K49" s="63">
        <v>470</v>
      </c>
      <c r="L49" s="64">
        <v>262</v>
      </c>
      <c r="M49" s="64">
        <v>194</v>
      </c>
      <c r="N49" s="64">
        <v>190</v>
      </c>
      <c r="O49" s="65">
        <v>174</v>
      </c>
      <c r="P49" s="48"/>
      <c r="Q49" s="48"/>
      <c r="R49" s="48"/>
      <c r="S49" s="48"/>
      <c r="T49" s="48"/>
      <c r="U49" s="48"/>
    </row>
    <row r="50" spans="1:21" ht="30.75" customHeight="1">
      <c r="A50" s="48"/>
      <c r="B50" s="1164"/>
      <c r="C50" s="1165"/>
      <c r="D50" s="62"/>
      <c r="E50" s="1156" t="s">
        <v>17</v>
      </c>
      <c r="F50" s="1156"/>
      <c r="G50" s="1156"/>
      <c r="H50" s="1156"/>
      <c r="I50" s="1156"/>
      <c r="J50" s="1157"/>
      <c r="K50" s="63">
        <v>84</v>
      </c>
      <c r="L50" s="64">
        <v>28</v>
      </c>
      <c r="M50" s="64">
        <v>27</v>
      </c>
      <c r="N50" s="64">
        <v>19</v>
      </c>
      <c r="O50" s="65">
        <v>16</v>
      </c>
      <c r="P50" s="48"/>
      <c r="Q50" s="48"/>
      <c r="R50" s="48"/>
      <c r="S50" s="48"/>
      <c r="T50" s="48"/>
      <c r="U50" s="48"/>
    </row>
    <row r="51" spans="1:21" ht="30.75" customHeight="1">
      <c r="A51" s="48"/>
      <c r="B51" s="1166"/>
      <c r="C51" s="1167"/>
      <c r="D51" s="66"/>
      <c r="E51" s="1156" t="s">
        <v>18</v>
      </c>
      <c r="F51" s="1156"/>
      <c r="G51" s="1156"/>
      <c r="H51" s="1156"/>
      <c r="I51" s="1156"/>
      <c r="J51" s="1157"/>
      <c r="K51" s="63" t="s">
        <v>492</v>
      </c>
      <c r="L51" s="64" t="s">
        <v>492</v>
      </c>
      <c r="M51" s="64" t="s">
        <v>492</v>
      </c>
      <c r="N51" s="64" t="s">
        <v>492</v>
      </c>
      <c r="O51" s="65" t="s">
        <v>492</v>
      </c>
      <c r="P51" s="48"/>
      <c r="Q51" s="48"/>
      <c r="R51" s="48"/>
      <c r="S51" s="48"/>
      <c r="T51" s="48"/>
      <c r="U51" s="48"/>
    </row>
    <row r="52" spans="1:21" ht="30.75" customHeight="1">
      <c r="A52" s="48"/>
      <c r="B52" s="1154" t="s">
        <v>19</v>
      </c>
      <c r="C52" s="1155"/>
      <c r="D52" s="66"/>
      <c r="E52" s="1156" t="s">
        <v>20</v>
      </c>
      <c r="F52" s="1156"/>
      <c r="G52" s="1156"/>
      <c r="H52" s="1156"/>
      <c r="I52" s="1156"/>
      <c r="J52" s="1157"/>
      <c r="K52" s="63">
        <v>4867</v>
      </c>
      <c r="L52" s="64">
        <v>5135</v>
      </c>
      <c r="M52" s="64">
        <v>5825</v>
      </c>
      <c r="N52" s="64">
        <v>6029</v>
      </c>
      <c r="O52" s="65">
        <v>6164</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1212</v>
      </c>
      <c r="L53" s="69">
        <v>356</v>
      </c>
      <c r="M53" s="69">
        <v>444</v>
      </c>
      <c r="N53" s="69">
        <v>193</v>
      </c>
      <c r="O53" s="70">
        <v>-90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2016-04-12T03:40:00Z</cp:lastPrinted>
  <dcterms:created xsi:type="dcterms:W3CDTF">2016-02-15T01:22:46Z</dcterms:created>
  <dcterms:modified xsi:type="dcterms:W3CDTF">2016-05-02T12:49:11Z</dcterms:modified>
  <cp:category/>
</cp:coreProperties>
</file>