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CAECA7F1-0386-43AA-A1D9-BEB8FC70268E}" xr6:coauthVersionLast="47" xr6:coauthVersionMax="47" xr10:uidLastSave="{00000000-0000-0000-0000-000000000000}"/>
  <bookViews>
    <workbookView xWindow="-120" yWindow="-120" windowWidth="20730" windowHeight="11160" tabRatio="66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6"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U36" i="10"/>
  <c r="C36" i="10"/>
  <c r="BE35" i="10"/>
  <c r="C35" i="10"/>
  <c r="BE34" i="10"/>
  <c r="U34" i="10"/>
  <c r="U35"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CO34" i="10"/>
  <c r="CO35" i="10" s="1"/>
  <c r="CO36" i="10" s="1"/>
  <c r="CO37" i="10" s="1"/>
</calcChain>
</file>

<file path=xl/sharedStrings.xml><?xml version="1.0" encoding="utf-8"?>
<sst xmlns="http://schemas.openxmlformats.org/spreadsheetml/2006/main" count="1144" uniqueCount="627">
  <si>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</si>
  <si>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</si>
  <si>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</si>
  <si>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</si>
  <si>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</si>
  <si>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</si>
  <si>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</si>
  <si>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</si>
  <si>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</si>
  <si>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</si>
  <si>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</si>
  <si>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</si>
  <si>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</si>
  <si>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</si>
  <si>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</si>
  <si>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</si>
  <si>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</si>
  <si>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</si>
  <si>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</si>
  <si>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</si>
  <si>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</si>
  <si>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</si>
  <si>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</si>
  <si>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</si>
  <si>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</si>
  <si>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</si>
  <si>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</si>
  <si>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</si>
  <si>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</si>
  <si>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</si>
  <si>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</si>
  <si>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</si>
  <si>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</si>
  <si>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</si>
  <si>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</si>
  <si>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</si>
  <si>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</si>
  <si>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</si>
  <si>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</si>
  <si>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</si>
  <si>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</si>
  <si>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</si>
  <si>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</si>
  <si>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</si>
  <si>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</si>
  <si>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</si>
  <si>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</si>
  <si>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</si>
  <si>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</si>
  <si>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</si>
  <si>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</si>
  <si>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</si>
  <si>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</si>
  <si>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</si>
  <si>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</si>
  <si>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</si>
  <si>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</si>
  <si>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</si>
  <si>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</si>
  <si>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</si>
  <si>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</si>
  <si>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</si>
  <si>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</si>
  <si>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</si>
  <si>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</si>
  <si>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</si>
  <si>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</si>
  <si>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</si>
  <si>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</si>
  <si>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</si>
  <si>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</si>
  <si>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</si>
  <si>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</si>
  <si>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</si>
  <si>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</si>
  <si>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</si>
  <si>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</si>
  <si>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</si>
  <si>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</si>
  <si>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</si>
  <si>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</si>
  <si>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</si>
  <si>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</si>
  <si>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</si>
  <si>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</si>
  <si>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</si>
  <si>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</si>
  <si>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</si>
  <si>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</si>
  <si>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</si>
  <si>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</si>
  <si>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</si>
  <si>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</si>
  <si>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</si>
  <si>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</si>
  <si>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</si>
  <si>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</si>
  <si>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</si>
  <si>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茅野市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</si>
  <si>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</si>
  <si>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</si>
  <si>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</si>
  <si>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</si>
  <si>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</si>
  <si>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</si>
  <si>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</si>
  <si>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</si>
  <si>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</si>
  <si>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</si>
  <si>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</si>
  <si>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</si>
  <si>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</si>
  <si>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</si>
  <si>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</si>
  <si>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</si>
  <si>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</si>
  <si>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</si>
  <si>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</si>
  <si>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</si>
  <si>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</si>
  <si>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</si>
  <si>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</si>
  <si>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</si>
  <si>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</si>
  <si>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</si>
  <si>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</si>
  <si>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</si>
  <si>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</si>
  <si>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</si>
  <si>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</si>
  <si>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</si>
  <si>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</si>
  <si>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</si>
  <si>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</si>
  <si>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</si>
  <si>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</si>
  <si>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</si>
  <si>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</si>
  <si>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</si>
  <si>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</si>
  <si>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</si>
  <si>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</si>
  <si>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</si>
  <si>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</si>
  <si>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</si>
  <si>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</si>
  <si>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</si>
  <si>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</si>
  <si>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</si>
  <si>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</si>
  <si>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</si>
  <si>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</si>
  <si>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</si>
  <si>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</si>
  <si>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</si>
  <si>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</si>
  <si>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</si>
  <si>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</si>
  <si>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</si>
  <si>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</si>
  <si>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</si>
  <si>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</si>
  <si>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</si>
  <si>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</si>
  <si>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</si>
  <si>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</si>
  <si>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</si>
  <si>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</si>
  <si>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</si>
  <si>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</si>
  <si>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</si>
  <si>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</si>
  <si>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</si>
  <si>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</si>
  <si>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</si>
  <si>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</si>
  <si>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</si>
  <si>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</si>
  <si>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</si>
  <si>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</si>
  <si>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</si>
  <si>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</si>
  <si>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</si>
  <si>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</si>
  <si>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</si>
  <si>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</si>
  <si>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</si>
  <si>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</si>
  <si>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</si>
  <si>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</si>
  <si>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</si>
  <si>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</si>
  <si>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</si>
  <si>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</si>
  <si>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</si>
  <si>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</si>
  <si>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</si>
  <si>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</si>
  <si>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</si>
  <si>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</si>
  <si>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</si>
  <si>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</si>
  <si>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</si>
  <si>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</si>
  <si>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</si>
  <si>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</si>
  <si>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</si>
  <si>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</si>
  <si>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</si>
  <si>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</si>
  <si>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</si>
  <si>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</si>
  <si>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</si>
  <si>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</si>
  <si>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</si>
  <si>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</si>
  <si>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長野県茅野市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</si>
  <si>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</si>
  <si>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</si>
  <si>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</si>
  <si>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</si>
  <si>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</si>
  <si>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</si>
  <si>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</si>
  <si>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</si>
  <si>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</si>
  <si>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</si>
  <si>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</si>
  <si>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</si>
  <si>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</si>
  <si>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</si>
  <si>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</si>
  <si>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</si>
  <si>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</si>
  <si>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</si>
  <si>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</si>
  <si>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</si>
  <si>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</si>
  <si>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</si>
  <si>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</si>
  <si>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</si>
  <si>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</si>
  <si>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</si>
  <si>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</si>
  <si>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</si>
  <si>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</si>
  <si>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</si>
  <si>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</si>
  <si>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</si>
  <si>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</si>
  <si>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</si>
  <si>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</si>
  <si>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</si>
  <si>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</si>
  <si>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</si>
  <si>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</si>
  <si>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</si>
  <si>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</si>
  <si>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</si>
  <si>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</si>
  <si>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</si>
  <si>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</si>
  <si>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</si>
  <si>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</si>
  <si>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</si>
  <si>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</si>
  <si>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</si>
  <si>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</si>
  <si>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</si>
  <si>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</si>
  <si>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</si>
  <si>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</si>
  <si>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</si>
  <si>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</si>
  <si>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</si>
  <si>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</si>
  <si>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</si>
  <si>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</si>
  <si>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</si>
  <si>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</si>
  <si>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</si>
  <si>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</si>
  <si>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</si>
  <si>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</si>
  <si>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</si>
  <si>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</si>
  <si>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</si>
  <si>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</si>
  <si>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</si>
  <si>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</si>
  <si>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</si>
  <si>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</si>
  <si>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</si>
  <si>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</si>
  <si>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</si>
  <si>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</si>
  <si>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</si>
  <si>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</si>
  <si>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</si>
  <si>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</si>
  <si>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</si>
  <si>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</si>
  <si>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</si>
  <si>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</si>
  <si>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</si>
  <si>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</si>
  <si>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</si>
  <si>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</si>
  <si>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</si>
  <si>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</si>
  <si>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</si>
  <si>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</si>
  <si>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</si>
  <si>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</si>
  <si>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</si>
  <si>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</si>
  <si>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</si>
  <si>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</si>
  <si>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</si>
  <si>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</si>
  <si>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</si>
  <si>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</si>
  <si>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</si>
  <si>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</si>
  <si>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</si>
  <si>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</si>
  <si>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</si>
  <si>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</si>
  <si>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</si>
  <si>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</si>
  <si>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</si>
  <si>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</si>
  <si>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</si>
  <si>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</si>
  <si>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</si>
  <si>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</si>
  <si>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</si>
  <si>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</si>
  <si>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</si>
  <si>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</si>
  <si>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</si>
  <si>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</si>
  <si>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</si>
  <si>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</si>
  <si>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</si>
  <si>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</si>
  <si>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</si>
  <si>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</si>
  <si>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</si>
  <si>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</si>
  <si>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</si>
  <si>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</si>
  <si>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</si>
  <si>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</si>
  <si>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</si>
  <si>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</si>
  <si>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</si>
  <si>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</si>
  <si>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</si>
  <si>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</si>
  <si>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</si>
  <si>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</si>
  <si>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</si>
  <si>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</si>
  <si>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</si>
  <si>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</si>
  <si>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</si>
  <si>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</si>
  <si>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</si>
  <si>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</si>
  <si>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</si>
  <si>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長野県茅野市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</si>
  <si>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</si>
  <si>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</si>
  <si>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</si>
  <si>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</si>
  <si>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</si>
  <si>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</si>
  <si>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</si>
  <si>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</si>
  <si>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</si>
  <si>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</si>
  <si>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</si>
  <si>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</si>
  <si>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</si>
  <si>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</si>
  <si>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</si>
  <si>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</si>
  <si>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</si>
  <si>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</si>
  <si>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</si>
  <si>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</si>
  <si>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</si>
  <si>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</si>
  <si>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</si>
  <si>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</si>
  <si>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</si>
  <si>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</si>
  <si>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</si>
  <si>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</si>
  <si>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</si>
  <si>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</si>
  <si>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</si>
  <si>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</si>
  <si>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</si>
  <si>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</si>
  <si>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</si>
  <si>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</si>
  <si>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</si>
  <si>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</si>
  <si>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国民健康保険診療所特別会計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</si>
  <si>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</si>
  <si>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</si>
  <si>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</si>
  <si>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</si>
  <si>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</si>
  <si>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</si>
  <si>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</si>
  <si>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</si>
  <si>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</si>
  <si>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</si>
  <si>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</si>
  <si>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</si>
  <si>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</si>
  <si>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</si>
  <si>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</si>
  <si>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</si>
  <si>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</si>
  <si>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</si>
  <si>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</si>
  <si>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</si>
  <si>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</si>
  <si>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</si>
  <si>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</si>
  <si>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</si>
  <si>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</si>
  <si>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</si>
  <si>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</si>
  <si>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</si>
  <si>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</si>
  <si>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</si>
  <si>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</si>
  <si>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</si>
  <si>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</si>
  <si>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</si>
  <si>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</si>
  <si>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</si>
  <si>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</si>
  <si>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</si>
  <si>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</si>
  <si>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</si>
  <si>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</si>
  <si>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</si>
  <si>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</si>
  <si>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</si>
  <si>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</si>
  <si>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</si>
  <si>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</si>
  <si>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</si>
  <si>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</si>
  <si>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</si>
  <si>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</si>
  <si>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</si>
  <si>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</si>
  <si>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</si>
  <si>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</si>
  <si>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</si>
  <si>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</si>
  <si>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</si>
  <si>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</si>
  <si>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</si>
  <si>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</si>
  <si>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</si>
  <si>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</si>
  <si>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</si>
  <si>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</si>
  <si>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</si>
  <si>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</si>
  <si>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</si>
  <si>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</si>
  <si>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</si>
  <si>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</si>
  <si>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</si>
  <si>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</si>
  <si>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</si>
  <si>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</si>
  <si>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</si>
  <si>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</si>
  <si>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</si>
  <si>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</si>
  <si>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</si>
  <si>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</si>
  <si>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</si>
  <si>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</si>
  <si>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</si>
  <si>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</si>
  <si>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</si>
  <si>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</si>
  <si>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</si>
  <si>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</si>
  <si>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</si>
  <si>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</si>
  <si>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</si>
  <si>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</si>
  <si>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</si>
  <si>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</si>
  <si>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</si>
  <si>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</si>
  <si>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</si>
  <si>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</si>
  <si>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</si>
  <si>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</si>
  <si>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</si>
  <si>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</si>
  <si>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</si>
  <si>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</si>
  <si>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</si>
  <si>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</si>
  <si>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</si>
  <si>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</si>
  <si>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</si>
  <si>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</si>
  <si>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</si>
  <si>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</si>
  <si>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</si>
  <si>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</si>
  <si>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</si>
  <si>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</si>
  <si>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</si>
  <si>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</si>
  <si>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</si>
  <si>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</si>
  <si>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</si>
  <si>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</si>
  <si>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</si>
  <si>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</si>
  <si>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</si>
  <si>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</si>
  <si>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</si>
  <si>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</si>
  <si>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</si>
  <si>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</si>
  <si>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</si>
  <si>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</si>
  <si>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</si>
  <si>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</si>
  <si>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</si>
  <si>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</si>
  <si>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</si>
  <si>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</si>
  <si>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</si>
  <si>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</si>
  <si>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</si>
  <si>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</si>
  <si>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</si>
  <si>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</si>
  <si>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</si>
  <si>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</si>
  <si>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</si>
  <si>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</si>
  <si>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</si>
  <si>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</si>
  <si>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</si>
  <si>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0.46</t>
  </si>
  <si>
    <t>▲ 3.05</t>
  </si>
  <si>
    <t>水道事業会計</t>
  </si>
  <si>
    <t>下水道事業会計</t>
  </si>
  <si>
    <t>一般会計</t>
  </si>
  <si>
    <t>国民健康保険特別会計</t>
  </si>
  <si>
    <t>国民健康保険診療所特別会計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</si>
  <si>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</si>
  <si>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</si>
  <si>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</si>
  <si>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</si>
  <si>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</si>
  <si>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</si>
  <si>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</si>
  <si>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</si>
  <si>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</si>
  <si>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公共施設整備基金</t>
    <phoneticPr fontId="5"/>
  </si>
  <si>
    <t>職員退職手当基金</t>
    <phoneticPr fontId="5"/>
  </si>
  <si>
    <t>育英基金</t>
    <rPh sb="0" eb="2">
      <t>イクエイ</t>
    </rPh>
    <rPh sb="2" eb="4">
      <t>キキン</t>
    </rPh>
    <phoneticPr fontId="5"/>
  </si>
  <si>
    <t>蓼科観光施設建設基金</t>
    <phoneticPr fontId="5"/>
  </si>
  <si>
    <t>学校基金</t>
    <rPh sb="0" eb="2">
      <t>ガッコウ</t>
    </rPh>
    <rPh sb="2" eb="4">
      <t>キキン</t>
    </rPh>
    <phoneticPr fontId="5"/>
  </si>
  <si>
    <t>-</t>
    <phoneticPr fontId="2"/>
  </si>
  <si>
    <t>茅野市総合サービス株式会社</t>
    <rPh sb="0" eb="3">
      <t>チノシ</t>
    </rPh>
    <rPh sb="3" eb="5">
      <t>ソウゴウ</t>
    </rPh>
    <rPh sb="9" eb="13">
      <t>カブシキガイシャ</t>
    </rPh>
    <phoneticPr fontId="2"/>
  </si>
  <si>
    <t>株式会社地域文化創造</t>
    <rPh sb="0" eb="4">
      <t>カブシキガイシャ</t>
    </rPh>
    <rPh sb="4" eb="6">
      <t>チイキ</t>
    </rPh>
    <rPh sb="6" eb="8">
      <t>ブンカ</t>
    </rPh>
    <rPh sb="8" eb="10">
      <t>ソウゾウ</t>
    </rPh>
    <phoneticPr fontId="2"/>
  </si>
  <si>
    <t>株式会社ベルビア</t>
    <rPh sb="0" eb="4">
      <t>カブシキガイシャ</t>
    </rPh>
    <phoneticPr fontId="2"/>
  </si>
  <si>
    <t>一般社団法人茅野観光まちづくり推進機構</t>
    <rPh sb="0" eb="2">
      <t>イッパン</t>
    </rPh>
    <rPh sb="2" eb="4">
      <t>シャダン</t>
    </rPh>
    <rPh sb="4" eb="6">
      <t>ホウジン</t>
    </rPh>
    <rPh sb="6" eb="8">
      <t>チノ</t>
    </rPh>
    <rPh sb="8" eb="10">
      <t>カンコウ</t>
    </rPh>
    <rPh sb="15" eb="17">
      <t>スイシン</t>
    </rPh>
    <rPh sb="17" eb="19">
      <t>キコウ</t>
    </rPh>
    <phoneticPr fontId="2"/>
  </si>
  <si>
    <t>諏訪広域連合（一般会計）</t>
    <rPh sb="0" eb="2">
      <t>スワ</t>
    </rPh>
    <rPh sb="2" eb="4">
      <t>コウイキ</t>
    </rPh>
    <rPh sb="4" eb="6">
      <t>レンゴウ</t>
    </rPh>
    <rPh sb="7" eb="9">
      <t>イッパン</t>
    </rPh>
    <rPh sb="9" eb="11">
      <t>カイケイ</t>
    </rPh>
    <phoneticPr fontId="2"/>
  </si>
  <si>
    <t xml:space="preserve"> （救護施設八ヶ岳寮特別会計）</t>
    <rPh sb="2" eb="4">
      <t>キュウゴ</t>
    </rPh>
    <rPh sb="4" eb="6">
      <t>シセツ</t>
    </rPh>
    <rPh sb="6" eb="9">
      <t>ヤツガタケ</t>
    </rPh>
    <rPh sb="9" eb="10">
      <t>リョウ</t>
    </rPh>
    <rPh sb="10" eb="12">
      <t>トクベツ</t>
    </rPh>
    <rPh sb="12" eb="14">
      <t>カイケイ</t>
    </rPh>
    <phoneticPr fontId="2"/>
  </si>
  <si>
    <t xml:space="preserve"> （介護保険特別会計）</t>
    <rPh sb="2" eb="4">
      <t>カイゴ</t>
    </rPh>
    <rPh sb="4" eb="6">
      <t>ホケン</t>
    </rPh>
    <rPh sb="6" eb="8">
      <t>トクベツ</t>
    </rPh>
    <rPh sb="8" eb="10">
      <t>カイケイ</t>
    </rPh>
    <phoneticPr fontId="2"/>
  </si>
  <si>
    <t xml:space="preserve"> （諏訪広域消防特別会計）</t>
    <rPh sb="2" eb="4">
      <t>スワ</t>
    </rPh>
    <rPh sb="4" eb="6">
      <t>コウイキ</t>
    </rPh>
    <rPh sb="6" eb="8">
      <t>ショウボウ</t>
    </rPh>
    <rPh sb="8" eb="10">
      <t>トクベツ</t>
    </rPh>
    <rPh sb="10" eb="12">
      <t>カイケイ</t>
    </rPh>
    <phoneticPr fontId="2"/>
  </si>
  <si>
    <t xml:space="preserve"> （ふるさと市町村圏基金事業特別会計）</t>
    <rPh sb="6" eb="9">
      <t>シチョウソン</t>
    </rPh>
    <rPh sb="9" eb="10">
      <t>ケン</t>
    </rPh>
    <rPh sb="10" eb="12">
      <t>キキン</t>
    </rPh>
    <rPh sb="12" eb="14">
      <t>ジギョウ</t>
    </rPh>
    <rPh sb="14" eb="16">
      <t>トクベツ</t>
    </rPh>
    <rPh sb="16" eb="18">
      <t>カイケイ</t>
    </rPh>
    <phoneticPr fontId="2"/>
  </si>
  <si>
    <t>諏訪南行政事務組合（一般会計）</t>
    <rPh sb="0" eb="2">
      <t>スワ</t>
    </rPh>
    <rPh sb="2" eb="3">
      <t>ミナミ</t>
    </rPh>
    <rPh sb="3" eb="5">
      <t>ギョウセイ</t>
    </rPh>
    <rPh sb="5" eb="7">
      <t>ジム</t>
    </rPh>
    <rPh sb="7" eb="9">
      <t>クミアイ</t>
    </rPh>
    <rPh sb="10" eb="12">
      <t>イッパン</t>
    </rPh>
    <rPh sb="12" eb="14">
      <t>カイケイ</t>
    </rPh>
    <phoneticPr fontId="2"/>
  </si>
  <si>
    <t xml:space="preserve"> （ごみ処理事業特別会計）</t>
    <rPh sb="4" eb="6">
      <t>ショリ</t>
    </rPh>
    <rPh sb="6" eb="8">
      <t>ジギョウ</t>
    </rPh>
    <rPh sb="8" eb="10">
      <t>トクベツ</t>
    </rPh>
    <rPh sb="10" eb="12">
      <t>カイケイ</t>
    </rPh>
    <phoneticPr fontId="2"/>
  </si>
  <si>
    <t>白樺湖下水道組合</t>
    <rPh sb="0" eb="3">
      <t>シラカバコ</t>
    </rPh>
    <rPh sb="3" eb="6">
      <t>ゲスイドウ</t>
    </rPh>
    <rPh sb="6" eb="8">
      <t>クミアイ</t>
    </rPh>
    <phoneticPr fontId="2"/>
  </si>
  <si>
    <t>諏訪中央病院組合（病院事業会計）</t>
    <rPh sb="0" eb="2">
      <t>スワ</t>
    </rPh>
    <rPh sb="2" eb="4">
      <t>チュウオウ</t>
    </rPh>
    <rPh sb="4" eb="6">
      <t>ビョウイン</t>
    </rPh>
    <rPh sb="6" eb="8">
      <t>クミアイ</t>
    </rPh>
    <rPh sb="9" eb="11">
      <t>ビョウイン</t>
    </rPh>
    <rPh sb="11" eb="13">
      <t>ジギョウ</t>
    </rPh>
    <rPh sb="13" eb="15">
      <t>カイケイ</t>
    </rPh>
    <phoneticPr fontId="2"/>
  </si>
  <si>
    <t xml:space="preserve"> （介護老人保健施設特別会計）</t>
    <rPh sb="2" eb="4">
      <t>カイゴ</t>
    </rPh>
    <rPh sb="4" eb="6">
      <t>ロウジン</t>
    </rPh>
    <rPh sb="6" eb="8">
      <t>ホケン</t>
    </rPh>
    <rPh sb="8" eb="10">
      <t>シセツ</t>
    </rPh>
    <rPh sb="10" eb="12">
      <t>トクベツ</t>
    </rPh>
    <rPh sb="12" eb="14">
      <t>カイケイ</t>
    </rPh>
    <phoneticPr fontId="2"/>
  </si>
  <si>
    <t xml:space="preserve"> （看護専門学校特別会計）</t>
    <rPh sb="2" eb="4">
      <t>カンゴ</t>
    </rPh>
    <rPh sb="4" eb="6">
      <t>センモン</t>
    </rPh>
    <rPh sb="6" eb="8">
      <t>ガッコウ</t>
    </rPh>
    <rPh sb="8" eb="10">
      <t>トクベツ</t>
    </rPh>
    <rPh sb="10" eb="12">
      <t>カイケイ</t>
    </rPh>
    <phoneticPr fontId="2"/>
  </si>
  <si>
    <t xml:space="preserve"> （介護老人福祉施設特別会計）</t>
    <rPh sb="2" eb="4">
      <t>カイゴ</t>
    </rPh>
    <rPh sb="4" eb="6">
      <t>ロウジン</t>
    </rPh>
    <rPh sb="6" eb="8">
      <t>フクシ</t>
    </rPh>
    <rPh sb="8" eb="10">
      <t>シセツ</t>
    </rPh>
    <rPh sb="10" eb="12">
      <t>トクベツ</t>
    </rPh>
    <rPh sb="12" eb="14">
      <t>カイケイ</t>
    </rPh>
    <phoneticPr fontId="2"/>
  </si>
  <si>
    <t>諏訪市・茅野市衛生施設組合</t>
    <rPh sb="0" eb="3">
      <t>スワシ</t>
    </rPh>
    <rPh sb="4" eb="7">
      <t>チノシ</t>
    </rPh>
    <rPh sb="7" eb="9">
      <t>エイセイ</t>
    </rPh>
    <rPh sb="9" eb="11">
      <t>シセツ</t>
    </rPh>
    <rPh sb="11" eb="13">
      <t>クミアイ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</si>
  <si>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</si>
  <si>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 xml:space="preserve"> （後期高齢者医療特別会計）</t>
    <rPh sb="2" eb="4">
      <t>コウキ</t>
    </rPh>
    <rPh sb="4" eb="7">
      <t>コウレイシャ</t>
    </rPh>
    <rPh sb="7" eb="9">
      <t>イリョウ</t>
    </rPh>
    <rPh sb="9" eb="11">
      <t>トクベツ</t>
    </rPh>
    <rPh sb="11" eb="13">
      <t>カイケイ</t>
    </rPh>
    <phoneticPr fontId="2"/>
  </si>
  <si>
    <t>長野県民交通災害共済組合</t>
    <rPh sb="0" eb="4">
      <t>ナガノケンミン</t>
    </rPh>
    <rPh sb="4" eb="6">
      <t>コウツウ</t>
    </rPh>
    <rPh sb="6" eb="8">
      <t>サイガイ</t>
    </rPh>
    <rPh sb="8" eb="10">
      <t>キョウサイ</t>
    </rPh>
    <rPh sb="10" eb="12">
      <t>クミアイ</t>
    </rPh>
    <phoneticPr fontId="2"/>
  </si>
  <si>
    <t>長野県市町村自治振興組合</t>
    <rPh sb="0" eb="3">
      <t>ナガノケン</t>
    </rPh>
    <rPh sb="3" eb="6">
      <t>シチョウソン</t>
    </rPh>
    <rPh sb="6" eb="8">
      <t>ジチ</t>
    </rPh>
    <rPh sb="8" eb="10">
      <t>シンコウ</t>
    </rPh>
    <rPh sb="10" eb="12">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</si>
  <si>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</si>
  <si>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</si>
  <si>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t>
    <phoneticPr fontId="2"/>
  </si>
  <si>
    <t>-</t>
    <phoneticPr fontId="2"/>
  </si>
  <si>
    <t>-</t>
    <phoneticPr fontId="2"/>
  </si>
  <si>
    <t>-</t>
    <phoneticPr fontId="2"/>
  </si>
  <si>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</si>
  <si>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</si>
  <si>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</si>
  <si>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</si>
  <si>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</si>
  <si>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</si>
  <si>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</si>
  <si>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</si>
  <si>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</si>
  <si>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</si>
  <si>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</si>
  <si>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</si>
  <si>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</si>
  <si>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令和２年度は、起債残高が減少したこと、標準財政規模等が増加したこと等により将来負担比率は低下したものの、これまで同様に類似団体平均を上回っている。一方で有形固定資産減価償却率は、一貫して類似団体平均を下回っており、比較的積極的に普通建設事業への投資を行っている結果が表れている。
　なお、平成29年度から平成30年度において、将来負担率の下落幅が大きいが、これは財政調整基金を積み立てたことによる充当可能基金の増加や公立諏訪東京理科大学に係る基準財政需要額が増となったことなどで標準財政規模等が大幅に増加したことによるものである。</t>
    <rPh sb="98" eb="100">
      <t>ヘイキン</t>
    </rPh>
    <phoneticPr fontId="2"/>
  </si>
  <si>
    <t>　一般会計等では地方債残高が平成25年度に第三セクター等改革推進債を発行したことにより大幅に増加したが、その後は順調に減少してきた。今後は小中学校や廃棄物処理施設の建替工事により地方債残高の増加が見込まれていることから、事業の平準化、補助金等の活用や地方交付税措置のある有利な起債の発行により、将来負担比率の改善に努める。
　なお、平成29年度から平成30年度において、両指標の値が前年度比で大きく低下しているが、これらは財政調整基金を積み立てたことによる充当可能基金の増加や公立諏訪東京理科大学に係る基準財政需要額が増となったことなどで標準財政規模等が増加した影響による。</t>
    <rPh sb="5" eb="6">
      <t>トウ</t>
    </rPh>
    <rPh sb="199" eb="201">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</si>
</sst>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87CD-49D1-9764-5EF24A60BD2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45153</c:v>
                </c:pt>
                <c:pt idx="1">
                  <c:v>40635</c:v>
                </c:pt>
                <c:pt idx="2">
                  <c:v>45324</c:v>
                </c:pt>
                <c:pt idx="3">
                  <c:v>63676</c:v>
                </c:pt>
                <c:pt idx="4">
                  <c:v>43156</c:v>
                </c:pt>
              </c:numCache>
            </c:numRef>
          </c:val>
          <c:smooth val="0"/>
          <c:extLst>
            <c:ext xmlns:c16="http://schemas.microsoft.com/office/drawing/2014/chart" uri="{C3380CC4-5D6E-409C-BE32-E72D297353CC}">
              <c16:uniqueId val="{00000001-87CD-49D1-9764-5EF24A60BD2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7.24</c:v>
                </c:pt>
                <c:pt idx="1">
                  <c:v>6.67</c:v>
                </c:pt>
                <c:pt idx="2">
                  <c:v>4.82</c:v>
                </c:pt>
                <c:pt idx="3">
                  <c:v>3.45</c:v>
                </c:pt>
                <c:pt idx="4">
                  <c:v>5.17</c:v>
                </c:pt>
              </c:numCache>
            </c:numRef>
          </c:val>
          <c:extLst>
            <c:ext xmlns:c16="http://schemas.microsoft.com/office/drawing/2014/chart" uri="{C3380CC4-5D6E-409C-BE32-E72D297353CC}">
              <c16:uniqueId val="{00000000-88BF-4CA5-BD97-6EB32FEE3F1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14.87</c:v>
                </c:pt>
                <c:pt idx="1">
                  <c:v>14.99</c:v>
                </c:pt>
                <c:pt idx="2">
                  <c:v>14.83</c:v>
                </c:pt>
                <c:pt idx="3">
                  <c:v>12.98</c:v>
                </c:pt>
                <c:pt idx="4">
                  <c:v>10.71</c:v>
                </c:pt>
              </c:numCache>
            </c:numRef>
          </c:val>
          <c:extLst>
            <c:ext xmlns:c16="http://schemas.microsoft.com/office/drawing/2014/chart" uri="{C3380CC4-5D6E-409C-BE32-E72D297353CC}">
              <c16:uniqueId val="{00000001-88BF-4CA5-BD97-6EB32FEE3F1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0.42</c:v>
                </c:pt>
                <c:pt idx="1">
                  <c:v>-0.46</c:v>
                </c:pt>
                <c:pt idx="2">
                  <c:v>0.18</c:v>
                </c:pt>
                <c:pt idx="3">
                  <c:v>-3.05</c:v>
                </c:pt>
                <c:pt idx="4">
                  <c:v>0.25</c:v>
                </c:pt>
              </c:numCache>
            </c:numRef>
          </c:val>
          <c:smooth val="0"/>
          <c:extLst>
            <c:ext xmlns:c16="http://schemas.microsoft.com/office/drawing/2014/chart" uri="{C3380CC4-5D6E-409C-BE32-E72D297353CC}">
              <c16:uniqueId val="{00000002-88BF-4CA5-BD97-6EB32FEE3F1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B32-4700-9673-8A685952C93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B32-4700-9673-8A685952C93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B32-4700-9673-8A685952C93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B32-4700-9673-8A685952C93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0.18</c:v>
                </c:pt>
                <c:pt idx="2">
                  <c:v>#N/A</c:v>
                </c:pt>
                <c:pt idx="3">
                  <c:v>0.18</c:v>
                </c:pt>
                <c:pt idx="4">
                  <c:v>#N/A</c:v>
                </c:pt>
                <c:pt idx="5">
                  <c:v>0.19</c:v>
                </c:pt>
                <c:pt idx="6">
                  <c:v>#N/A</c:v>
                </c:pt>
                <c:pt idx="7">
                  <c:v>0.18</c:v>
                </c:pt>
                <c:pt idx="8">
                  <c:v>#N/A</c:v>
                </c:pt>
                <c:pt idx="9">
                  <c:v>0.17</c:v>
                </c:pt>
              </c:numCache>
            </c:numRef>
          </c:val>
          <c:extLst>
            <c:ext xmlns:c16="http://schemas.microsoft.com/office/drawing/2014/chart" uri="{C3380CC4-5D6E-409C-BE32-E72D297353CC}">
              <c16:uniqueId val="{00000004-AB32-4700-9673-8A685952C937}"/>
            </c:ext>
          </c:extLst>
        </c:ser>
        <c:ser>
          <c:idx val="5"/>
          <c:order val="5"/>
          <c:tx>
            <c:strRef>
              <c:f>データシート!$A$32</c:f>
              <c:strCache>
                <c:ptCount val="1"/>
                <c:pt idx="0">
                  <c:v>国民健康保険診療所特別会計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1.1000000000000001</c:v>
                </c:pt>
                <c:pt idx="2">
                  <c:v>#N/A</c:v>
                </c:pt>
                <c:pt idx="3">
                  <c:v>1.1599999999999999</c:v>
                </c:pt>
                <c:pt idx="4">
                  <c:v>#N/A</c:v>
                </c:pt>
                <c:pt idx="5">
                  <c:v>1.1399999999999999</c:v>
                </c:pt>
                <c:pt idx="6">
                  <c:v>#N/A</c:v>
                </c:pt>
                <c:pt idx="7">
                  <c:v>1.06</c:v>
                </c:pt>
                <c:pt idx="8">
                  <c:v>#N/A</c:v>
                </c:pt>
                <c:pt idx="9">
                  <c:v>0.99</c:v>
                </c:pt>
              </c:numCache>
            </c:numRef>
          </c:val>
          <c:extLst>
            <c:ext xmlns:c16="http://schemas.microsoft.com/office/drawing/2014/chart" uri="{C3380CC4-5D6E-409C-BE32-E72D297353CC}">
              <c16:uniqueId val="{00000005-AB32-4700-9673-8A685952C93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1.59</c:v>
                </c:pt>
                <c:pt idx="2">
                  <c:v>#N/A</c:v>
                </c:pt>
                <c:pt idx="3">
                  <c:v>1.66</c:v>
                </c:pt>
                <c:pt idx="4">
                  <c:v>#N/A</c:v>
                </c:pt>
                <c:pt idx="5">
                  <c:v>1.27</c:v>
                </c:pt>
                <c:pt idx="6">
                  <c:v>#N/A</c:v>
                </c:pt>
                <c:pt idx="7">
                  <c:v>0.77</c:v>
                </c:pt>
                <c:pt idx="8">
                  <c:v>#N/A</c:v>
                </c:pt>
                <c:pt idx="9">
                  <c:v>1.07</c:v>
                </c:pt>
              </c:numCache>
            </c:numRef>
          </c:val>
          <c:extLst>
            <c:ext xmlns:c16="http://schemas.microsoft.com/office/drawing/2014/chart" uri="{C3380CC4-5D6E-409C-BE32-E72D297353CC}">
              <c16:uniqueId val="{00000006-AB32-4700-9673-8A685952C93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7.21</c:v>
                </c:pt>
                <c:pt idx="2">
                  <c:v>#N/A</c:v>
                </c:pt>
                <c:pt idx="3">
                  <c:v>6.66</c:v>
                </c:pt>
                <c:pt idx="4">
                  <c:v>#N/A</c:v>
                </c:pt>
                <c:pt idx="5">
                  <c:v>4.8099999999999996</c:v>
                </c:pt>
                <c:pt idx="6">
                  <c:v>#N/A</c:v>
                </c:pt>
                <c:pt idx="7">
                  <c:v>3.45</c:v>
                </c:pt>
                <c:pt idx="8">
                  <c:v>#N/A</c:v>
                </c:pt>
                <c:pt idx="9">
                  <c:v>5.16</c:v>
                </c:pt>
              </c:numCache>
            </c:numRef>
          </c:val>
          <c:extLst>
            <c:ext xmlns:c16="http://schemas.microsoft.com/office/drawing/2014/chart" uri="{C3380CC4-5D6E-409C-BE32-E72D297353CC}">
              <c16:uniqueId val="{00000007-AB32-4700-9673-8A685952C937}"/>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8.9499999999999993</c:v>
                </c:pt>
                <c:pt idx="2">
                  <c:v>#N/A</c:v>
                </c:pt>
                <c:pt idx="3">
                  <c:v>8.6199999999999992</c:v>
                </c:pt>
                <c:pt idx="4">
                  <c:v>#N/A</c:v>
                </c:pt>
                <c:pt idx="5">
                  <c:v>7.75</c:v>
                </c:pt>
                <c:pt idx="6">
                  <c:v>#N/A</c:v>
                </c:pt>
                <c:pt idx="7">
                  <c:v>6.86</c:v>
                </c:pt>
                <c:pt idx="8">
                  <c:v>#N/A</c:v>
                </c:pt>
                <c:pt idx="9">
                  <c:v>5.8</c:v>
                </c:pt>
              </c:numCache>
            </c:numRef>
          </c:val>
          <c:extLst>
            <c:ext xmlns:c16="http://schemas.microsoft.com/office/drawing/2014/chart" uri="{C3380CC4-5D6E-409C-BE32-E72D297353CC}">
              <c16:uniqueId val="{00000008-AB32-4700-9673-8A685952C93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23.8</c:v>
                </c:pt>
                <c:pt idx="2">
                  <c:v>#N/A</c:v>
                </c:pt>
                <c:pt idx="3">
                  <c:v>22.73</c:v>
                </c:pt>
                <c:pt idx="4">
                  <c:v>#N/A</c:v>
                </c:pt>
                <c:pt idx="5">
                  <c:v>21.17</c:v>
                </c:pt>
                <c:pt idx="6">
                  <c:v>#N/A</c:v>
                </c:pt>
                <c:pt idx="7">
                  <c:v>21.11</c:v>
                </c:pt>
                <c:pt idx="8">
                  <c:v>#N/A</c:v>
                </c:pt>
                <c:pt idx="9">
                  <c:v>20.04</c:v>
                </c:pt>
              </c:numCache>
            </c:numRef>
          </c:val>
          <c:extLst>
            <c:ext xmlns:c16="http://schemas.microsoft.com/office/drawing/2014/chart" uri="{C3380CC4-5D6E-409C-BE32-E72D297353CC}">
              <c16:uniqueId val="{00000009-AB32-4700-9673-8A685952C93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3058</c:v>
                </c:pt>
                <c:pt idx="5">
                  <c:v>2917</c:v>
                </c:pt>
                <c:pt idx="8">
                  <c:v>2865</c:v>
                </c:pt>
                <c:pt idx="11">
                  <c:v>2800</c:v>
                </c:pt>
                <c:pt idx="14">
                  <c:v>2661</c:v>
                </c:pt>
              </c:numCache>
            </c:numRef>
          </c:val>
          <c:extLst>
            <c:ext xmlns:c16="http://schemas.microsoft.com/office/drawing/2014/chart" uri="{C3380CC4-5D6E-409C-BE32-E72D297353CC}">
              <c16:uniqueId val="{00000000-4BEB-48BC-8CD0-9DBBED7F60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4BEB-48BC-8CD0-9DBBED7F60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2-4BEB-48BC-8CD0-9DBBED7F60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314</c:v>
                </c:pt>
                <c:pt idx="3">
                  <c:v>295</c:v>
                </c:pt>
                <c:pt idx="6">
                  <c:v>327</c:v>
                </c:pt>
                <c:pt idx="9">
                  <c:v>359</c:v>
                </c:pt>
                <c:pt idx="12">
                  <c:v>398</c:v>
                </c:pt>
              </c:numCache>
            </c:numRef>
          </c:val>
          <c:extLst>
            <c:ext xmlns:c16="http://schemas.microsoft.com/office/drawing/2014/chart" uri="{C3380CC4-5D6E-409C-BE32-E72D297353CC}">
              <c16:uniqueId val="{00000003-4BEB-48BC-8CD0-9DBBED7F60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900</c:v>
                </c:pt>
                <c:pt idx="3">
                  <c:v>820</c:v>
                </c:pt>
                <c:pt idx="6">
                  <c:v>720</c:v>
                </c:pt>
                <c:pt idx="9">
                  <c:v>755</c:v>
                </c:pt>
                <c:pt idx="12">
                  <c:v>731</c:v>
                </c:pt>
              </c:numCache>
            </c:numRef>
          </c:val>
          <c:extLst>
            <c:ext xmlns:c16="http://schemas.microsoft.com/office/drawing/2014/chart" uri="{C3380CC4-5D6E-409C-BE32-E72D297353CC}">
              <c16:uniqueId val="{00000004-4BEB-48BC-8CD0-9DBBED7F60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BEB-48BC-8CD0-9DBBED7F60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BEB-48BC-8CD0-9DBBED7F60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2874</c:v>
                </c:pt>
                <c:pt idx="3">
                  <c:v>2801</c:v>
                </c:pt>
                <c:pt idx="6">
                  <c:v>2733</c:v>
                </c:pt>
                <c:pt idx="9">
                  <c:v>2630</c:v>
                </c:pt>
                <c:pt idx="12">
                  <c:v>2564</c:v>
                </c:pt>
              </c:numCache>
            </c:numRef>
          </c:val>
          <c:extLst>
            <c:ext xmlns:c16="http://schemas.microsoft.com/office/drawing/2014/chart" uri="{C3380CC4-5D6E-409C-BE32-E72D297353CC}">
              <c16:uniqueId val="{00000007-4BEB-48BC-8CD0-9DBBED7F60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1039</c:v>
                </c:pt>
                <c:pt idx="2">
                  <c:v>#N/A</c:v>
                </c:pt>
                <c:pt idx="3">
                  <c:v>#N/A</c:v>
                </c:pt>
                <c:pt idx="4">
                  <c:v>1008</c:v>
                </c:pt>
                <c:pt idx="5">
                  <c:v>#N/A</c:v>
                </c:pt>
                <c:pt idx="6">
                  <c:v>#N/A</c:v>
                </c:pt>
                <c:pt idx="7">
                  <c:v>924</c:v>
                </c:pt>
                <c:pt idx="8">
                  <c:v>#N/A</c:v>
                </c:pt>
                <c:pt idx="9">
                  <c:v>#N/A</c:v>
                </c:pt>
                <c:pt idx="10">
                  <c:v>954</c:v>
                </c:pt>
                <c:pt idx="11">
                  <c:v>#N/A</c:v>
                </c:pt>
                <c:pt idx="12">
                  <c:v>#N/A</c:v>
                </c:pt>
                <c:pt idx="13">
                  <c:v>1042</c:v>
                </c:pt>
                <c:pt idx="14">
                  <c:v>#N/A</c:v>
                </c:pt>
              </c:numCache>
            </c:numRef>
          </c:val>
          <c:smooth val="0"/>
          <c:extLst>
            <c:ext xmlns:c16="http://schemas.microsoft.com/office/drawing/2014/chart" uri="{C3380CC4-5D6E-409C-BE32-E72D297353CC}">
              <c16:uniqueId val="{00000008-4BEB-48BC-8CD0-9DBBED7F60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26112</c:v>
                </c:pt>
                <c:pt idx="5">
                  <c:v>25150</c:v>
                </c:pt>
                <c:pt idx="8">
                  <c:v>25052</c:v>
                </c:pt>
                <c:pt idx="11">
                  <c:v>24792</c:v>
                </c:pt>
                <c:pt idx="14">
                  <c:v>25260</c:v>
                </c:pt>
              </c:numCache>
            </c:numRef>
          </c:val>
          <c:extLst>
            <c:ext xmlns:c16="http://schemas.microsoft.com/office/drawing/2014/chart" uri="{C3380CC4-5D6E-409C-BE32-E72D297353CC}">
              <c16:uniqueId val="{00000000-45BA-496E-991F-0E9CAD219C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4482</c:v>
                </c:pt>
                <c:pt idx="5">
                  <c:v>4241</c:v>
                </c:pt>
                <c:pt idx="8">
                  <c:v>4101</c:v>
                </c:pt>
                <c:pt idx="11">
                  <c:v>3933</c:v>
                </c:pt>
                <c:pt idx="14">
                  <c:v>3881</c:v>
                </c:pt>
              </c:numCache>
            </c:numRef>
          </c:val>
          <c:extLst>
            <c:ext xmlns:c16="http://schemas.microsoft.com/office/drawing/2014/chart" uri="{C3380CC4-5D6E-409C-BE32-E72D297353CC}">
              <c16:uniqueId val="{00000001-45BA-496E-991F-0E9CAD219C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4602</c:v>
                </c:pt>
                <c:pt idx="5">
                  <c:v>4580</c:v>
                </c:pt>
                <c:pt idx="8">
                  <c:v>4817</c:v>
                </c:pt>
                <c:pt idx="11">
                  <c:v>4577</c:v>
                </c:pt>
                <c:pt idx="14">
                  <c:v>4275</c:v>
                </c:pt>
              </c:numCache>
            </c:numRef>
          </c:val>
          <c:extLst>
            <c:ext xmlns:c16="http://schemas.microsoft.com/office/drawing/2014/chart" uri="{C3380CC4-5D6E-409C-BE32-E72D297353CC}">
              <c16:uniqueId val="{00000002-45BA-496E-991F-0E9CAD219C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5BA-496E-991F-0E9CAD219C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5BA-496E-991F-0E9CAD219C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5BA-496E-991F-0E9CAD219C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3260</c:v>
                </c:pt>
                <c:pt idx="3">
                  <c:v>3652</c:v>
                </c:pt>
                <c:pt idx="6">
                  <c:v>3512</c:v>
                </c:pt>
                <c:pt idx="9">
                  <c:v>3461</c:v>
                </c:pt>
                <c:pt idx="12">
                  <c:v>3460</c:v>
                </c:pt>
              </c:numCache>
            </c:numRef>
          </c:val>
          <c:extLst>
            <c:ext xmlns:c16="http://schemas.microsoft.com/office/drawing/2014/chart" uri="{C3380CC4-5D6E-409C-BE32-E72D297353CC}">
              <c16:uniqueId val="{00000006-45BA-496E-991F-0E9CAD219C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5843</c:v>
                </c:pt>
                <c:pt idx="3">
                  <c:v>5397</c:v>
                </c:pt>
                <c:pt idx="6">
                  <c:v>4859</c:v>
                </c:pt>
                <c:pt idx="9">
                  <c:v>4391</c:v>
                </c:pt>
                <c:pt idx="12">
                  <c:v>4416</c:v>
                </c:pt>
              </c:numCache>
            </c:numRef>
          </c:val>
          <c:extLst>
            <c:ext xmlns:c16="http://schemas.microsoft.com/office/drawing/2014/chart" uri="{C3380CC4-5D6E-409C-BE32-E72D297353CC}">
              <c16:uniqueId val="{00000007-45BA-496E-991F-0E9CAD219C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9911</c:v>
                </c:pt>
                <c:pt idx="3">
                  <c:v>8723</c:v>
                </c:pt>
                <c:pt idx="6">
                  <c:v>7636</c:v>
                </c:pt>
                <c:pt idx="9">
                  <c:v>6910</c:v>
                </c:pt>
                <c:pt idx="12">
                  <c:v>6382</c:v>
                </c:pt>
              </c:numCache>
            </c:numRef>
          </c:val>
          <c:extLst>
            <c:ext xmlns:c16="http://schemas.microsoft.com/office/drawing/2014/chart" uri="{C3380CC4-5D6E-409C-BE32-E72D297353CC}">
              <c16:uniqueId val="{00000008-45BA-496E-991F-0E9CAD219C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76</c:v>
                </c:pt>
                <c:pt idx="3">
                  <c:v>67</c:v>
                </c:pt>
                <c:pt idx="6">
                  <c:v>59</c:v>
                </c:pt>
                <c:pt idx="9">
                  <c:v>51</c:v>
                </c:pt>
                <c:pt idx="12">
                  <c:v>42</c:v>
                </c:pt>
              </c:numCache>
            </c:numRef>
          </c:val>
          <c:extLst>
            <c:ext xmlns:c16="http://schemas.microsoft.com/office/drawing/2014/chart" uri="{C3380CC4-5D6E-409C-BE32-E72D297353CC}">
              <c16:uniqueId val="{00000009-45BA-496E-991F-0E9CAD219C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27610</c:v>
                </c:pt>
                <c:pt idx="3">
                  <c:v>26695</c:v>
                </c:pt>
                <c:pt idx="6">
                  <c:v>26485</c:v>
                </c:pt>
                <c:pt idx="9">
                  <c:v>26847</c:v>
                </c:pt>
                <c:pt idx="12">
                  <c:v>26284</c:v>
                </c:pt>
              </c:numCache>
            </c:numRef>
          </c:val>
          <c:extLst>
            <c:ext xmlns:c16="http://schemas.microsoft.com/office/drawing/2014/chart" uri="{C3380CC4-5D6E-409C-BE32-E72D297353CC}">
              <c16:uniqueId val="{0000000A-45BA-496E-991F-0E9CAD219C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11504</c:v>
                </c:pt>
                <c:pt idx="2">
                  <c:v>#N/A</c:v>
                </c:pt>
                <c:pt idx="3">
                  <c:v>#N/A</c:v>
                </c:pt>
                <c:pt idx="4">
                  <c:v>10564</c:v>
                </c:pt>
                <c:pt idx="5">
                  <c:v>#N/A</c:v>
                </c:pt>
                <c:pt idx="6">
                  <c:v>#N/A</c:v>
                </c:pt>
                <c:pt idx="7">
                  <c:v>8582</c:v>
                </c:pt>
                <c:pt idx="8">
                  <c:v>#N/A</c:v>
                </c:pt>
                <c:pt idx="9">
                  <c:v>#N/A</c:v>
                </c:pt>
                <c:pt idx="10">
                  <c:v>8357</c:v>
                </c:pt>
                <c:pt idx="11">
                  <c:v>#N/A</c:v>
                </c:pt>
                <c:pt idx="12">
                  <c:v>#N/A</c:v>
                </c:pt>
                <c:pt idx="13">
                  <c:v>7168</c:v>
                </c:pt>
                <c:pt idx="14">
                  <c:v>#N/A</c:v>
                </c:pt>
              </c:numCache>
            </c:numRef>
          </c:val>
          <c:smooth val="0"/>
          <c:extLst>
            <c:ext xmlns:c16="http://schemas.microsoft.com/office/drawing/2014/chart" uri="{C3380CC4-5D6E-409C-BE32-E72D297353CC}">
              <c16:uniqueId val="{0000000B-45BA-496E-991F-0E9CAD219C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2378</c:v>
                </c:pt>
                <c:pt idx="1">
                  <c:v>2098</c:v>
                </c:pt>
                <c:pt idx="2">
                  <c:v>1821</c:v>
                </c:pt>
              </c:numCache>
            </c:numRef>
          </c:val>
          <c:extLst>
            <c:ext xmlns:c16="http://schemas.microsoft.com/office/drawing/2014/chart" uri="{C3380CC4-5D6E-409C-BE32-E72D297353CC}">
              <c16:uniqueId val="{00000000-8776-49F6-AE07-3FFFA95B8E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1119</c:v>
                </c:pt>
                <c:pt idx="1">
                  <c:v>1128</c:v>
                </c:pt>
                <c:pt idx="2">
                  <c:v>1141</c:v>
                </c:pt>
              </c:numCache>
            </c:numRef>
          </c:val>
          <c:extLst>
            <c:ext xmlns:c16="http://schemas.microsoft.com/office/drawing/2014/chart" uri="{C3380CC4-5D6E-409C-BE32-E72D297353CC}">
              <c16:uniqueId val="{00000001-8776-49F6-AE07-3FFFA95B8E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870</c:v>
                </c:pt>
                <c:pt idx="1">
                  <c:v>848</c:v>
                </c:pt>
                <c:pt idx="2">
                  <c:v>815</c:v>
                </c:pt>
              </c:numCache>
            </c:numRef>
          </c:val>
          <c:extLst>
            <c:ext xmlns:c16="http://schemas.microsoft.com/office/drawing/2014/chart" uri="{C3380CC4-5D6E-409C-BE32-E72D297353CC}">
              <c16:uniqueId val="{00000002-8776-49F6-AE07-3FFFA95B8E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{B3E16FD7-6D28-459F-B89E-BBC54B3F1624}</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DEF-4093-8E4E-60BC13740C9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{0193B80E-5455-414E-A3F7-8C71192F71B8}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EF-4093-8E4E-60BC13740C9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{A1E141EC-06A3-4080-AC24-36BC1B402AF6}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EF-4093-8E4E-60BC13740C9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{F3A19BB3-352A-4759-A395-7FF889653E02}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EF-4093-8E4E-60BC13740C9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{275F1232-601C-4CF2-B729-73F4EC182BD9}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EF-4093-8E4E-60BC13740C99}"/>
                </c:ext>
              </c:extLst>
            </c:dLbl>
            <c:dLbl>
              <c:idx val="8"/>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{CF3E501B-FFC7-4808-8EE2-607A98512718}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DEF-4093-8E4E-60BC13740C99}"/>
                </c:ext>
              </c:extLst>
            </c:dLbl>
            <c:dLbl>
              <c:idx val="16"/>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{115F37D2-DE5F-4BA5-A4BC-F452AAAC8519}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DEF-4093-8E4E-60BC13740C99}"/>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{6261C5E1-8D25-4724-9135-34E51BFFAEB7}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DEF-4093-8E4E-60BC13740C99}"/>
                </c:ext>
              </c:extLst>
            </c:dLbl>
            <c:dLbl>
              <c:idx val="32"/>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{2AD8DD95-6D64-4985-925B-C77BFC22195A}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DEF-4093-8E4E-60BC13740C9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49</c:v>
                </c:pt>
                <c:pt idx="8">
                  <c:v>50.7</c:v>
                </c:pt>
                <c:pt idx="16">
                  <c:v>52.4</c:v>
                </c:pt>
                <c:pt idx="24">
                  <c:v>53.7</c:v>
                </c:pt>
                <c:pt idx="32">
                  <c:v>55.5</c:v>
                </c:pt>
              </c:numCache>
            </c:numRef>
          </c:xVal>
          <c:yVal>
            <c:numRef>
              <c:f>公会計指標分析・財政指標組合せ分析表!$BP$51:$DC$51</c:f>
              <c:numCache>
                <c:formatCode>#,##0.0;"▲ "#,##0.0</c:formatCode>
                <c:ptCount val="40"/>
                <c:pt idx="0">
                  <c:v>96.8</c:v>
                </c:pt>
                <c:pt idx="8">
                  <c:v>87.8</c:v>
                </c:pt>
                <c:pt idx="16">
                  <c:v>62.7</c:v>
                </c:pt>
                <c:pt idx="24">
                  <c:v>60.1</c:v>
                </c:pt>
                <c:pt idx="32">
                  <c:v>48.2</c:v>
                </c:pt>
              </c:numCache>
            </c:numRef>
          </c:yVal>
          <c:smooth val="0"/>
          <c:extLst>
            <c:ext xmlns:c16="http://schemas.microsoft.com/office/drawing/2014/chart" uri="{C3380CC4-5D6E-409C-BE32-E72D297353CC}">
              <c16:uniqueId val="{00000009-EDEF-4093-8E4E-60BC13740C9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{8FE08AEB-2680-496F-9004-B4D6569C5511}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DEF-4093-8E4E-60BC13740C9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{3DB6F07A-3BC9-4190-98EC-DBAA175DB957}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EF-4093-8E4E-60BC13740C9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{FE177C98-D58C-4E6D-99DC-128E7373766D}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EF-4093-8E4E-60BC13740C9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{0CB3D451-4BE5-4295-BA71-114D1211874A}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EF-4093-8E4E-60BC13740C9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{852727CC-8E84-4DA8-A04A-0EC1EBBEA8D1}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EF-4093-8E4E-60BC13740C9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{6D7FA77F-79EE-4313-9B62-10E0A0C02073}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DEF-4093-8E4E-60BC13740C99}"/>
                </c:ext>
              </c:extLst>
            </c:dLbl>
            <c:dLbl>
              <c:idx val="16"/>
              <c:layout>
                <c:manualLayout>
                  <c:x val="-3.2145200469572303E-2"/>
                  <c:y val="-4.582300055664670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{5DA7E570-029E-4041-ABC0-DEB7989BF762}</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DEF-4093-8E4E-60BC13740C99}"/>
                </c:ext>
              </c:extLst>
            </c:dLbl>
            <c:dLbl>
              <c:idx val="24"/>
              <c:layout>
                <c:manualLayout>
                  <c:x val="-4.4109043052767541E-2"/>
                  <c:y val="-5.5989706831550606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{2E1826E6-4F9B-46C3-8877-BA51C30CE984}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DEF-4093-8E4E-60BC13740C99}"/>
                </c:ext>
              </c:extLst>
            </c:dLbl>
            <c:dLbl>
              <c:idx val="32"/>
              <c:layout>
                <c:manualLayout>
                  <c:x val="-1.9922458247700846E-2"/>
                  <c:y val="-9.240441892939825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{A5A0990B-514E-4697-A9F3-D9E2129FC491}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DEF-4093-8E4E-60BC13740C9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EDEF-4093-8E4E-60BC13740C99}"/>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{419413EA-7383-4B02-952F-40F985F933EA}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3B6F-425C-8B46-CB3EA504B6D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{3EEB7D28-8731-40F1-832A-BF8A0BF541C0}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6F-425C-8B46-CB3EA504B6D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{EAADBD72-7546-4819-974D-A5AE692FBB60}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6F-425C-8B46-CB3EA504B6D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{196049FA-171B-4F66-AA80-78B4D32CF615}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6F-425C-8B46-CB3EA504B6D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{B845AB8B-DA37-4BB9-BB10-6A4F3E90B94D}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6F-425C-8B46-CB3EA504B6D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{29A84848-95B8-49AB-9D3C-E1C1D2EA4DDB}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3B6F-425C-8B46-CB3EA504B6D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{089A04DC-7F68-439C-9B14-78B59587BA55}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3B6F-425C-8B46-CB3EA504B6D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{592DA300-869A-4E60-830A-2D68DD9993D2}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3B6F-425C-8B46-CB3EA504B6D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{31DB434C-176A-4C11-8B28-54100FA264DF}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3B6F-425C-8B46-CB3EA504B6D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9.3000000000000007</c:v>
                </c:pt>
                <c:pt idx="8">
                  <c:v>8.8000000000000007</c:v>
                </c:pt>
                <c:pt idx="16">
                  <c:v>7.9</c:v>
                </c:pt>
                <c:pt idx="24">
                  <c:v>7.3</c:v>
                </c:pt>
                <c:pt idx="32">
                  <c:v>6.8</c:v>
                </c:pt>
              </c:numCache>
            </c:numRef>
          </c:xVal>
          <c:yVal>
            <c:numRef>
              <c:f>公会計指標分析・財政指標組合せ分析表!$BP$73:$DC$73</c:f>
              <c:numCache>
                <c:formatCode>#,##0.0;"▲ "#,##0.0</c:formatCode>
                <c:ptCount val="40"/>
                <c:pt idx="0">
                  <c:v>96.8</c:v>
                </c:pt>
                <c:pt idx="8">
                  <c:v>87.8</c:v>
                </c:pt>
                <c:pt idx="16">
                  <c:v>62.7</c:v>
                </c:pt>
                <c:pt idx="24">
                  <c:v>60.1</c:v>
                </c:pt>
                <c:pt idx="32">
                  <c:v>48.2</c:v>
                </c:pt>
              </c:numCache>
            </c:numRef>
          </c:yVal>
          <c:smooth val="0"/>
          <c:extLst>
            <c:ext xmlns:c16="http://schemas.microsoft.com/office/drawing/2014/chart" uri="{C3380CC4-5D6E-409C-BE32-E72D297353CC}">
              <c16:uniqueId val="{00000009-3B6F-425C-8B46-CB3EA504B6D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{CF9047CE-461F-4A53-B96C-B46EA39F230D}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3B6F-425C-8B46-CB3EA504B6D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{FAD7E7DC-F101-48B8-955E-703B820C8917}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6F-425C-8B46-CB3EA504B6D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{205472BF-173F-4296-A8CA-6FB691ACE682}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6F-425C-8B46-CB3EA504B6D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{8A4CD9C4-B131-4BFE-905F-B29D9A831C64}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6F-425C-8B46-CB3EA504B6D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{6C28DA99-5069-4949-8690-FA18F6955EFD}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6F-425C-8B46-CB3EA504B6D0}"/>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{E6CD2A4D-2B19-4F86-9D70-F1017C5F68D4}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3B6F-425C-8B46-CB3EA504B6D0}"/>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{94E8DD97-5673-4B69-A582-1EE0A30959F9}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3B6F-425C-8B46-CB3EA504B6D0}"/>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{EC9EC813-038E-4E63-98DD-580173A91C68}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3B6F-425C-8B46-CB3EA504B6D0}"/>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{67792DE3-857D-4DBD-8361-709A486777F8}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3B6F-425C-8B46-CB3EA504B6D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3B6F-425C-8B46-CB3EA504B6D0}"/>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の元利償還金は、元金償還額より新規発行額を抑制してきたことにより段階的に減少している。今後は、一部事務組合の施設の新規整備にともなう元利償還金に対する負担の増加や、市内の小中学校の建替え事業による公債残高の増加による元利償還金の増加等、実質公債費比率の上昇が見込まれるため、事業の平準化や補助金等の活用、地方交付税措置のある有利な起債の発行、新発債の借入条件の工夫により、上昇を抑制す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満期一括償還地方債を発行していないことから、償還のための減債基金残高もない。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一般会計における地方債残高は平成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第三セクター等改革推進債を発行したことにより、大幅に増加したが、その後は順調に減少してきた。公営企業債等繰入見込み額は下水道事業の起債発行の抑制により減少が続いているが、組合等負担等見込額については、組合立諏訪中央病院の増改築や、組合立諏訪南リサイクルセンターの整備により、一時的に増加しており、元金償還の開始等に併せ、今後もさらなる増加が見込まれている。今後は市内小中学校の建替事業により一般会計においても地方債残高の増加が見込まれていることから、事業の平準化、補助金等の活用や地方交付税措置のある有利な起債の発行により、将来負担比率の改善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長野県茅野市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百万円の取崩しをしたほか、蓼科観光施設建設基金、パートナーシップのまちづくり基金で総額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百万円、総額で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百万円の取崩しをしたことから、取崩額が積立額を上回り、基金全体で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年度からの集中的な財政構造改革の取組により、平成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は基金の取崩しに頼らない収支均衡予算を達成してきた。しかし、社会保障関連経費や一部事務組合への負担金等の増加により財政運営が厳しくなり、令和元年度からは財政調整基金の取崩しに頼る予算編成と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年度も前年度に続き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す結果となるなど、基金残高は減少している。人口一人当たりの基金残高が県内でも少ない状況にあるなかで、今後は公共施設の建替え等の大型事業も予定されているため、基金の取崩しに恒常的に頼らない持続可能な財政運営のため、既存事業の抜本的な見直しを含めた行財政改革に取り組んで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公共施設整備基金：公共施設の整備全般に係る経費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蓼科観光建設基金：入湯税を主な原資とし、茅野市蓼科観光施設建設に係る経費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学校基金：茅野市立小中学校の建築及び増改築ならびに既存の学校教育施設の経費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蓼科観光施設建設基金：入湯税収入の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相当の新規積立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百万円と観光地整備に伴う取崩し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その他の基金：利子積立による増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公共施設整備基金：第５次総合計画期間中に予定されている大規模な公共施設整備事業の必要額に対し基金残高が不足していることから、不足額を計画的に積立て、現在高を維持していくこととする。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年度から３年間は退職手当必要額が増大し基金充当の必要が見込まれるため、計画的に積み立てていく。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年度からスタートした行政経営基本計画で、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年度財政調整基金と減債基金の合計残高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利子積立による増。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年度からスタートした行政経営基本計画で、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年度財政調整基金と減債基金の合計残高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百万円以上を目標としている。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55,332
54,369
266.59
32,551,132
31,587,481
878,614
16,997,850
26,283,910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rPr>
            <a:t>　</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有形固定資産減価償却率については、類似団体平均と比較すると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低い水準にあり、これまでの投資効果が表れていると言える。</a:t>
          </a:r>
          <a:endParaRPr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なお、現在、小中学校や廃棄物処理施設の建替工事を行っており、また令和４年度以降に</a:t>
          </a:r>
          <a:r>
            <a:rPr lang="ja-JP" altLang="en-US">
              <a:latin typeface="ＭＳ Ｐゴシック" panose="020B0600070205080204" pitchFamily="50" charset="-128"/>
              <a:ea typeface="ＭＳ Ｐゴシック" panose="020B0600070205080204" pitchFamily="50" charset="-128"/>
            </a:rPr>
            <a:t>公共施設保全指針に基づく</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実施</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計画</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による計画的</a:t>
          </a: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な修繕を実施すること</a:t>
          </a:r>
          <a:r>
            <a:rPr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としており、計画的で継続的な投資に努める。</a:t>
          </a:r>
          <a:endParaRPr lang="ja-JP" altLang="en-US" sz="1100" b="0" i="0" u="none" strike="noStrike" baseline="0">
            <a:solidFill>
              <a:schemeClr val="dk1"/>
            </a:solidFill>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00000000-0008-0000-0D00-000040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flipV="1">
          <a:off x="4760595" y="4451350"/>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a:extLst>
            <a:ext uri="{FF2B5EF4-FFF2-40B4-BE49-F238E27FC236}">
              <a16:creationId xmlns:a16="http://schemas.microsoft.com/office/drawing/2014/main" id="{00000000-0008-0000-0D00-000042000000}"/>
            </a:ext>
          </a:extLst>
        </xdr:cNvPr>
        <xdr:cNvSpPr txBox="1"/>
      </xdr:nvSpPr>
      <xdr:spPr>
        <a:xfrm>
          <a:off x="48133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a:extLst>
            <a:ext uri="{FF2B5EF4-FFF2-40B4-BE49-F238E27FC236}">
              <a16:creationId xmlns:a16="http://schemas.microsoft.com/office/drawing/2014/main" id="{00000000-0008-0000-0D00-000044000000}"/>
            </a:ext>
          </a:extLst>
        </xdr:cNvPr>
        <xdr:cNvSpPr txBox="1"/>
      </xdr:nvSpPr>
      <xdr:spPr>
        <a:xfrm>
          <a:off x="4813300" y="422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4673600" y="445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a16="http://schemas.microsoft.com/office/drawing/2014/main" id="{00000000-0008-0000-0D00-000046000000}"/>
            </a:ext>
          </a:extLst>
        </xdr:cNvPr>
        <xdr:cNvSpPr txBox="1"/>
      </xdr:nvSpPr>
      <xdr:spPr>
        <a:xfrm>
          <a:off x="4813300" y="52245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711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3238500" y="52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a:extLst>
            <a:ext uri="{FF2B5EF4-FFF2-40B4-BE49-F238E27FC236}">
              <a16:creationId xmlns:a16="http://schemas.microsoft.com/office/drawing/2014/main" id="{00000000-0008-0000-0D00-00004A000000}"/>
            </a:ext>
          </a:extLst>
        </xdr:cNvPr>
        <xdr:cNvSpPr/>
      </xdr:nvSpPr>
      <xdr:spPr>
        <a:xfrm>
          <a:off x="2476500" y="51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a:extLst>
            <a:ext uri="{FF2B5EF4-FFF2-40B4-BE49-F238E27FC236}">
              <a16:creationId xmlns:a16="http://schemas.microsoft.com/office/drawing/2014/main" id="{00000000-0008-0000-0D00-00004B000000}"/>
            </a:ext>
          </a:extLst>
        </xdr:cNvPr>
        <xdr:cNvSpPr/>
      </xdr:nvSpPr>
      <xdr:spPr>
        <a:xfrm>
          <a:off x="1714500" y="510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D00-00004F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D00-000050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76200</xdr:rowOff>
    </xdr:from>
    <xdr:to>
      <xdr:col>23</xdr:col>
      <xdr:colOff>136525</xdr:colOff>
      <xdr:row>30</xdr:row>
      <xdr:rowOff>6350</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711700" y="50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99077</xdr:rowOff>
    </xdr:from>
    <xdr:ext cx="405111" cy="259045"/>
    <xdr:sp macro="" textlink="">
      <xdr:nvSpPr>
        <xdr:cNvPr id="82" name="有形固定資産減価償却率該当値テキスト">
          <a:extLst>
            <a:ext uri="{FF2B5EF4-FFF2-40B4-BE49-F238E27FC236}">
              <a16:creationId xmlns:a16="http://schemas.microsoft.com/office/drawing/2014/main" id="{00000000-0008-0000-0D00-000052000000}"/>
            </a:ext>
          </a:extLst>
        </xdr:cNvPr>
        <xdr:cNvSpPr txBox="1"/>
      </xdr:nvSpPr>
      <xdr:spPr>
        <a:xfrm>
          <a:off x="4813300" y="489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11430</xdr:rowOff>
    </xdr:from>
    <xdr:to>
      <xdr:col>19</xdr:col>
      <xdr:colOff>187325</xdr:colOff>
      <xdr:row>29</xdr:row>
      <xdr:rowOff>113030</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4000500" y="49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62230</xdr:rowOff>
    </xdr:from>
    <xdr:to>
      <xdr:col>23</xdr:col>
      <xdr:colOff>85725</xdr:colOff>
      <xdr:row>29</xdr:row>
      <xdr:rowOff>127000</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4051300" y="503428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136102</xdr:rowOff>
    </xdr:from>
    <xdr:to>
      <xdr:col>15</xdr:col>
      <xdr:colOff>187325</xdr:colOff>
      <xdr:row>29</xdr:row>
      <xdr:rowOff>66252</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3238500" y="493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15452</xdr:rowOff>
    </xdr:from>
    <xdr:to>
      <xdr:col>19</xdr:col>
      <xdr:colOff>136525</xdr:colOff>
      <xdr:row>29</xdr:row>
      <xdr:rowOff>62230</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3289300" y="498750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74930</xdr:rowOff>
    </xdr:from>
    <xdr:to>
      <xdr:col>11</xdr:col>
      <xdr:colOff>187325</xdr:colOff>
      <xdr:row>29</xdr:row>
      <xdr:rowOff>5080</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2476500" y="487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125730</xdr:rowOff>
    </xdr:from>
    <xdr:to>
      <xdr:col>15</xdr:col>
      <xdr:colOff>136525</xdr:colOff>
      <xdr:row>29</xdr:row>
      <xdr:rowOff>15452</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2527300" y="4926330"/>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13758</xdr:rowOff>
    </xdr:from>
    <xdr:to>
      <xdr:col>7</xdr:col>
      <xdr:colOff>187325</xdr:colOff>
      <xdr:row>28</xdr:row>
      <xdr:rowOff>115358</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1714500" y="48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64558</xdr:rowOff>
    </xdr:from>
    <xdr:to>
      <xdr:col>11</xdr:col>
      <xdr:colOff>136525</xdr:colOff>
      <xdr:row>28</xdr:row>
      <xdr:rowOff>125730</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a:off x="1765300" y="4865158"/>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a:extLst>
            <a:ext uri="{FF2B5EF4-FFF2-40B4-BE49-F238E27FC236}">
              <a16:creationId xmlns:a16="http://schemas.microsoft.com/office/drawing/2014/main" id="{00000000-0008-0000-0D00-00005B000000}"/>
            </a:ext>
          </a:extLst>
        </xdr:cNvPr>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152205</xdr:rowOff>
    </xdr:from>
    <xdr:ext cx="405111" cy="259045"/>
    <xdr:sp macro="" textlink="">
      <xdr:nvSpPr>
        <xdr:cNvPr id="92" name="n_2aveValue有形固定資産減価償却率">
          <a:extLst>
            <a:ext uri="{FF2B5EF4-FFF2-40B4-BE49-F238E27FC236}">
              <a16:creationId xmlns:a16="http://schemas.microsoft.com/office/drawing/2014/main" id="{00000000-0008-0000-0D00-00005C000000}"/>
            </a:ext>
          </a:extLst>
        </xdr:cNvPr>
        <xdr:cNvSpPr txBox="1"/>
      </xdr:nvSpPr>
      <xdr:spPr>
        <a:xfrm>
          <a:off x="3086744" y="5295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105427</xdr:rowOff>
    </xdr:from>
    <xdr:ext cx="405111" cy="259045"/>
    <xdr:sp macro="" textlink="">
      <xdr:nvSpPr>
        <xdr:cNvPr id="93" name="n_3aveValue有形固定資産減価償却率">
          <a:extLst>
            <a:ext uri="{FF2B5EF4-FFF2-40B4-BE49-F238E27FC236}">
              <a16:creationId xmlns:a16="http://schemas.microsoft.com/office/drawing/2014/main" id="{00000000-0008-0000-0D00-00005D000000}"/>
            </a:ext>
          </a:extLst>
        </xdr:cNvPr>
        <xdr:cNvSpPr txBox="1"/>
      </xdr:nvSpPr>
      <xdr:spPr>
        <a:xfrm>
          <a:off x="2324744" y="524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58649</xdr:rowOff>
    </xdr:from>
    <xdr:ext cx="405111" cy="259045"/>
    <xdr:sp macro="" textlink="">
      <xdr:nvSpPr>
        <xdr:cNvPr id="94" name="n_4aveValue有形固定資産減価償却率">
          <a:extLst>
            <a:ext uri="{FF2B5EF4-FFF2-40B4-BE49-F238E27FC236}">
              <a16:creationId xmlns:a16="http://schemas.microsoft.com/office/drawing/2014/main" id="{00000000-0008-0000-0D00-00005E000000}"/>
            </a:ext>
          </a:extLst>
        </xdr:cNvPr>
        <xdr:cNvSpPr txBox="1"/>
      </xdr:nvSpPr>
      <xdr:spPr>
        <a:xfrm>
          <a:off x="1562744" y="5202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129557</xdr:rowOff>
    </xdr:from>
    <xdr:ext cx="405111" cy="259045"/>
    <xdr:sp macro="" textlink="">
      <xdr:nvSpPr>
        <xdr:cNvPr id="95" name="n_1mainValue有形固定資産減価償却率">
          <a:extLst>
            <a:ext uri="{FF2B5EF4-FFF2-40B4-BE49-F238E27FC236}">
              <a16:creationId xmlns:a16="http://schemas.microsoft.com/office/drawing/2014/main" id="{00000000-0008-0000-0D00-00005F000000}"/>
            </a:ext>
          </a:extLst>
        </xdr:cNvPr>
        <xdr:cNvSpPr txBox="1"/>
      </xdr:nvSpPr>
      <xdr:spPr>
        <a:xfrm>
          <a:off x="3836044" y="4758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82779</xdr:rowOff>
    </xdr:from>
    <xdr:ext cx="405111" cy="259045"/>
    <xdr:sp macro="" textlink="">
      <xdr:nvSpPr>
        <xdr:cNvPr id="96" name="n_2mainValue有形固定資産減価償却率">
          <a:extLst>
            <a:ext uri="{FF2B5EF4-FFF2-40B4-BE49-F238E27FC236}">
              <a16:creationId xmlns:a16="http://schemas.microsoft.com/office/drawing/2014/main" id="{00000000-0008-0000-0D00-000060000000}"/>
            </a:ext>
          </a:extLst>
        </xdr:cNvPr>
        <xdr:cNvSpPr txBox="1"/>
      </xdr:nvSpPr>
      <xdr:spPr>
        <a:xfrm>
          <a:off x="3086744" y="4711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21607</xdr:rowOff>
    </xdr:from>
    <xdr:ext cx="405111" cy="259045"/>
    <xdr:sp macro="" textlink="">
      <xdr:nvSpPr>
        <xdr:cNvPr id="97" name="n_3mainValue有形固定資産減価償却率">
          <a:extLst>
            <a:ext uri="{FF2B5EF4-FFF2-40B4-BE49-F238E27FC236}">
              <a16:creationId xmlns:a16="http://schemas.microsoft.com/office/drawing/2014/main" id="{00000000-0008-0000-0D00-000061000000}"/>
            </a:ext>
          </a:extLst>
        </xdr:cNvPr>
        <xdr:cNvSpPr txBox="1"/>
      </xdr:nvSpPr>
      <xdr:spPr>
        <a:xfrm>
          <a:off x="2324744" y="465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131885</xdr:rowOff>
    </xdr:from>
    <xdr:ext cx="405111" cy="259045"/>
    <xdr:sp macro="" textlink="">
      <xdr:nvSpPr>
        <xdr:cNvPr id="98" name="n_4mainValue有形固定資産減価償却率">
          <a:extLst>
            <a:ext uri="{FF2B5EF4-FFF2-40B4-BE49-F238E27FC236}">
              <a16:creationId xmlns:a16="http://schemas.microsoft.com/office/drawing/2014/main" id="{00000000-0008-0000-0D00-000062000000}"/>
            </a:ext>
          </a:extLst>
        </xdr:cNvPr>
        <xdr:cNvSpPr txBox="1"/>
      </xdr:nvSpPr>
      <xdr:spPr>
        <a:xfrm>
          <a:off x="1562744" y="4589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00000000-0008-0000-0D00-00006E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までは類似団体平均を上回る比率となっていたものの逓減傾向にあったが、令和２年度において、地方債の新規発行額が償還額を下回ったことにより地方債残高の減少が進み、また地方交付税等も増加したことにより、率が大幅に低下し、類似団体平均値を下回る率となってい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4541308"/>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0158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012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87082</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2305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25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25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2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25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26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89584</xdr:rowOff>
    </xdr:from>
    <xdr:to>
      <xdr:col>76</xdr:col>
      <xdr:colOff>73025</xdr:colOff>
      <xdr:row>31</xdr:row>
      <xdr:rowOff>19734</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2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112461</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0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168268</xdr:rowOff>
    </xdr:from>
    <xdr:to>
      <xdr:col>72</xdr:col>
      <xdr:colOff>123825</xdr:colOff>
      <xdr:row>31</xdr:row>
      <xdr:rowOff>98418</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5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140384</xdr:rowOff>
    </xdr:from>
    <xdr:to>
      <xdr:col>76</xdr:col>
      <xdr:colOff>22225</xdr:colOff>
      <xdr:row>31</xdr:row>
      <xdr:rowOff>47618</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283884"/>
          <a:ext cx="711200" cy="7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168508</xdr:rowOff>
    </xdr:from>
    <xdr:to>
      <xdr:col>68</xdr:col>
      <xdr:colOff>123825</xdr:colOff>
      <xdr:row>31</xdr:row>
      <xdr:rowOff>98658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53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47618</xdr:rowOff>
    </xdr:from>
    <xdr:to>
      <xdr:col>72</xdr:col>
      <xdr:colOff>73025</xdr:colOff>
      <xdr:row>31</xdr:row>
      <xdr:rowOff>47858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5362568"/>
          <a:ext cx="762000" cy="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66985</xdr:rowOff>
    </xdr:from>
    <xdr:to>
      <xdr:col>64</xdr:col>
      <xdr:colOff>123825</xdr:colOff>
      <xdr:row>31</xdr:row>
      <xdr:rowOff>168585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538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47858</xdr:rowOff>
    </xdr:from>
    <xdr:to>
      <xdr:col>68</xdr:col>
      <xdr:colOff>73025</xdr:colOff>
      <xdr:row>31</xdr:row>
      <xdr:rowOff>117785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5362808"/>
          <a:ext cx="762000" cy="6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107407</xdr:rowOff>
    </xdr:from>
    <xdr:to>
      <xdr:col>60</xdr:col>
      <xdr:colOff>123825</xdr:colOff>
      <xdr:row>32</xdr:row>
      <xdr:rowOff>37557</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542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117785</xdr:rowOff>
    </xdr:from>
    <xdr:to>
      <xdr:col>64</xdr:col>
      <xdr:colOff>73025</xdr:colOff>
      <xdr:row>31</xdr:row>
      <xdr:rowOff>158207</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5432735"/>
          <a:ext cx="762000" cy="4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02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01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03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042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89545</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5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89785</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540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159712</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5474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28684</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55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55,332
54,369
266.59
32,551,132
31,587,481
878,614
16,997,850
26,283,910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170197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167640</xdr:rowOff>
    </xdr:from>
    <xdr:to>
      <xdr:col>24</xdr:col>
      <xdr:colOff>63500</xdr:colOff>
      <xdr:row>37</xdr:row>
      <xdr:rowOff>26670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3398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73025</xdr:rowOff>
    </xdr:from>
    <xdr:to>
      <xdr:col>15</xdr:col>
      <xdr:colOff>101600</xdr:colOff>
      <xdr:row>37</xdr:row>
      <xdr:rowOff>3175</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123825</xdr:rowOff>
    </xdr:from>
    <xdr:to>
      <xdr:col>19</xdr:col>
      <xdr:colOff>177800</xdr:colOff>
      <xdr:row>36</xdr:row>
      <xdr:rowOff>167640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29602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38735</xdr:rowOff>
    </xdr:from>
    <xdr:to>
      <xdr:col>10</xdr:col>
      <xdr:colOff>165100</xdr:colOff>
      <xdr:row>36</xdr:row>
      <xdr:rowOff>140335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21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89535</xdr:rowOff>
    </xdr:from>
    <xdr:to>
      <xdr:col>15</xdr:col>
      <xdr:colOff>50800</xdr:colOff>
      <xdr:row>36</xdr:row>
      <xdr:rowOff>123825</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2617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4445</xdr:rowOff>
    </xdr:from>
    <xdr:to>
      <xdr:col>6</xdr:col>
      <xdr:colOff>38100</xdr:colOff>
      <xdr:row>36</xdr:row>
      <xdr:rowOff>106045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17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55245</xdr:rowOff>
    </xdr:from>
    <xdr:to>
      <xdr:col>10</xdr:col>
      <xdr:colOff>114300</xdr:colOff>
      <xdr:row>36</xdr:row>
      <xdr:rowOff>89535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2274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137177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80027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63517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19702</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156862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598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122572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59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54261</xdr:rowOff>
    </xdr:from>
    <xdr:to>
      <xdr:col>55</xdr:col>
      <xdr:colOff>50800</xdr:colOff>
      <xdr:row>38</xdr:row>
      <xdr:rowOff>155861</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56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77138</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420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58547</xdr:rowOff>
    </xdr:from>
    <xdr:to>
      <xdr:col>50</xdr:col>
      <xdr:colOff>165100</xdr:colOff>
      <xdr:row>38</xdr:row>
      <xdr:rowOff>160147</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57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105061</xdr:rowOff>
    </xdr:from>
    <xdr:to>
      <xdr:col>55</xdr:col>
      <xdr:colOff>0</xdr:colOff>
      <xdr:row>38</xdr:row>
      <xdr:rowOff>109347</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620161"/>
          <a:ext cx="8382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62262</xdr:rowOff>
    </xdr:from>
    <xdr:to>
      <xdr:col>46</xdr:col>
      <xdr:colOff>38100</xdr:colOff>
      <xdr:row>38</xdr:row>
      <xdr:rowOff>163862</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57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109347</xdr:rowOff>
    </xdr:from>
    <xdr:to>
      <xdr:col>50</xdr:col>
      <xdr:colOff>114300</xdr:colOff>
      <xdr:row>38</xdr:row>
      <xdr:rowOff>113062</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624447"/>
          <a:ext cx="889000" cy="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63633</xdr:rowOff>
    </xdr:from>
    <xdr:to>
      <xdr:col>41</xdr:col>
      <xdr:colOff>101600</xdr:colOff>
      <xdr:row>38</xdr:row>
      <xdr:rowOff>165233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5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113062</xdr:rowOff>
    </xdr:from>
    <xdr:to>
      <xdr:col>45</xdr:col>
      <xdr:colOff>177800</xdr:colOff>
      <xdr:row>38</xdr:row>
      <xdr:rowOff>114433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62816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63633</xdr:rowOff>
    </xdr:from>
    <xdr:to>
      <xdr:col>36</xdr:col>
      <xdr:colOff>165100</xdr:colOff>
      <xdr:row>38</xdr:row>
      <xdr:rowOff>165233</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57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114433</xdr:rowOff>
    </xdr:from>
    <xdr:to>
      <xdr:col>41</xdr:col>
      <xdr:colOff>50800</xdr:colOff>
      <xdr:row>38</xdr:row>
      <xdr:rowOff>114433</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a:off x="6972300" y="66295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5224</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34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8939</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35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10310</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3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10310</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353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61595</xdr:rowOff>
    </xdr:from>
    <xdr:to>
      <xdr:col>24</xdr:col>
      <xdr:colOff>114300</xdr:colOff>
      <xdr:row>59</xdr:row>
      <xdr:rowOff>163195</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84472</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02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48260</xdr:rowOff>
    </xdr:from>
    <xdr:to>
      <xdr:col>20</xdr:col>
      <xdr:colOff>38100</xdr:colOff>
      <xdr:row>59</xdr:row>
      <xdr:rowOff>149860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99060</xdr:rowOff>
    </xdr:from>
    <xdr:to>
      <xdr:col>24</xdr:col>
      <xdr:colOff>63500</xdr:colOff>
      <xdr:row>59</xdr:row>
      <xdr:rowOff>112395</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21461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19685</xdr:rowOff>
    </xdr:from>
    <xdr:to>
      <xdr:col>15</xdr:col>
      <xdr:colOff>101600</xdr:colOff>
      <xdr:row>59</xdr:row>
      <xdr:rowOff>121285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13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70485</xdr:rowOff>
    </xdr:from>
    <xdr:to>
      <xdr:col>19</xdr:col>
      <xdr:colOff>177800</xdr:colOff>
      <xdr:row>59</xdr:row>
      <xdr:rowOff>99060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18603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164465</xdr:rowOff>
    </xdr:from>
    <xdr:to>
      <xdr:col>10</xdr:col>
      <xdr:colOff>165100</xdr:colOff>
      <xdr:row>59</xdr:row>
      <xdr:rowOff>94615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43815</xdr:rowOff>
    </xdr:from>
    <xdr:to>
      <xdr:col>15</xdr:col>
      <xdr:colOff>50800</xdr:colOff>
      <xdr:row>59</xdr:row>
      <xdr:rowOff>70485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15936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139700</xdr:rowOff>
    </xdr:from>
    <xdr:to>
      <xdr:col>6</xdr:col>
      <xdr:colOff>38100</xdr:colOff>
      <xdr:row>59</xdr:row>
      <xdr:rowOff>69850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19050</xdr:rowOff>
    </xdr:from>
    <xdr:to>
      <xdr:col>10</xdr:col>
      <xdr:colOff>114300</xdr:colOff>
      <xdr:row>59</xdr:row>
      <xdr:rowOff>43815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13460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166387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93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137812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111142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86377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a:extLst>
            <a:ext uri="{FF2B5EF4-FFF2-40B4-BE49-F238E27FC236}">
              <a16:creationId xmlns:a16="http://schemas.microsoft.com/office/drawing/2014/main" id="{00000000-0008-0000-0E00-0000E2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a:extLst>
            <a:ext uri="{FF2B5EF4-FFF2-40B4-BE49-F238E27FC236}">
              <a16:creationId xmlns:a16="http://schemas.microsoft.com/office/drawing/2014/main" id="{00000000-0008-0000-0E00-0000E3000000}"/>
            </a:ext>
          </a:extLst>
        </xdr:cNvPr>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a:extLst>
            <a:ext uri="{FF2B5EF4-FFF2-40B4-BE49-F238E27FC236}">
              <a16:creationId xmlns:a16="http://schemas.microsoft.com/office/drawing/2014/main" id="{00000000-0008-0000-0E00-0000E4000000}"/>
            </a:ext>
          </a:extLst>
        </xdr:cNvPr>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a:extLst>
            <a:ext uri="{FF2B5EF4-FFF2-40B4-BE49-F238E27FC236}">
              <a16:creationId xmlns:a16="http://schemas.microsoft.com/office/drawing/2014/main" id="{00000000-0008-0000-0E00-0000E6000000}"/>
            </a:ext>
          </a:extLst>
        </xdr:cNvPr>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a:extLst>
            <a:ext uri="{FF2B5EF4-FFF2-40B4-BE49-F238E27FC236}">
              <a16:creationId xmlns:a16="http://schemas.microsoft.com/office/drawing/2014/main" id="{00000000-0008-0000-0E00-0000E8000000}"/>
            </a:ext>
          </a:extLst>
        </xdr:cNvPr>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a:extLst>
            <a:ext uri="{FF2B5EF4-FFF2-40B4-BE49-F238E27FC236}">
              <a16:creationId xmlns:a16="http://schemas.microsoft.com/office/drawing/2014/main" id="{00000000-0008-0000-0E00-0000E9000000}"/>
            </a:ext>
          </a:extLst>
        </xdr:cNvPr>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52703</xdr:rowOff>
    </xdr:from>
    <xdr:to>
      <xdr:col>55</xdr:col>
      <xdr:colOff>50800</xdr:colOff>
      <xdr:row>60</xdr:row>
      <xdr:rowOff>154303</xdr:rowOff>
    </xdr:to>
    <xdr:sp macro="" textlink="">
      <xdr:nvSpPr>
        <xdr:cNvPr id="243" name="楕円 242">
          <a:extLst>
            <a:ext uri="{FF2B5EF4-FFF2-40B4-BE49-F238E27FC236}">
              <a16:creationId xmlns:a16="http://schemas.microsoft.com/office/drawing/2014/main" id="{00000000-0008-0000-0E00-0000F3000000}"/>
            </a:ext>
          </a:extLst>
        </xdr:cNvPr>
        <xdr:cNvSpPr/>
      </xdr:nvSpPr>
      <xdr:spPr>
        <a:xfrm>
          <a:off x="10426700" y="1033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75580</xdr:rowOff>
    </xdr:from>
    <xdr:ext cx="599010" cy="259045"/>
    <xdr:sp macro="" textlink="">
      <xdr:nvSpPr>
        <xdr:cNvPr id="244" name="【橋りょう・トンネル】&#10;一人当たり有形固定資産（償却資産）額該当値テキスト">
          <a:extLst>
            <a:ext uri="{FF2B5EF4-FFF2-40B4-BE49-F238E27FC236}">
              <a16:creationId xmlns:a16="http://schemas.microsoft.com/office/drawing/2014/main" id="{00000000-0008-0000-0E00-0000F4000000}"/>
            </a:ext>
          </a:extLst>
        </xdr:cNvPr>
        <xdr:cNvSpPr txBox="1"/>
      </xdr:nvSpPr>
      <xdr:spPr>
        <a:xfrm>
          <a:off x="10515600" y="10191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64684</xdr:rowOff>
    </xdr:from>
    <xdr:to>
      <xdr:col>50</xdr:col>
      <xdr:colOff>165100</xdr:colOff>
      <xdr:row>60</xdr:row>
      <xdr:rowOff>166284</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9588500" y="1035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103503</xdr:rowOff>
    </xdr:from>
    <xdr:to>
      <xdr:col>55</xdr:col>
      <xdr:colOff>0</xdr:colOff>
      <xdr:row>60</xdr:row>
      <xdr:rowOff>115484</xdr:rowOff>
    </xdr:to>
    <xdr:cxnSp macro="">
      <xdr:nvCxnSpPr>
        <xdr:cNvPr id="246" name="直線コネクタ 245">
          <a:extLst>
            <a:ext uri="{FF2B5EF4-FFF2-40B4-BE49-F238E27FC236}">
              <a16:creationId xmlns:a16="http://schemas.microsoft.com/office/drawing/2014/main" id="{00000000-0008-0000-0E00-0000F6000000}"/>
            </a:ext>
          </a:extLst>
        </xdr:cNvPr>
        <xdr:cNvCxnSpPr/>
      </xdr:nvCxnSpPr>
      <xdr:spPr>
        <a:xfrm flipV="1">
          <a:off x="9639300" y="10390503"/>
          <a:ext cx="838200" cy="1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68166</xdr:rowOff>
    </xdr:from>
    <xdr:to>
      <xdr:col>46</xdr:col>
      <xdr:colOff>38100</xdr:colOff>
      <xdr:row>60</xdr:row>
      <xdr:rowOff>169766</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8699500" y="1035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115484</xdr:rowOff>
    </xdr:from>
    <xdr:to>
      <xdr:col>50</xdr:col>
      <xdr:colOff>114300</xdr:colOff>
      <xdr:row>60</xdr:row>
      <xdr:rowOff>118966</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8750300" y="10402484"/>
          <a:ext cx="889000" cy="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70429</xdr:rowOff>
    </xdr:from>
    <xdr:to>
      <xdr:col>41</xdr:col>
      <xdr:colOff>101600</xdr:colOff>
      <xdr:row>61</xdr:row>
      <xdr:rowOff>579</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7810500" y="1035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118966</xdr:rowOff>
    </xdr:from>
    <xdr:to>
      <xdr:col>45</xdr:col>
      <xdr:colOff>177800</xdr:colOff>
      <xdr:row>60</xdr:row>
      <xdr:rowOff>121229</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7861300" y="10405966"/>
          <a:ext cx="889000" cy="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74937</xdr:rowOff>
    </xdr:from>
    <xdr:to>
      <xdr:col>36</xdr:col>
      <xdr:colOff>165100</xdr:colOff>
      <xdr:row>61</xdr:row>
      <xdr:rowOff>5087</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6921500" y="10361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121229</xdr:rowOff>
    </xdr:from>
    <xdr:to>
      <xdr:col>41</xdr:col>
      <xdr:colOff>50800</xdr:colOff>
      <xdr:row>60</xdr:row>
      <xdr:rowOff>125737</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6972300" y="10408229"/>
          <a:ext cx="889000" cy="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a:extLst>
            <a:ext uri="{FF2B5EF4-FFF2-40B4-BE49-F238E27FC236}">
              <a16:creationId xmlns:a16="http://schemas.microsoft.com/office/drawing/2014/main" id="{00000000-0008-0000-0E00-0000FD000000}"/>
            </a:ext>
          </a:extLst>
        </xdr:cNvPr>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11361</xdr:rowOff>
    </xdr:from>
    <xdr:ext cx="599010" cy="259045"/>
    <xdr:sp macro="" textlink="">
      <xdr:nvSpPr>
        <xdr:cNvPr id="257" name="n_1main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9327095" y="1012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14843</xdr:rowOff>
    </xdr:from>
    <xdr:ext cx="599010" cy="259045"/>
    <xdr:sp macro="" textlink="">
      <xdr:nvSpPr>
        <xdr:cNvPr id="258" name="n_2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8450795" y="10130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17106</xdr:rowOff>
    </xdr:from>
    <xdr:ext cx="599010" cy="259045"/>
    <xdr:sp macro="" textlink="">
      <xdr:nvSpPr>
        <xdr:cNvPr id="259" name="n_3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7561795" y="10132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21614</xdr:rowOff>
    </xdr:from>
    <xdr:ext cx="599010" cy="259045"/>
    <xdr:sp macro="" textlink="">
      <xdr:nvSpPr>
        <xdr:cNvPr id="260" name="n_4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6672795" y="1013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a:extLst>
            <a:ext uri="{FF2B5EF4-FFF2-40B4-BE49-F238E27FC236}">
              <a16:creationId xmlns:a16="http://schemas.microsoft.com/office/drawing/2014/main" id="{00000000-0008-0000-0E00-00000D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E00-00001D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00000000-0008-0000-0E00-00001F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a:extLst>
            <a:ext uri="{FF2B5EF4-FFF2-40B4-BE49-F238E27FC236}">
              <a16:creationId xmlns:a16="http://schemas.microsoft.com/office/drawing/2014/main" id="{00000000-0008-0000-0E00-000021010000}"/>
            </a:ext>
          </a:extLst>
        </xdr:cNvPr>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E00-000023010000}"/>
            </a:ext>
          </a:extLst>
        </xdr:cNvPr>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a:extLst>
            <a:ext uri="{FF2B5EF4-FFF2-40B4-BE49-F238E27FC236}">
              <a16:creationId xmlns:a16="http://schemas.microsoft.com/office/drawing/2014/main" id="{00000000-0008-0000-0E00-000024010000}"/>
            </a:ext>
          </a:extLst>
        </xdr:cNvPr>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168548</xdr:rowOff>
    </xdr:from>
    <xdr:to>
      <xdr:col>24</xdr:col>
      <xdr:colOff>114300</xdr:colOff>
      <xdr:row>82</xdr:row>
      <xdr:rowOff>98698</xdr:rowOff>
    </xdr:to>
    <xdr:sp macro="" textlink="">
      <xdr:nvSpPr>
        <xdr:cNvPr id="302" name="楕円 301">
          <a:extLst>
            <a:ext uri="{FF2B5EF4-FFF2-40B4-BE49-F238E27FC236}">
              <a16:creationId xmlns:a16="http://schemas.microsoft.com/office/drawing/2014/main" id="{00000000-0008-0000-0E00-00002E010000}"/>
            </a:ext>
          </a:extLst>
        </xdr:cNvPr>
        <xdr:cNvSpPr/>
      </xdr:nvSpPr>
      <xdr:spPr>
        <a:xfrm>
          <a:off x="45847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19975</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E00-00002F010000}"/>
            </a:ext>
          </a:extLst>
        </xdr:cNvPr>
        <xdr:cNvSpPr txBox="1"/>
      </xdr:nvSpPr>
      <xdr:spPr>
        <a:xfrm>
          <a:off x="4673600" y="13907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139156</xdr:rowOff>
    </xdr:from>
    <xdr:to>
      <xdr:col>20</xdr:col>
      <xdr:colOff>38100</xdr:colOff>
      <xdr:row>82</xdr:row>
      <xdr:rowOff>69306</xdr:rowOff>
    </xdr:to>
    <xdr:sp macro="" textlink="">
      <xdr:nvSpPr>
        <xdr:cNvPr id="304" name="楕円 303">
          <a:extLst>
            <a:ext uri="{FF2B5EF4-FFF2-40B4-BE49-F238E27FC236}">
              <a16:creationId xmlns:a16="http://schemas.microsoft.com/office/drawing/2014/main" id="{00000000-0008-0000-0E00-000030010000}"/>
            </a:ext>
          </a:extLst>
        </xdr:cNvPr>
        <xdr:cNvSpPr/>
      </xdr:nvSpPr>
      <xdr:spPr>
        <a:xfrm>
          <a:off x="3746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18506</xdr:rowOff>
    </xdr:from>
    <xdr:to>
      <xdr:col>24</xdr:col>
      <xdr:colOff>63500</xdr:colOff>
      <xdr:row>82</xdr:row>
      <xdr:rowOff>47898</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3797300" y="14077406"/>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109764</xdr:rowOff>
    </xdr:from>
    <xdr:to>
      <xdr:col>15</xdr:col>
      <xdr:colOff>101600</xdr:colOff>
      <xdr:row>82</xdr:row>
      <xdr:rowOff>39914</xdr:rowOff>
    </xdr:to>
    <xdr:sp macro="" textlink="">
      <xdr:nvSpPr>
        <xdr:cNvPr id="306" name="楕円 305">
          <a:extLst>
            <a:ext uri="{FF2B5EF4-FFF2-40B4-BE49-F238E27FC236}">
              <a16:creationId xmlns:a16="http://schemas.microsoft.com/office/drawing/2014/main" id="{00000000-0008-0000-0E00-000032010000}"/>
            </a:ext>
          </a:extLst>
        </xdr:cNvPr>
        <xdr:cNvSpPr/>
      </xdr:nvSpPr>
      <xdr:spPr>
        <a:xfrm>
          <a:off x="2857500" y="1399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160564</xdr:rowOff>
    </xdr:from>
    <xdr:to>
      <xdr:col>19</xdr:col>
      <xdr:colOff>177800</xdr:colOff>
      <xdr:row>82</xdr:row>
      <xdr:rowOff>18506</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2908300" y="1404801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88537</xdr:rowOff>
    </xdr:from>
    <xdr:to>
      <xdr:col>10</xdr:col>
      <xdr:colOff>165100</xdr:colOff>
      <xdr:row>82</xdr:row>
      <xdr:rowOff>18687</xdr:rowOff>
    </xdr:to>
    <xdr:sp macro="" textlink="">
      <xdr:nvSpPr>
        <xdr:cNvPr id="308" name="楕円 307">
          <a:extLst>
            <a:ext uri="{FF2B5EF4-FFF2-40B4-BE49-F238E27FC236}">
              <a16:creationId xmlns:a16="http://schemas.microsoft.com/office/drawing/2014/main" id="{00000000-0008-0000-0E00-000034010000}"/>
            </a:ext>
          </a:extLst>
        </xdr:cNvPr>
        <xdr:cNvSpPr/>
      </xdr:nvSpPr>
      <xdr:spPr>
        <a:xfrm>
          <a:off x="19685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139337</xdr:rowOff>
    </xdr:from>
    <xdr:to>
      <xdr:col>15</xdr:col>
      <xdr:colOff>50800</xdr:colOff>
      <xdr:row>81</xdr:row>
      <xdr:rowOff>160564</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2019300" y="1402678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70576</xdr:rowOff>
    </xdr:from>
    <xdr:to>
      <xdr:col>6</xdr:col>
      <xdr:colOff>38100</xdr:colOff>
      <xdr:row>82</xdr:row>
      <xdr:rowOff>726</xdr:rowOff>
    </xdr:to>
    <xdr:sp macro="" textlink="">
      <xdr:nvSpPr>
        <xdr:cNvPr id="310" name="楕円 309">
          <a:extLst>
            <a:ext uri="{FF2B5EF4-FFF2-40B4-BE49-F238E27FC236}">
              <a16:creationId xmlns:a16="http://schemas.microsoft.com/office/drawing/2014/main" id="{00000000-0008-0000-0E00-000036010000}"/>
            </a:ext>
          </a:extLst>
        </xdr:cNvPr>
        <xdr:cNvSpPr/>
      </xdr:nvSpPr>
      <xdr:spPr>
        <a:xfrm>
          <a:off x="1079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121376</xdr:rowOff>
    </xdr:from>
    <xdr:to>
      <xdr:col>10</xdr:col>
      <xdr:colOff>114300</xdr:colOff>
      <xdr:row>81</xdr:row>
      <xdr:rowOff>139337</xdr:rowOff>
    </xdr:to>
    <xdr:cxnSp macro="">
      <xdr:nvCxnSpPr>
        <xdr:cNvPr id="311" name="直線コネクタ 310">
          <a:extLst>
            <a:ext uri="{FF2B5EF4-FFF2-40B4-BE49-F238E27FC236}">
              <a16:creationId xmlns:a16="http://schemas.microsoft.com/office/drawing/2014/main" id="{00000000-0008-0000-0E00-000037010000}"/>
            </a:ext>
          </a:extLst>
        </xdr:cNvPr>
        <xdr:cNvCxnSpPr/>
      </xdr:nvCxnSpPr>
      <xdr:spPr>
        <a:xfrm>
          <a:off x="1130300" y="1400882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42471</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E00-000038010000}"/>
            </a:ext>
          </a:extLst>
        </xdr:cNvPr>
        <xdr:cNvSpPr txBox="1"/>
      </xdr:nvSpPr>
      <xdr:spPr>
        <a:xfrm>
          <a:off x="3582044" y="14444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3283</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E00-000039010000}"/>
            </a:ext>
          </a:extLst>
        </xdr:cNvPr>
        <xdr:cNvSpPr txBox="1"/>
      </xdr:nvSpPr>
      <xdr:spPr>
        <a:xfrm>
          <a:off x="2705744" y="1440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142076</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E00-00003A010000}"/>
            </a:ext>
          </a:extLst>
        </xdr:cNvPr>
        <xdr:cNvSpPr txBox="1"/>
      </xdr:nvSpPr>
      <xdr:spPr>
        <a:xfrm>
          <a:off x="1816744" y="1437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135545</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E00-00003B010000}"/>
            </a:ext>
          </a:extLst>
        </xdr:cNvPr>
        <xdr:cNvSpPr txBox="1"/>
      </xdr:nvSpPr>
      <xdr:spPr>
        <a:xfrm>
          <a:off x="927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85833</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E00-00003C010000}"/>
            </a:ext>
          </a:extLst>
        </xdr:cNvPr>
        <xdr:cNvSpPr txBox="1"/>
      </xdr:nvSpPr>
      <xdr:spPr>
        <a:xfrm>
          <a:off x="35820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56441</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E00-00003D010000}"/>
            </a:ext>
          </a:extLst>
        </xdr:cNvPr>
        <xdr:cNvSpPr txBox="1"/>
      </xdr:nvSpPr>
      <xdr:spPr>
        <a:xfrm>
          <a:off x="27057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35214</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E00-00003E010000}"/>
            </a:ext>
          </a:extLst>
        </xdr:cNvPr>
        <xdr:cNvSpPr txBox="1"/>
      </xdr:nvSpPr>
      <xdr:spPr>
        <a:xfrm>
          <a:off x="1816744" y="1375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17253</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E00-00003F010000}"/>
            </a:ext>
          </a:extLst>
        </xdr:cNvPr>
        <xdr:cNvSpPr txBox="1"/>
      </xdr:nvSpPr>
      <xdr:spPr>
        <a:xfrm>
          <a:off x="927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E00-000040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E00-000048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E00-000049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a:extLst>
            <a:ext uri="{FF2B5EF4-FFF2-40B4-BE49-F238E27FC236}">
              <a16:creationId xmlns:a16="http://schemas.microsoft.com/office/drawing/2014/main" id="{00000000-0008-0000-0E00-00004B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a:extLst>
            <a:ext uri="{FF2B5EF4-FFF2-40B4-BE49-F238E27FC236}">
              <a16:creationId xmlns:a16="http://schemas.microsoft.com/office/drawing/2014/main" id="{00000000-0008-0000-0E00-00004C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a:extLst>
            <a:ext uri="{FF2B5EF4-FFF2-40B4-BE49-F238E27FC236}">
              <a16:creationId xmlns:a16="http://schemas.microsoft.com/office/drawing/2014/main" id="{00000000-0008-0000-0E00-00004D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a:extLst>
            <a:ext uri="{FF2B5EF4-FFF2-40B4-BE49-F238E27FC236}">
              <a16:creationId xmlns:a16="http://schemas.microsoft.com/office/drawing/2014/main" id="{00000000-0008-0000-0E00-00004E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a:extLst>
            <a:ext uri="{FF2B5EF4-FFF2-40B4-BE49-F238E27FC236}">
              <a16:creationId xmlns:a16="http://schemas.microsoft.com/office/drawing/2014/main" id="{00000000-0008-0000-0E00-00004F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a:extLst>
            <a:ext uri="{FF2B5EF4-FFF2-40B4-BE49-F238E27FC236}">
              <a16:creationId xmlns:a16="http://schemas.microsoft.com/office/drawing/2014/main" id="{00000000-0008-0000-0E00-000050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a:extLst>
            <a:ext uri="{FF2B5EF4-FFF2-40B4-BE49-F238E27FC236}">
              <a16:creationId xmlns:a16="http://schemas.microsoft.com/office/drawing/2014/main" id="{00000000-0008-0000-0E00-000051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a:extLst>
            <a:ext uri="{FF2B5EF4-FFF2-40B4-BE49-F238E27FC236}">
              <a16:creationId xmlns:a16="http://schemas.microsoft.com/office/drawing/2014/main" id="{00000000-0008-0000-0E00-000052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a:extLst>
            <a:ext uri="{FF2B5EF4-FFF2-40B4-BE49-F238E27FC236}">
              <a16:creationId xmlns:a16="http://schemas.microsoft.com/office/drawing/2014/main" id="{00000000-0008-0000-0E00-000053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a:extLst>
            <a:ext uri="{FF2B5EF4-FFF2-40B4-BE49-F238E27FC236}">
              <a16:creationId xmlns:a16="http://schemas.microsoft.com/office/drawing/2014/main" id="{00000000-0008-0000-0E00-000054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a:extLst>
            <a:ext uri="{FF2B5EF4-FFF2-40B4-BE49-F238E27FC236}">
              <a16:creationId xmlns:a16="http://schemas.microsoft.com/office/drawing/2014/main" id="{00000000-0008-0000-0E00-000056010000}"/>
            </a:ext>
          </a:extLst>
        </xdr:cNvPr>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a:extLst>
            <a:ext uri="{FF2B5EF4-FFF2-40B4-BE49-F238E27FC236}">
              <a16:creationId xmlns:a16="http://schemas.microsoft.com/office/drawing/2014/main" id="{00000000-0008-0000-0E00-000057010000}"/>
            </a:ext>
          </a:extLst>
        </xdr:cNvPr>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a:extLst>
            <a:ext uri="{FF2B5EF4-FFF2-40B4-BE49-F238E27FC236}">
              <a16:creationId xmlns:a16="http://schemas.microsoft.com/office/drawing/2014/main" id="{00000000-0008-0000-0E00-000058010000}"/>
            </a:ext>
          </a:extLst>
        </xdr:cNvPr>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a:extLst>
            <a:ext uri="{FF2B5EF4-FFF2-40B4-BE49-F238E27FC236}">
              <a16:creationId xmlns:a16="http://schemas.microsoft.com/office/drawing/2014/main" id="{00000000-0008-0000-0E00-000059010000}"/>
            </a:ext>
          </a:extLst>
        </xdr:cNvPr>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a:extLst>
            <a:ext uri="{FF2B5EF4-FFF2-40B4-BE49-F238E27FC236}">
              <a16:creationId xmlns:a16="http://schemas.microsoft.com/office/drawing/2014/main" id="{00000000-0008-0000-0E00-00005A010000}"/>
            </a:ext>
          </a:extLst>
        </xdr:cNvPr>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155550</xdr:rowOff>
    </xdr:from>
    <xdr:to>
      <xdr:col>55</xdr:col>
      <xdr:colOff>50800</xdr:colOff>
      <xdr:row>85</xdr:row>
      <xdr:rowOff>85700</xdr:rowOff>
    </xdr:to>
    <xdr:sp macro="" textlink="">
      <xdr:nvSpPr>
        <xdr:cNvPr id="357" name="楕円 356">
          <a:extLst>
            <a:ext uri="{FF2B5EF4-FFF2-40B4-BE49-F238E27FC236}">
              <a16:creationId xmlns:a16="http://schemas.microsoft.com/office/drawing/2014/main" id="{00000000-0008-0000-0E00-000065010000}"/>
            </a:ext>
          </a:extLst>
        </xdr:cNvPr>
        <xdr:cNvSpPr/>
      </xdr:nvSpPr>
      <xdr:spPr>
        <a:xfrm>
          <a:off x="10426700" y="1455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133977</xdr:rowOff>
    </xdr:from>
    <xdr:ext cx="469744" cy="259045"/>
    <xdr:sp macro="" textlink="">
      <xdr:nvSpPr>
        <xdr:cNvPr id="358" name="【公営住宅】&#10;一人当たり面積該当値テキスト">
          <a:extLst>
            <a:ext uri="{FF2B5EF4-FFF2-40B4-BE49-F238E27FC236}">
              <a16:creationId xmlns:a16="http://schemas.microsoft.com/office/drawing/2014/main" id="{00000000-0008-0000-0E00-000066010000}"/>
            </a:ext>
          </a:extLst>
        </xdr:cNvPr>
        <xdr:cNvSpPr txBox="1"/>
      </xdr:nvSpPr>
      <xdr:spPr>
        <a:xfrm>
          <a:off x="10515600" y="145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156463</xdr:rowOff>
    </xdr:from>
    <xdr:to>
      <xdr:col>50</xdr:col>
      <xdr:colOff>165100</xdr:colOff>
      <xdr:row>85</xdr:row>
      <xdr:rowOff>86613</xdr:rowOff>
    </xdr:to>
    <xdr:sp macro="" textlink="">
      <xdr:nvSpPr>
        <xdr:cNvPr id="359" name="楕円 358">
          <a:extLst>
            <a:ext uri="{FF2B5EF4-FFF2-40B4-BE49-F238E27FC236}">
              <a16:creationId xmlns:a16="http://schemas.microsoft.com/office/drawing/2014/main" id="{00000000-0008-0000-0E00-000067010000}"/>
            </a:ext>
          </a:extLst>
        </xdr:cNvPr>
        <xdr:cNvSpPr/>
      </xdr:nvSpPr>
      <xdr:spPr>
        <a:xfrm>
          <a:off x="9588500" y="1455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34900</xdr:rowOff>
    </xdr:from>
    <xdr:to>
      <xdr:col>55</xdr:col>
      <xdr:colOff>0</xdr:colOff>
      <xdr:row>85</xdr:row>
      <xdr:rowOff>35813</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flipV="1">
          <a:off x="9639300" y="14608150"/>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157835</xdr:rowOff>
    </xdr:from>
    <xdr:to>
      <xdr:col>46</xdr:col>
      <xdr:colOff>38100</xdr:colOff>
      <xdr:row>85</xdr:row>
      <xdr:rowOff>87985</xdr:rowOff>
    </xdr:to>
    <xdr:sp macro="" textlink="">
      <xdr:nvSpPr>
        <xdr:cNvPr id="361" name="楕円 360">
          <a:extLst>
            <a:ext uri="{FF2B5EF4-FFF2-40B4-BE49-F238E27FC236}">
              <a16:creationId xmlns:a16="http://schemas.microsoft.com/office/drawing/2014/main" id="{00000000-0008-0000-0E00-000069010000}"/>
            </a:ext>
          </a:extLst>
        </xdr:cNvPr>
        <xdr:cNvSpPr/>
      </xdr:nvSpPr>
      <xdr:spPr>
        <a:xfrm>
          <a:off x="8699500" y="145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35813</xdr:rowOff>
    </xdr:from>
    <xdr:to>
      <xdr:col>50</xdr:col>
      <xdr:colOff>114300</xdr:colOff>
      <xdr:row>85</xdr:row>
      <xdr:rowOff>37185</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flipV="1">
          <a:off x="8750300" y="1460906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157835</xdr:rowOff>
    </xdr:from>
    <xdr:to>
      <xdr:col>41</xdr:col>
      <xdr:colOff>101600</xdr:colOff>
      <xdr:row>85</xdr:row>
      <xdr:rowOff>87985</xdr:rowOff>
    </xdr:to>
    <xdr:sp macro="" textlink="">
      <xdr:nvSpPr>
        <xdr:cNvPr id="363" name="楕円 362">
          <a:extLst>
            <a:ext uri="{FF2B5EF4-FFF2-40B4-BE49-F238E27FC236}">
              <a16:creationId xmlns:a16="http://schemas.microsoft.com/office/drawing/2014/main" id="{00000000-0008-0000-0E00-00006B010000}"/>
            </a:ext>
          </a:extLst>
        </xdr:cNvPr>
        <xdr:cNvSpPr/>
      </xdr:nvSpPr>
      <xdr:spPr>
        <a:xfrm>
          <a:off x="7810500" y="1455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37185</xdr:rowOff>
    </xdr:from>
    <xdr:to>
      <xdr:col>45</xdr:col>
      <xdr:colOff>177800</xdr:colOff>
      <xdr:row>85</xdr:row>
      <xdr:rowOff>37185</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7861300" y="146104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167436</xdr:rowOff>
    </xdr:from>
    <xdr:to>
      <xdr:col>36</xdr:col>
      <xdr:colOff>165100</xdr:colOff>
      <xdr:row>85</xdr:row>
      <xdr:rowOff>97586</xdr:rowOff>
    </xdr:to>
    <xdr:sp macro="" textlink="">
      <xdr:nvSpPr>
        <xdr:cNvPr id="365" name="楕円 364">
          <a:extLst>
            <a:ext uri="{FF2B5EF4-FFF2-40B4-BE49-F238E27FC236}">
              <a16:creationId xmlns:a16="http://schemas.microsoft.com/office/drawing/2014/main" id="{00000000-0008-0000-0E00-00006D010000}"/>
            </a:ext>
          </a:extLst>
        </xdr:cNvPr>
        <xdr:cNvSpPr/>
      </xdr:nvSpPr>
      <xdr:spPr>
        <a:xfrm>
          <a:off x="6921500" y="145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37185</xdr:rowOff>
    </xdr:from>
    <xdr:to>
      <xdr:col>41</xdr:col>
      <xdr:colOff>50800</xdr:colOff>
      <xdr:row>85</xdr:row>
      <xdr:rowOff>46786</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flipV="1">
          <a:off x="6972300" y="1461043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a:extLst>
            <a:ext uri="{FF2B5EF4-FFF2-40B4-BE49-F238E27FC236}">
              <a16:creationId xmlns:a16="http://schemas.microsoft.com/office/drawing/2014/main" id="{00000000-0008-0000-0E00-00006F010000}"/>
            </a:ext>
          </a:extLst>
        </xdr:cNvPr>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a:extLst>
            <a:ext uri="{FF2B5EF4-FFF2-40B4-BE49-F238E27FC236}">
              <a16:creationId xmlns:a16="http://schemas.microsoft.com/office/drawing/2014/main" id="{00000000-0008-0000-0E00-000070010000}"/>
            </a:ext>
          </a:extLst>
        </xdr:cNvPr>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a:extLst>
            <a:ext uri="{FF2B5EF4-FFF2-40B4-BE49-F238E27FC236}">
              <a16:creationId xmlns:a16="http://schemas.microsoft.com/office/drawing/2014/main" id="{00000000-0008-0000-0E00-000071010000}"/>
            </a:ext>
          </a:extLst>
        </xdr:cNvPr>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a:extLst>
            <a:ext uri="{FF2B5EF4-FFF2-40B4-BE49-F238E27FC236}">
              <a16:creationId xmlns:a16="http://schemas.microsoft.com/office/drawing/2014/main" id="{00000000-0008-0000-0E00-000072010000}"/>
            </a:ext>
          </a:extLst>
        </xdr:cNvPr>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77740</xdr:rowOff>
    </xdr:from>
    <xdr:ext cx="469744" cy="259045"/>
    <xdr:sp macro="" textlink="">
      <xdr:nvSpPr>
        <xdr:cNvPr id="371" name="n_1mainValue【公営住宅】&#10;一人当たり面積">
          <a:extLst>
            <a:ext uri="{FF2B5EF4-FFF2-40B4-BE49-F238E27FC236}">
              <a16:creationId xmlns:a16="http://schemas.microsoft.com/office/drawing/2014/main" id="{00000000-0008-0000-0E00-000073010000}"/>
            </a:ext>
          </a:extLst>
        </xdr:cNvPr>
        <xdr:cNvSpPr txBox="1"/>
      </xdr:nvSpPr>
      <xdr:spPr>
        <a:xfrm>
          <a:off x="9391727" y="1465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79112</xdr:rowOff>
    </xdr:from>
    <xdr:ext cx="469744" cy="259045"/>
    <xdr:sp macro="" textlink="">
      <xdr:nvSpPr>
        <xdr:cNvPr id="372" name="n_2mainValue【公営住宅】&#10;一人当たり面積">
          <a:extLst>
            <a:ext uri="{FF2B5EF4-FFF2-40B4-BE49-F238E27FC236}">
              <a16:creationId xmlns:a16="http://schemas.microsoft.com/office/drawing/2014/main" id="{00000000-0008-0000-0E00-000074010000}"/>
            </a:ext>
          </a:extLst>
        </xdr:cNvPr>
        <xdr:cNvSpPr txBox="1"/>
      </xdr:nvSpPr>
      <xdr:spPr>
        <a:xfrm>
          <a:off x="8515427" y="14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79112</xdr:rowOff>
    </xdr:from>
    <xdr:ext cx="469744" cy="259045"/>
    <xdr:sp macro="" textlink="">
      <xdr:nvSpPr>
        <xdr:cNvPr id="373" name="n_3mainValue【公営住宅】&#10;一人当たり面積">
          <a:extLst>
            <a:ext uri="{FF2B5EF4-FFF2-40B4-BE49-F238E27FC236}">
              <a16:creationId xmlns:a16="http://schemas.microsoft.com/office/drawing/2014/main" id="{00000000-0008-0000-0E00-000075010000}"/>
            </a:ext>
          </a:extLst>
        </xdr:cNvPr>
        <xdr:cNvSpPr txBox="1"/>
      </xdr:nvSpPr>
      <xdr:spPr>
        <a:xfrm>
          <a:off x="7626427" y="14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88713</xdr:rowOff>
    </xdr:from>
    <xdr:ext cx="469744" cy="259045"/>
    <xdr:sp macro="" textlink="">
      <xdr:nvSpPr>
        <xdr:cNvPr id="374" name="n_4mainValue【公営住宅】&#10;一人当たり面積">
          <a:extLst>
            <a:ext uri="{FF2B5EF4-FFF2-40B4-BE49-F238E27FC236}">
              <a16:creationId xmlns:a16="http://schemas.microsoft.com/office/drawing/2014/main" id="{00000000-0008-0000-0E00-000076010000}"/>
            </a:ext>
          </a:extLst>
        </xdr:cNvPr>
        <xdr:cNvSpPr txBox="1"/>
      </xdr:nvSpPr>
      <xdr:spPr>
        <a:xfrm>
          <a:off x="6737427" y="1466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a:extLst>
            <a:ext uri="{FF2B5EF4-FFF2-40B4-BE49-F238E27FC236}">
              <a16:creationId xmlns:a16="http://schemas.microsoft.com/office/drawing/2014/main" id="{00000000-0008-0000-0E00-000090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a:extLst>
            <a:ext uri="{FF2B5EF4-FFF2-40B4-BE49-F238E27FC236}">
              <a16:creationId xmlns:a16="http://schemas.microsoft.com/office/drawing/2014/main" id="{00000000-0008-0000-0E00-000092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a:extLst>
            <a:ext uri="{FF2B5EF4-FFF2-40B4-BE49-F238E27FC236}">
              <a16:creationId xmlns:a16="http://schemas.microsoft.com/office/drawing/2014/main" id="{00000000-0008-0000-0E00-000093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a:extLst>
            <a:ext uri="{FF2B5EF4-FFF2-40B4-BE49-F238E27FC236}">
              <a16:creationId xmlns:a16="http://schemas.microsoft.com/office/drawing/2014/main" id="{00000000-0008-0000-0E00-000094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a:extLst>
            <a:ext uri="{FF2B5EF4-FFF2-40B4-BE49-F238E27FC236}">
              <a16:creationId xmlns:a16="http://schemas.microsoft.com/office/drawing/2014/main" id="{00000000-0008-0000-0E00-000095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E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00000000-0008-0000-0E00-00009D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E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21590</xdr:rowOff>
    </xdr:from>
    <xdr:to>
      <xdr:col>85</xdr:col>
      <xdr:colOff>177800</xdr:colOff>
      <xdr:row>35</xdr:row>
      <xdr:rowOff>123190</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44467</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587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12065</xdr:rowOff>
    </xdr:from>
    <xdr:to>
      <xdr:col>81</xdr:col>
      <xdr:colOff>101600</xdr:colOff>
      <xdr:row>35</xdr:row>
      <xdr:rowOff>113665</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601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62865</xdr:rowOff>
    </xdr:from>
    <xdr:to>
      <xdr:col>85</xdr:col>
      <xdr:colOff>127000</xdr:colOff>
      <xdr:row>35</xdr:row>
      <xdr:rowOff>72390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5481300" y="606361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111125</xdr:rowOff>
    </xdr:from>
    <xdr:to>
      <xdr:col>76</xdr:col>
      <xdr:colOff>165100</xdr:colOff>
      <xdr:row>36</xdr:row>
      <xdr:rowOff>41275</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611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62865</xdr:rowOff>
    </xdr:from>
    <xdr:to>
      <xdr:col>81</xdr:col>
      <xdr:colOff>50800</xdr:colOff>
      <xdr:row>35</xdr:row>
      <xdr:rowOff>161925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flipV="1">
          <a:off x="14592300" y="6063615"/>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23495</xdr:rowOff>
    </xdr:from>
    <xdr:to>
      <xdr:col>72</xdr:col>
      <xdr:colOff>38100</xdr:colOff>
      <xdr:row>36</xdr:row>
      <xdr:rowOff>125095</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161925</xdr:rowOff>
    </xdr:from>
    <xdr:to>
      <xdr:col>76</xdr:col>
      <xdr:colOff>114300</xdr:colOff>
      <xdr:row>36</xdr:row>
      <xdr:rowOff>74295</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flipV="1">
          <a:off x="13703300" y="6162675"/>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156845</xdr:rowOff>
    </xdr:from>
    <xdr:to>
      <xdr:col>67</xdr:col>
      <xdr:colOff>101600</xdr:colOff>
      <xdr:row>36</xdr:row>
      <xdr:rowOff>86995</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7635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36195</xdr:rowOff>
    </xdr:from>
    <xdr:to>
      <xdr:col>71</xdr:col>
      <xdr:colOff>177800</xdr:colOff>
      <xdr:row>36</xdr:row>
      <xdr:rowOff>74295</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814300" y="620839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13352</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9542</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3827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130192</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578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57802</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141622</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597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103522</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a:extLst>
            <a:ext uri="{FF2B5EF4-FFF2-40B4-BE49-F238E27FC236}">
              <a16:creationId xmlns:a16="http://schemas.microsoft.com/office/drawing/2014/main" id="{00000000-0008-0000-0E00-0000D5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a:extLst>
            <a:ext uri="{FF2B5EF4-FFF2-40B4-BE49-F238E27FC236}">
              <a16:creationId xmlns:a16="http://schemas.microsoft.com/office/drawing/2014/main" id="{00000000-0008-0000-0E00-0000D7010000}"/>
            </a:ext>
          </a:extLst>
        </xdr:cNvPr>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a:extLst>
            <a:ext uri="{FF2B5EF4-FFF2-40B4-BE49-F238E27FC236}">
              <a16:creationId xmlns:a16="http://schemas.microsoft.com/office/drawing/2014/main" id="{00000000-0008-0000-0E00-0000D9010000}"/>
            </a:ext>
          </a:extLst>
        </xdr:cNvPr>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a:extLst>
            <a:ext uri="{FF2B5EF4-FFF2-40B4-BE49-F238E27FC236}">
              <a16:creationId xmlns:a16="http://schemas.microsoft.com/office/drawing/2014/main" id="{00000000-0008-0000-0E00-0000DB010000}"/>
            </a:ext>
          </a:extLst>
        </xdr:cNvPr>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7112</xdr:rowOff>
    </xdr:from>
    <xdr:to>
      <xdr:col>116</xdr:col>
      <xdr:colOff>114300</xdr:colOff>
      <xdr:row>34</xdr:row>
      <xdr:rowOff>108712</xdr:rowOff>
    </xdr:to>
    <xdr:sp macro="" textlink="">
      <xdr:nvSpPr>
        <xdr:cNvPr id="486" name="楕円 485">
          <a:extLst>
            <a:ext uri="{FF2B5EF4-FFF2-40B4-BE49-F238E27FC236}">
              <a16:creationId xmlns:a16="http://schemas.microsoft.com/office/drawing/2014/main" id="{00000000-0008-0000-0E00-0000E6010000}"/>
            </a:ext>
          </a:extLst>
        </xdr:cNvPr>
        <xdr:cNvSpPr/>
      </xdr:nvSpPr>
      <xdr:spPr>
        <a:xfrm>
          <a:off x="22110700" y="583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29989</xdr:rowOff>
    </xdr:from>
    <xdr:ext cx="469744" cy="259045"/>
    <xdr:sp macro="" textlink="">
      <xdr:nvSpPr>
        <xdr:cNvPr id="487" name="【認定こども園・幼稚園・保育所】&#10;一人当たり面積該当値テキスト">
          <a:extLst>
            <a:ext uri="{FF2B5EF4-FFF2-40B4-BE49-F238E27FC236}">
              <a16:creationId xmlns:a16="http://schemas.microsoft.com/office/drawing/2014/main" id="{00000000-0008-0000-0E00-0000E7010000}"/>
            </a:ext>
          </a:extLst>
        </xdr:cNvPr>
        <xdr:cNvSpPr txBox="1"/>
      </xdr:nvSpPr>
      <xdr:spPr>
        <a:xfrm>
          <a:off x="22199600" y="568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109982</xdr:rowOff>
    </xdr:from>
    <xdr:to>
      <xdr:col>112</xdr:col>
      <xdr:colOff>38100</xdr:colOff>
      <xdr:row>34</xdr:row>
      <xdr:rowOff>40132</xdr:rowOff>
    </xdr:to>
    <xdr:sp macro="" textlink="">
      <xdr:nvSpPr>
        <xdr:cNvPr id="488" name="楕円 487">
          <a:extLst>
            <a:ext uri="{FF2B5EF4-FFF2-40B4-BE49-F238E27FC236}">
              <a16:creationId xmlns:a16="http://schemas.microsoft.com/office/drawing/2014/main" id="{00000000-0008-0000-0E00-0000E8010000}"/>
            </a:ext>
          </a:extLst>
        </xdr:cNvPr>
        <xdr:cNvSpPr/>
      </xdr:nvSpPr>
      <xdr:spPr>
        <a:xfrm>
          <a:off x="21272500" y="5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160782</xdr:rowOff>
    </xdr:from>
    <xdr:to>
      <xdr:col>116</xdr:col>
      <xdr:colOff>63500</xdr:colOff>
      <xdr:row>34</xdr:row>
      <xdr:rowOff>57912</xdr:rowOff>
    </xdr:to>
    <xdr:cxnSp macro="">
      <xdr:nvCxnSpPr>
        <xdr:cNvPr id="489" name="直線コネクタ 488">
          <a:extLst>
            <a:ext uri="{FF2B5EF4-FFF2-40B4-BE49-F238E27FC236}">
              <a16:creationId xmlns:a16="http://schemas.microsoft.com/office/drawing/2014/main" id="{00000000-0008-0000-0E00-0000E9010000}"/>
            </a:ext>
          </a:extLst>
        </xdr:cNvPr>
        <xdr:cNvCxnSpPr/>
      </xdr:nvCxnSpPr>
      <xdr:spPr>
        <a:xfrm>
          <a:off x="21323300" y="58186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123698</xdr:rowOff>
    </xdr:from>
    <xdr:to>
      <xdr:col>107</xdr:col>
      <xdr:colOff>101600</xdr:colOff>
      <xdr:row>34</xdr:row>
      <xdr:rowOff>53848</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03835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160782</xdr:rowOff>
    </xdr:from>
    <xdr:to>
      <xdr:col>111</xdr:col>
      <xdr:colOff>177800</xdr:colOff>
      <xdr:row>34</xdr:row>
      <xdr:rowOff>3048</xdr:rowOff>
    </xdr:to>
    <xdr:cxnSp macro="">
      <xdr:nvCxnSpPr>
        <xdr:cNvPr id="491" name="直線コネクタ 490">
          <a:extLst>
            <a:ext uri="{FF2B5EF4-FFF2-40B4-BE49-F238E27FC236}">
              <a16:creationId xmlns:a16="http://schemas.microsoft.com/office/drawing/2014/main" id="{00000000-0008-0000-0E00-0000EB010000}"/>
            </a:ext>
          </a:extLst>
        </xdr:cNvPr>
        <xdr:cNvCxnSpPr/>
      </xdr:nvCxnSpPr>
      <xdr:spPr>
        <a:xfrm flipV="1">
          <a:off x="20434300" y="58186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33</xdr:row>
      <xdr:rowOff>123698</xdr:rowOff>
    </xdr:from>
    <xdr:to>
      <xdr:col>102</xdr:col>
      <xdr:colOff>165100</xdr:colOff>
      <xdr:row>34</xdr:row>
      <xdr:rowOff>53848</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194945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3048</xdr:rowOff>
    </xdr:from>
    <xdr:to>
      <xdr:col>107</xdr:col>
      <xdr:colOff>50800</xdr:colOff>
      <xdr:row>34</xdr:row>
      <xdr:rowOff>3048</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a:off x="19545300" y="5832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123698</xdr:rowOff>
    </xdr:from>
    <xdr:to>
      <xdr:col>98</xdr:col>
      <xdr:colOff>38100</xdr:colOff>
      <xdr:row>34</xdr:row>
      <xdr:rowOff>53848</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18605500" y="578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34</xdr:row>
      <xdr:rowOff>3048</xdr:rowOff>
    </xdr:from>
    <xdr:to>
      <xdr:col>102</xdr:col>
      <xdr:colOff>114300</xdr:colOff>
      <xdr:row>34</xdr:row>
      <xdr:rowOff>3048</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a:off x="18656300" y="5832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a:extLst>
            <a:ext uri="{FF2B5EF4-FFF2-40B4-BE49-F238E27FC236}">
              <a16:creationId xmlns:a16="http://schemas.microsoft.com/office/drawing/2014/main" id="{00000000-0008-0000-0E00-0000F0010000}"/>
            </a:ext>
          </a:extLst>
        </xdr:cNvPr>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a:extLst>
            <a:ext uri="{FF2B5EF4-FFF2-40B4-BE49-F238E27FC236}">
              <a16:creationId xmlns:a16="http://schemas.microsoft.com/office/drawing/2014/main" id="{00000000-0008-0000-0E00-0000F1010000}"/>
            </a:ext>
          </a:extLst>
        </xdr:cNvPr>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a:extLst>
            <a:ext uri="{FF2B5EF4-FFF2-40B4-BE49-F238E27FC236}">
              <a16:creationId xmlns:a16="http://schemas.microsoft.com/office/drawing/2014/main" id="{00000000-0008-0000-0E00-0000F2010000}"/>
            </a:ext>
          </a:extLst>
        </xdr:cNvPr>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a:extLst>
            <a:ext uri="{FF2B5EF4-FFF2-40B4-BE49-F238E27FC236}">
              <a16:creationId xmlns:a16="http://schemas.microsoft.com/office/drawing/2014/main" id="{00000000-0008-0000-0E00-0000F3010000}"/>
            </a:ext>
          </a:extLst>
        </xdr:cNvPr>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56659</xdr:rowOff>
    </xdr:from>
    <xdr:ext cx="469744" cy="259045"/>
    <xdr:sp macro="" textlink="">
      <xdr:nvSpPr>
        <xdr:cNvPr id="500" name="n_1main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554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70375</xdr:rowOff>
    </xdr:from>
    <xdr:ext cx="469744" cy="259045"/>
    <xdr:sp macro="" textlink="">
      <xdr:nvSpPr>
        <xdr:cNvPr id="501" name="n_2main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555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32</xdr:row>
      <xdr:rowOff>70375</xdr:rowOff>
    </xdr:from>
    <xdr:ext cx="469744" cy="259045"/>
    <xdr:sp macro="" textlink="">
      <xdr:nvSpPr>
        <xdr:cNvPr id="502" name="n_3main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555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32</xdr:row>
      <xdr:rowOff>70375</xdr:rowOff>
    </xdr:from>
    <xdr:ext cx="469744" cy="259045"/>
    <xdr:sp macro="" textlink="">
      <xdr:nvSpPr>
        <xdr:cNvPr id="503" name="n_4main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555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a:extLst>
            <a:ext uri="{FF2B5EF4-FFF2-40B4-BE49-F238E27FC236}">
              <a16:creationId xmlns:a16="http://schemas.microsoft.com/office/drawing/2014/main" id="{00000000-0008-0000-0E00-0000F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a:extLst>
            <a:ext uri="{FF2B5EF4-FFF2-40B4-BE49-F238E27FC236}">
              <a16:creationId xmlns:a16="http://schemas.microsoft.com/office/drawing/2014/main" id="{00000000-0008-0000-0E00-0000F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a:extLst>
            <a:ext uri="{FF2B5EF4-FFF2-40B4-BE49-F238E27FC236}">
              <a16:creationId xmlns:a16="http://schemas.microsoft.com/office/drawing/2014/main" id="{00000000-0008-0000-0E00-0000F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a:extLst>
            <a:ext uri="{FF2B5EF4-FFF2-40B4-BE49-F238E27FC236}">
              <a16:creationId xmlns:a16="http://schemas.microsoft.com/office/drawing/2014/main" id="{00000000-0008-0000-0E00-0000F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00000000-0008-0000-0E00-000011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a:extLst>
            <a:ext uri="{FF2B5EF4-FFF2-40B4-BE49-F238E27FC236}">
              <a16:creationId xmlns:a16="http://schemas.microsoft.com/office/drawing/2014/main" id="{00000000-0008-0000-0E00-000012020000}"/>
            </a:ext>
          </a:extLst>
        </xdr:cNvPr>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00000000-0008-0000-0E00-000013020000}"/>
            </a:ext>
          </a:extLst>
        </xdr:cNvPr>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00000000-0008-0000-0E00-000015020000}"/>
            </a:ext>
          </a:extLst>
        </xdr:cNvPr>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00000000-0008-0000-0E00-000017020000}"/>
            </a:ext>
          </a:extLst>
        </xdr:cNvPr>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a:extLst>
            <a:ext uri="{FF2B5EF4-FFF2-40B4-BE49-F238E27FC236}">
              <a16:creationId xmlns:a16="http://schemas.microsoft.com/office/drawing/2014/main" id="{00000000-0008-0000-0E00-000018020000}"/>
            </a:ext>
          </a:extLst>
        </xdr:cNvPr>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a:extLst>
            <a:ext uri="{FF2B5EF4-FFF2-40B4-BE49-F238E27FC236}">
              <a16:creationId xmlns:a16="http://schemas.microsoft.com/office/drawing/2014/main" id="{00000000-0008-0000-0E00-000019020000}"/>
            </a:ext>
          </a:extLst>
        </xdr:cNvPr>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E00-00001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46" name="楕円 545">
          <a:extLst>
            <a:ext uri="{FF2B5EF4-FFF2-40B4-BE49-F238E27FC236}">
              <a16:creationId xmlns:a16="http://schemas.microsoft.com/office/drawing/2014/main" id="{00000000-0008-0000-0E00-000022020000}"/>
            </a:ext>
          </a:extLst>
        </xdr:cNvPr>
        <xdr:cNvSpPr/>
      </xdr:nvSpPr>
      <xdr:spPr>
        <a:xfrm>
          <a:off x="16268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156590</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00000000-0008-0000-0E00-000023020000}"/>
            </a:ext>
          </a:extLst>
        </xdr:cNvPr>
        <xdr:cNvSpPr txBox="1"/>
      </xdr:nvSpPr>
      <xdr:spPr>
        <a:xfrm>
          <a:off x="16357600" y="1010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81462</xdr:rowOff>
    </xdr:from>
    <xdr:to>
      <xdr:col>81</xdr:col>
      <xdr:colOff>101600</xdr:colOff>
      <xdr:row>60</xdr:row>
      <xdr:rowOff>11612</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5430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132262</xdr:rowOff>
    </xdr:from>
    <xdr:to>
      <xdr:col>85</xdr:col>
      <xdr:colOff>127000</xdr:colOff>
      <xdr:row>60</xdr:row>
      <xdr:rowOff>13063</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5481300" y="10247812"/>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146776</xdr:rowOff>
    </xdr:from>
    <xdr:to>
      <xdr:col>76</xdr:col>
      <xdr:colOff>165100</xdr:colOff>
      <xdr:row>60</xdr:row>
      <xdr:rowOff>76926</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4541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132262</xdr:rowOff>
    </xdr:from>
    <xdr:to>
      <xdr:col>81</xdr:col>
      <xdr:colOff>50800</xdr:colOff>
      <xdr:row>60</xdr:row>
      <xdr:rowOff>26126</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flipV="1">
          <a:off x="14592300" y="102478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97790</xdr:rowOff>
    </xdr:from>
    <xdr:to>
      <xdr:col>72</xdr:col>
      <xdr:colOff>38100</xdr:colOff>
      <xdr:row>60</xdr:row>
      <xdr:rowOff>27940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36525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148590</xdr:rowOff>
    </xdr:from>
    <xdr:to>
      <xdr:col>76</xdr:col>
      <xdr:colOff>114300</xdr:colOff>
      <xdr:row>60</xdr:row>
      <xdr:rowOff>26126</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3703300" y="1026414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29210</xdr:rowOff>
    </xdr:from>
    <xdr:to>
      <xdr:col>67</xdr:col>
      <xdr:colOff>101600</xdr:colOff>
      <xdr:row>59</xdr:row>
      <xdr:rowOff>130810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2763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80010</xdr:rowOff>
    </xdr:from>
    <xdr:to>
      <xdr:col>71</xdr:col>
      <xdr:colOff>177800</xdr:colOff>
      <xdr:row>59</xdr:row>
      <xdr:rowOff>148590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814300" y="101955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25599</xdr:rowOff>
    </xdr:from>
    <xdr:ext cx="405111" cy="259045"/>
    <xdr:sp macro="" textlink="">
      <xdr:nvSpPr>
        <xdr:cNvPr id="556" name="n_1aveValue【学校施設】&#10;有形固定資産減価償却率">
          <a:extLst>
            <a:ext uri="{FF2B5EF4-FFF2-40B4-BE49-F238E27FC236}">
              <a16:creationId xmlns:a16="http://schemas.microsoft.com/office/drawing/2014/main" id="{00000000-0008-0000-0E00-00002C020000}"/>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57" name="n_2aveValue【学校施設】&#10;有形固定資産減価償却率">
          <a:extLst>
            <a:ext uri="{FF2B5EF4-FFF2-40B4-BE49-F238E27FC236}">
              <a16:creationId xmlns:a16="http://schemas.microsoft.com/office/drawing/2014/main" id="{00000000-0008-0000-0E00-00002D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11810</xdr:rowOff>
    </xdr:from>
    <xdr:ext cx="405111" cy="259045"/>
    <xdr:sp macro="" textlink="">
      <xdr:nvSpPr>
        <xdr:cNvPr id="558" name="n_3aveValue【学校施設】&#10;有形固定資産減価償却率">
          <a:extLst>
            <a:ext uri="{FF2B5EF4-FFF2-40B4-BE49-F238E27FC236}">
              <a16:creationId xmlns:a16="http://schemas.microsoft.com/office/drawing/2014/main" id="{00000000-0008-0000-0E00-00002E020000}"/>
            </a:ext>
          </a:extLst>
        </xdr:cNvPr>
        <xdr:cNvSpPr txBox="1"/>
      </xdr:nvSpPr>
      <xdr:spPr>
        <a:xfrm>
          <a:off x="13500744" y="9955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a:extLst>
            <a:ext uri="{FF2B5EF4-FFF2-40B4-BE49-F238E27FC236}">
              <a16:creationId xmlns:a16="http://schemas.microsoft.com/office/drawing/2014/main" id="{00000000-0008-0000-0E00-00002F020000}"/>
            </a:ext>
          </a:extLst>
        </xdr:cNvPr>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28139</xdr:rowOff>
    </xdr:from>
    <xdr:ext cx="405111" cy="259045"/>
    <xdr:sp macro="" textlink="">
      <xdr:nvSpPr>
        <xdr:cNvPr id="560" name="n_1mainValue【学校施設】&#10;有形固定資産減価償却率">
          <a:extLst>
            <a:ext uri="{FF2B5EF4-FFF2-40B4-BE49-F238E27FC236}">
              <a16:creationId xmlns:a16="http://schemas.microsoft.com/office/drawing/2014/main" id="{00000000-0008-0000-0E00-000030020000}"/>
            </a:ext>
          </a:extLst>
        </xdr:cNvPr>
        <xdr:cNvSpPr txBox="1"/>
      </xdr:nvSpPr>
      <xdr:spPr>
        <a:xfrm>
          <a:off x="152660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68053</xdr:rowOff>
    </xdr:from>
    <xdr:ext cx="405111" cy="259045"/>
    <xdr:sp macro="" textlink="">
      <xdr:nvSpPr>
        <xdr:cNvPr id="561" name="n_2mainValue【学校施設】&#10;有形固定資産減価償却率">
          <a:extLst>
            <a:ext uri="{FF2B5EF4-FFF2-40B4-BE49-F238E27FC236}">
              <a16:creationId xmlns:a16="http://schemas.microsoft.com/office/drawing/2014/main" id="{00000000-0008-0000-0E00-000031020000}"/>
            </a:ext>
          </a:extLst>
        </xdr:cNvPr>
        <xdr:cNvSpPr txBox="1"/>
      </xdr:nvSpPr>
      <xdr:spPr>
        <a:xfrm>
          <a:off x="14389744" y="1035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2" name="n_3mainValue【学校施設】&#10;有形固定資産減価償却率">
          <a:extLst>
            <a:ext uri="{FF2B5EF4-FFF2-40B4-BE49-F238E27FC236}">
              <a16:creationId xmlns:a16="http://schemas.microsoft.com/office/drawing/2014/main" id="{00000000-0008-0000-0E00-000032020000}"/>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147337</xdr:rowOff>
    </xdr:from>
    <xdr:ext cx="405111" cy="259045"/>
    <xdr:sp macro="" textlink="">
      <xdr:nvSpPr>
        <xdr:cNvPr id="563" name="n_4mainValue【学校施設】&#10;有形固定資産減価償却率">
          <a:extLst>
            <a:ext uri="{FF2B5EF4-FFF2-40B4-BE49-F238E27FC236}">
              <a16:creationId xmlns:a16="http://schemas.microsoft.com/office/drawing/2014/main" id="{00000000-0008-0000-0E00-000033020000}"/>
            </a:ext>
          </a:extLst>
        </xdr:cNvPr>
        <xdr:cNvSpPr txBox="1"/>
      </xdr:nvSpPr>
      <xdr:spPr>
        <a:xfrm>
          <a:off x="12611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00000000-0008-0000-0E00-000034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00000000-0008-0000-0E00-000035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a:extLst>
            <a:ext uri="{FF2B5EF4-FFF2-40B4-BE49-F238E27FC236}">
              <a16:creationId xmlns:a16="http://schemas.microsoft.com/office/drawing/2014/main" id="{00000000-0008-0000-0E00-00004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a:extLst>
            <a:ext uri="{FF2B5EF4-FFF2-40B4-BE49-F238E27FC236}">
              <a16:creationId xmlns:a16="http://schemas.microsoft.com/office/drawing/2014/main" id="{00000000-0008-0000-0E00-00004B020000}"/>
            </a:ext>
          </a:extLst>
        </xdr:cNvPr>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a:extLst>
            <a:ext uri="{FF2B5EF4-FFF2-40B4-BE49-F238E27FC236}">
              <a16:creationId xmlns:a16="http://schemas.microsoft.com/office/drawing/2014/main" id="{00000000-0008-0000-0E00-00004C020000}"/>
            </a:ext>
          </a:extLst>
        </xdr:cNvPr>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a:extLst>
            <a:ext uri="{FF2B5EF4-FFF2-40B4-BE49-F238E27FC236}">
              <a16:creationId xmlns:a16="http://schemas.microsoft.com/office/drawing/2014/main" id="{00000000-0008-0000-0E00-00004E020000}"/>
            </a:ext>
          </a:extLst>
        </xdr:cNvPr>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a:extLst>
            <a:ext uri="{FF2B5EF4-FFF2-40B4-BE49-F238E27FC236}">
              <a16:creationId xmlns:a16="http://schemas.microsoft.com/office/drawing/2014/main" id="{00000000-0008-0000-0E00-000050020000}"/>
            </a:ext>
          </a:extLst>
        </xdr:cNvPr>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a:extLst>
            <a:ext uri="{FF2B5EF4-FFF2-40B4-BE49-F238E27FC236}">
              <a16:creationId xmlns:a16="http://schemas.microsoft.com/office/drawing/2014/main" id="{00000000-0008-0000-0E00-000051020000}"/>
            </a:ext>
          </a:extLst>
        </xdr:cNvPr>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a:extLst>
            <a:ext uri="{FF2B5EF4-FFF2-40B4-BE49-F238E27FC236}">
              <a16:creationId xmlns:a16="http://schemas.microsoft.com/office/drawing/2014/main" id="{00000000-0008-0000-0E00-000052020000}"/>
            </a:ext>
          </a:extLst>
        </xdr:cNvPr>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E00-00005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70586</xdr:rowOff>
    </xdr:from>
    <xdr:to>
      <xdr:col>116</xdr:col>
      <xdr:colOff>114300</xdr:colOff>
      <xdr:row>64</xdr:row>
      <xdr:rowOff>736</xdr:rowOff>
    </xdr:to>
    <xdr:sp macro="" textlink="">
      <xdr:nvSpPr>
        <xdr:cNvPr id="603" name="楕円 602">
          <a:extLst>
            <a:ext uri="{FF2B5EF4-FFF2-40B4-BE49-F238E27FC236}">
              <a16:creationId xmlns:a16="http://schemas.microsoft.com/office/drawing/2014/main" id="{00000000-0008-0000-0E00-00005B020000}"/>
            </a:ext>
          </a:extLst>
        </xdr:cNvPr>
        <xdr:cNvSpPr/>
      </xdr:nvSpPr>
      <xdr:spPr>
        <a:xfrm>
          <a:off x="22110700" y="1087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a:extLst>
            <a:ext uri="{FF2B5EF4-FFF2-40B4-BE49-F238E27FC236}">
              <a16:creationId xmlns:a16="http://schemas.microsoft.com/office/drawing/2014/main" id="{00000000-0008-0000-0E00-00005C020000}"/>
            </a:ext>
          </a:extLst>
        </xdr:cNvPr>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69977</xdr:rowOff>
    </xdr:from>
    <xdr:to>
      <xdr:col>112</xdr:col>
      <xdr:colOff>38100</xdr:colOff>
      <xdr:row>64</xdr:row>
      <xdr:rowOff>127</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1272500" y="108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120777</xdr:rowOff>
    </xdr:from>
    <xdr:to>
      <xdr:col>116</xdr:col>
      <xdr:colOff>63500</xdr:colOff>
      <xdr:row>63</xdr:row>
      <xdr:rowOff>121386</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21323300" y="10922127"/>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69748</xdr:rowOff>
    </xdr:from>
    <xdr:to>
      <xdr:col>107</xdr:col>
      <xdr:colOff>101600</xdr:colOff>
      <xdr:row>63</xdr:row>
      <xdr:rowOff>171348</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0383500" y="108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120548</xdr:rowOff>
    </xdr:from>
    <xdr:to>
      <xdr:col>111</xdr:col>
      <xdr:colOff>177800</xdr:colOff>
      <xdr:row>63</xdr:row>
      <xdr:rowOff>120777</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20434300" y="1092189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69977</xdr:rowOff>
    </xdr:from>
    <xdr:to>
      <xdr:col>102</xdr:col>
      <xdr:colOff>165100</xdr:colOff>
      <xdr:row>64</xdr:row>
      <xdr:rowOff>127</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19494500" y="1087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120548</xdr:rowOff>
    </xdr:from>
    <xdr:to>
      <xdr:col>107</xdr:col>
      <xdr:colOff>50800</xdr:colOff>
      <xdr:row>63</xdr:row>
      <xdr:rowOff>120777</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19545300" y="10921898"/>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72263</xdr:rowOff>
    </xdr:from>
    <xdr:to>
      <xdr:col>98</xdr:col>
      <xdr:colOff>38100</xdr:colOff>
      <xdr:row>64</xdr:row>
      <xdr:rowOff>2413</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8605500" y="1087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120777</xdr:rowOff>
    </xdr:from>
    <xdr:to>
      <xdr:col>102</xdr:col>
      <xdr:colOff>114300</xdr:colOff>
      <xdr:row>63</xdr:row>
      <xdr:rowOff>123063</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8656300" y="10922127"/>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163161</xdr:rowOff>
    </xdr:from>
    <xdr:ext cx="469744" cy="259045"/>
    <xdr:sp macro="" textlink="">
      <xdr:nvSpPr>
        <xdr:cNvPr id="613" name="n_1aveValue【学校施設】&#10;一人当たり面積">
          <a:extLst>
            <a:ext uri="{FF2B5EF4-FFF2-40B4-BE49-F238E27FC236}">
              <a16:creationId xmlns:a16="http://schemas.microsoft.com/office/drawing/2014/main" id="{00000000-0008-0000-0E00-000065020000}"/>
            </a:ext>
          </a:extLst>
        </xdr:cNvPr>
        <xdr:cNvSpPr txBox="1"/>
      </xdr:nvSpPr>
      <xdr:spPr>
        <a:xfrm>
          <a:off x="21075727" y="1096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166514</xdr:rowOff>
    </xdr:from>
    <xdr:ext cx="469744" cy="259045"/>
    <xdr:sp macro="" textlink="">
      <xdr:nvSpPr>
        <xdr:cNvPr id="614" name="n_2aveValue【学校施設】&#10;一人当たり面積">
          <a:extLst>
            <a:ext uri="{FF2B5EF4-FFF2-40B4-BE49-F238E27FC236}">
              <a16:creationId xmlns:a16="http://schemas.microsoft.com/office/drawing/2014/main" id="{00000000-0008-0000-0E00-000066020000}"/>
            </a:ext>
          </a:extLst>
        </xdr:cNvPr>
        <xdr:cNvSpPr txBox="1"/>
      </xdr:nvSpPr>
      <xdr:spPr>
        <a:xfrm>
          <a:off x="20199427" y="1096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168191</xdr:rowOff>
    </xdr:from>
    <xdr:ext cx="469744" cy="259045"/>
    <xdr:sp macro="" textlink="">
      <xdr:nvSpPr>
        <xdr:cNvPr id="615" name="n_3aveValue【学校施設】&#10;一人当たり面積">
          <a:extLst>
            <a:ext uri="{FF2B5EF4-FFF2-40B4-BE49-F238E27FC236}">
              <a16:creationId xmlns:a16="http://schemas.microsoft.com/office/drawing/2014/main" id="{00000000-0008-0000-0E00-000067020000}"/>
            </a:ext>
          </a:extLst>
        </xdr:cNvPr>
        <xdr:cNvSpPr txBox="1"/>
      </xdr:nvSpPr>
      <xdr:spPr>
        <a:xfrm>
          <a:off x="19310427" y="1096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170477</xdr:rowOff>
    </xdr:from>
    <xdr:ext cx="469744" cy="259045"/>
    <xdr:sp macro="" textlink="">
      <xdr:nvSpPr>
        <xdr:cNvPr id="616" name="n_4aveValue【学校施設】&#10;一人当たり面積">
          <a:extLst>
            <a:ext uri="{FF2B5EF4-FFF2-40B4-BE49-F238E27FC236}">
              <a16:creationId xmlns:a16="http://schemas.microsoft.com/office/drawing/2014/main" id="{00000000-0008-0000-0E00-000068020000}"/>
            </a:ext>
          </a:extLst>
        </xdr:cNvPr>
        <xdr:cNvSpPr txBox="1"/>
      </xdr:nvSpPr>
      <xdr:spPr>
        <a:xfrm>
          <a:off x="18421427" y="109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16654</xdr:rowOff>
    </xdr:from>
    <xdr:ext cx="469744" cy="259045"/>
    <xdr:sp macro="" textlink="">
      <xdr:nvSpPr>
        <xdr:cNvPr id="617" name="n_1mainValue【学校施設】&#10;一人当たり面積">
          <a:extLst>
            <a:ext uri="{FF2B5EF4-FFF2-40B4-BE49-F238E27FC236}">
              <a16:creationId xmlns:a16="http://schemas.microsoft.com/office/drawing/2014/main" id="{00000000-0008-0000-0E00-000069020000}"/>
            </a:ext>
          </a:extLst>
        </xdr:cNvPr>
        <xdr:cNvSpPr txBox="1"/>
      </xdr:nvSpPr>
      <xdr:spPr>
        <a:xfrm>
          <a:off x="21075727" y="106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16425</xdr:rowOff>
    </xdr:from>
    <xdr:ext cx="469744" cy="259045"/>
    <xdr:sp macro="" textlink="">
      <xdr:nvSpPr>
        <xdr:cNvPr id="618" name="n_2mainValue【学校施設】&#10;一人当たり面積">
          <a:extLst>
            <a:ext uri="{FF2B5EF4-FFF2-40B4-BE49-F238E27FC236}">
              <a16:creationId xmlns:a16="http://schemas.microsoft.com/office/drawing/2014/main" id="{00000000-0008-0000-0E00-00006A020000}"/>
            </a:ext>
          </a:extLst>
        </xdr:cNvPr>
        <xdr:cNvSpPr txBox="1"/>
      </xdr:nvSpPr>
      <xdr:spPr>
        <a:xfrm>
          <a:off x="20199427" y="1064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16654</xdr:rowOff>
    </xdr:from>
    <xdr:ext cx="469744" cy="259045"/>
    <xdr:sp macro="" textlink="">
      <xdr:nvSpPr>
        <xdr:cNvPr id="619" name="n_3mainValue【学校施設】&#10;一人当たり面積">
          <a:extLst>
            <a:ext uri="{FF2B5EF4-FFF2-40B4-BE49-F238E27FC236}">
              <a16:creationId xmlns:a16="http://schemas.microsoft.com/office/drawing/2014/main" id="{00000000-0008-0000-0E00-00006B020000}"/>
            </a:ext>
          </a:extLst>
        </xdr:cNvPr>
        <xdr:cNvSpPr txBox="1"/>
      </xdr:nvSpPr>
      <xdr:spPr>
        <a:xfrm>
          <a:off x="19310427" y="1064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18940</xdr:rowOff>
    </xdr:from>
    <xdr:ext cx="469744" cy="259045"/>
    <xdr:sp macro="" textlink="">
      <xdr:nvSpPr>
        <xdr:cNvPr id="620" name="n_4mainValue【学校施設】&#10;一人当たり面積">
          <a:extLst>
            <a:ext uri="{FF2B5EF4-FFF2-40B4-BE49-F238E27FC236}">
              <a16:creationId xmlns:a16="http://schemas.microsoft.com/office/drawing/2014/main" id="{00000000-0008-0000-0E00-00006C020000}"/>
            </a:ext>
          </a:extLst>
        </xdr:cNvPr>
        <xdr:cNvSpPr txBox="1"/>
      </xdr:nvSpPr>
      <xdr:spPr>
        <a:xfrm>
          <a:off x="18421427" y="10648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a:extLst>
            <a:ext uri="{FF2B5EF4-FFF2-40B4-BE49-F238E27FC236}">
              <a16:creationId xmlns:a16="http://schemas.microsoft.com/office/drawing/2014/main" id="{00000000-0008-0000-0E00-00006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E00-00006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0" name="【公民館】&#10;有形固定資産減価償却率グラフ枠">
          <a:extLst>
            <a:ext uri="{FF2B5EF4-FFF2-40B4-BE49-F238E27FC236}">
              <a16:creationId xmlns:a16="http://schemas.microsoft.com/office/drawing/2014/main" id="{00000000-0008-0000-0E00-000094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662" name="【公民館】&#10;有形固定資産減価償却率最小値テキスト">
          <a:extLst>
            <a:ext uri="{FF2B5EF4-FFF2-40B4-BE49-F238E27FC236}">
              <a16:creationId xmlns:a16="http://schemas.microsoft.com/office/drawing/2014/main" id="{00000000-0008-0000-0E00-000096020000}"/>
            </a:ext>
          </a:extLst>
        </xdr:cNvPr>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64" name="【公民館】&#10;有形固定資産減価償却率最大値テキスト">
          <a:extLst>
            <a:ext uri="{FF2B5EF4-FFF2-40B4-BE49-F238E27FC236}">
              <a16:creationId xmlns:a16="http://schemas.microsoft.com/office/drawing/2014/main" id="{00000000-0008-0000-0E00-000098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66" name="【公民館】&#10;有形固定資産減価償却率平均値テキスト">
          <a:extLst>
            <a:ext uri="{FF2B5EF4-FFF2-40B4-BE49-F238E27FC236}">
              <a16:creationId xmlns:a16="http://schemas.microsoft.com/office/drawing/2014/main" id="{00000000-0008-0000-0E00-00009A020000}"/>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67" name="フローチャート: 判断 666">
          <a:extLst>
            <a:ext uri="{FF2B5EF4-FFF2-40B4-BE49-F238E27FC236}">
              <a16:creationId xmlns:a16="http://schemas.microsoft.com/office/drawing/2014/main" id="{00000000-0008-0000-0E00-00009B02000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668" name="フローチャート: 判断 667">
          <a:extLst>
            <a:ext uri="{FF2B5EF4-FFF2-40B4-BE49-F238E27FC236}">
              <a16:creationId xmlns:a16="http://schemas.microsoft.com/office/drawing/2014/main" id="{00000000-0008-0000-0E00-00009C020000}"/>
            </a:ext>
          </a:extLst>
        </xdr:cNvPr>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2" name="テキスト ボックス 671">
          <a:extLst>
            <a:ext uri="{FF2B5EF4-FFF2-40B4-BE49-F238E27FC236}">
              <a16:creationId xmlns:a16="http://schemas.microsoft.com/office/drawing/2014/main" id="{00000000-0008-0000-0E00-0000A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3" name="テキスト ボックス 672">
          <a:extLst>
            <a:ext uri="{FF2B5EF4-FFF2-40B4-BE49-F238E27FC236}">
              <a16:creationId xmlns:a16="http://schemas.microsoft.com/office/drawing/2014/main" id="{00000000-0008-0000-0E00-0000A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101600</xdr:rowOff>
    </xdr:from>
    <xdr:to>
      <xdr:col>85</xdr:col>
      <xdr:colOff>177800</xdr:colOff>
      <xdr:row>107</xdr:row>
      <xdr:rowOff>31750</xdr:rowOff>
    </xdr:to>
    <xdr:sp macro="" textlink="">
      <xdr:nvSpPr>
        <xdr:cNvPr id="677" name="楕円 676">
          <a:extLst>
            <a:ext uri="{FF2B5EF4-FFF2-40B4-BE49-F238E27FC236}">
              <a16:creationId xmlns:a16="http://schemas.microsoft.com/office/drawing/2014/main" id="{00000000-0008-0000-0E00-0000A5020000}"/>
            </a:ext>
          </a:extLst>
        </xdr:cNvPr>
        <xdr:cNvSpPr/>
      </xdr:nvSpPr>
      <xdr:spPr>
        <a:xfrm>
          <a:off x="162687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80027</xdr:rowOff>
    </xdr:from>
    <xdr:ext cx="405111" cy="259045"/>
    <xdr:sp macro="" textlink="">
      <xdr:nvSpPr>
        <xdr:cNvPr id="678" name="【公民館】&#10;有形固定資産減価償却率該当値テキスト">
          <a:extLst>
            <a:ext uri="{FF2B5EF4-FFF2-40B4-BE49-F238E27FC236}">
              <a16:creationId xmlns:a16="http://schemas.microsoft.com/office/drawing/2014/main" id="{00000000-0008-0000-0E00-0000A6020000}"/>
            </a:ext>
          </a:extLst>
        </xdr:cNvPr>
        <xdr:cNvSpPr txBox="1"/>
      </xdr:nvSpPr>
      <xdr:spPr>
        <a:xfrm>
          <a:off x="16357600"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55880</xdr:rowOff>
    </xdr:from>
    <xdr:to>
      <xdr:col>81</xdr:col>
      <xdr:colOff>101600</xdr:colOff>
      <xdr:row>106</xdr:row>
      <xdr:rowOff>157480</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5430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106680</xdr:rowOff>
    </xdr:from>
    <xdr:to>
      <xdr:col>85</xdr:col>
      <xdr:colOff>127000</xdr:colOff>
      <xdr:row>106</xdr:row>
      <xdr:rowOff>152400</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5481300" y="182803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12064</xdr:rowOff>
    </xdr:from>
    <xdr:to>
      <xdr:col>76</xdr:col>
      <xdr:colOff>165100</xdr:colOff>
      <xdr:row>106</xdr:row>
      <xdr:rowOff>113664</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4541500" y="1818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62864</xdr:rowOff>
    </xdr:from>
    <xdr:to>
      <xdr:col>81</xdr:col>
      <xdr:colOff>50800</xdr:colOff>
      <xdr:row>106</xdr:row>
      <xdr:rowOff>106680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4592300" y="18236564"/>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143511</xdr:rowOff>
    </xdr:from>
    <xdr:to>
      <xdr:col>72</xdr:col>
      <xdr:colOff>38100</xdr:colOff>
      <xdr:row>106</xdr:row>
      <xdr:rowOff>73661</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3652500" y="1814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22861</xdr:rowOff>
    </xdr:from>
    <xdr:to>
      <xdr:col>76</xdr:col>
      <xdr:colOff>114300</xdr:colOff>
      <xdr:row>106</xdr:row>
      <xdr:rowOff>62864</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3703300" y="181965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122555</xdr:rowOff>
    </xdr:from>
    <xdr:to>
      <xdr:col>67</xdr:col>
      <xdr:colOff>101600</xdr:colOff>
      <xdr:row>106</xdr:row>
      <xdr:rowOff>52705</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2763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1905</xdr:rowOff>
    </xdr:from>
    <xdr:to>
      <xdr:col>71</xdr:col>
      <xdr:colOff>177800</xdr:colOff>
      <xdr:row>106</xdr:row>
      <xdr:rowOff>22861</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2814300" y="18175605"/>
          <a:ext cx="889000" cy="2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132097</xdr:rowOff>
    </xdr:from>
    <xdr:ext cx="405111" cy="259045"/>
    <xdr:sp macro="" textlink="">
      <xdr:nvSpPr>
        <xdr:cNvPr id="687" name="n_1aveValue【公民館】&#10;有形固定資産減価償却率">
          <a:extLst>
            <a:ext uri="{FF2B5EF4-FFF2-40B4-BE49-F238E27FC236}">
              <a16:creationId xmlns:a16="http://schemas.microsoft.com/office/drawing/2014/main" id="{00000000-0008-0000-0E00-0000AF020000}"/>
            </a:ext>
          </a:extLst>
        </xdr:cNvPr>
        <xdr:cNvSpPr txBox="1"/>
      </xdr:nvSpPr>
      <xdr:spPr>
        <a:xfrm>
          <a:off x="152660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99713</xdr:rowOff>
    </xdr:from>
    <xdr:ext cx="405111" cy="259045"/>
    <xdr:sp macro="" textlink="">
      <xdr:nvSpPr>
        <xdr:cNvPr id="688" name="n_2aveValue【公民館】&#10;有形固定資産減価償却率">
          <a:extLst>
            <a:ext uri="{FF2B5EF4-FFF2-40B4-BE49-F238E27FC236}">
              <a16:creationId xmlns:a16="http://schemas.microsoft.com/office/drawing/2014/main" id="{00000000-0008-0000-0E00-0000B0020000}"/>
            </a:ext>
          </a:extLst>
        </xdr:cNvPr>
        <xdr:cNvSpPr txBox="1"/>
      </xdr:nvSpPr>
      <xdr:spPr>
        <a:xfrm>
          <a:off x="14389744" y="1758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689" name="n_3aveValue【公民館】&#10;有形固定資産減価償却率">
          <a:extLst>
            <a:ext uri="{FF2B5EF4-FFF2-40B4-BE49-F238E27FC236}">
              <a16:creationId xmlns:a16="http://schemas.microsoft.com/office/drawing/2014/main" id="{00000000-0008-0000-0E00-0000B1020000}"/>
            </a:ext>
          </a:extLst>
        </xdr:cNvPr>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690" name="n_4aveValue【公民館】&#10;有形固定資産減価償却率">
          <a:extLst>
            <a:ext uri="{FF2B5EF4-FFF2-40B4-BE49-F238E27FC236}">
              <a16:creationId xmlns:a16="http://schemas.microsoft.com/office/drawing/2014/main" id="{00000000-0008-0000-0E00-0000B2020000}"/>
            </a:ext>
          </a:extLst>
        </xdr:cNvPr>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148607</xdr:rowOff>
    </xdr:from>
    <xdr:ext cx="405111" cy="259045"/>
    <xdr:sp macro="" textlink="">
      <xdr:nvSpPr>
        <xdr:cNvPr id="691" name="n_1mainValue【公民館】&#10;有形固定資産減価償却率">
          <a:extLst>
            <a:ext uri="{FF2B5EF4-FFF2-40B4-BE49-F238E27FC236}">
              <a16:creationId xmlns:a16="http://schemas.microsoft.com/office/drawing/2014/main" id="{00000000-0008-0000-0E00-0000B3020000}"/>
            </a:ext>
          </a:extLst>
        </xdr:cNvPr>
        <xdr:cNvSpPr txBox="1"/>
      </xdr:nvSpPr>
      <xdr:spPr>
        <a:xfrm>
          <a:off x="1526604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104791</xdr:rowOff>
    </xdr:from>
    <xdr:ext cx="405111" cy="259045"/>
    <xdr:sp macro="" textlink="">
      <xdr:nvSpPr>
        <xdr:cNvPr id="692" name="n_2mainValue【公民館】&#10;有形固定資産減価償却率">
          <a:extLst>
            <a:ext uri="{FF2B5EF4-FFF2-40B4-BE49-F238E27FC236}">
              <a16:creationId xmlns:a16="http://schemas.microsoft.com/office/drawing/2014/main" id="{00000000-0008-0000-0E00-0000B4020000}"/>
            </a:ext>
          </a:extLst>
        </xdr:cNvPr>
        <xdr:cNvSpPr txBox="1"/>
      </xdr:nvSpPr>
      <xdr:spPr>
        <a:xfrm>
          <a:off x="14389744" y="18278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64788</xdr:rowOff>
    </xdr:from>
    <xdr:ext cx="405111" cy="259045"/>
    <xdr:sp macro="" textlink="">
      <xdr:nvSpPr>
        <xdr:cNvPr id="693" name="n_3mainValue【公民館】&#10;有形固定資産減価償却率">
          <a:extLst>
            <a:ext uri="{FF2B5EF4-FFF2-40B4-BE49-F238E27FC236}">
              <a16:creationId xmlns:a16="http://schemas.microsoft.com/office/drawing/2014/main" id="{00000000-0008-0000-0E00-0000B5020000}"/>
            </a:ext>
          </a:extLst>
        </xdr:cNvPr>
        <xdr:cNvSpPr txBox="1"/>
      </xdr:nvSpPr>
      <xdr:spPr>
        <a:xfrm>
          <a:off x="13500744" y="1823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43832</xdr:rowOff>
    </xdr:from>
    <xdr:ext cx="405111" cy="259045"/>
    <xdr:sp macro="" textlink="">
      <xdr:nvSpPr>
        <xdr:cNvPr id="694" name="n_4mainValue【公民館】&#10;有形固定資産減価償却率">
          <a:extLst>
            <a:ext uri="{FF2B5EF4-FFF2-40B4-BE49-F238E27FC236}">
              <a16:creationId xmlns:a16="http://schemas.microsoft.com/office/drawing/2014/main" id="{00000000-0008-0000-0E00-0000B6020000}"/>
            </a:ext>
          </a:extLst>
        </xdr:cNvPr>
        <xdr:cNvSpPr txBox="1"/>
      </xdr:nvSpPr>
      <xdr:spPr>
        <a:xfrm>
          <a:off x="126117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a:extLst>
            <a:ext uri="{FF2B5EF4-FFF2-40B4-BE49-F238E27FC236}">
              <a16:creationId xmlns:a16="http://schemas.microsoft.com/office/drawing/2014/main" id="{00000000-0008-0000-0E00-0000CB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7" name="【公民館】&#10;一人当たり面積最小値テキスト">
          <a:extLst>
            <a:ext uri="{FF2B5EF4-FFF2-40B4-BE49-F238E27FC236}">
              <a16:creationId xmlns:a16="http://schemas.microsoft.com/office/drawing/2014/main" id="{00000000-0008-0000-0E00-0000CD020000}"/>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719" name="【公民館】&#10;一人当たり面積最大値テキスト">
          <a:extLst>
            <a:ext uri="{FF2B5EF4-FFF2-40B4-BE49-F238E27FC236}">
              <a16:creationId xmlns:a16="http://schemas.microsoft.com/office/drawing/2014/main" id="{00000000-0008-0000-0E00-0000CF020000}"/>
            </a:ext>
          </a:extLst>
        </xdr:cNvPr>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66564</xdr:rowOff>
    </xdr:from>
    <xdr:ext cx="469744" cy="259045"/>
    <xdr:sp macro="" textlink="">
      <xdr:nvSpPr>
        <xdr:cNvPr id="721" name="【公民館】&#10;一人当たり面積平均値テキスト">
          <a:extLst>
            <a:ext uri="{FF2B5EF4-FFF2-40B4-BE49-F238E27FC236}">
              <a16:creationId xmlns:a16="http://schemas.microsoft.com/office/drawing/2014/main" id="{00000000-0008-0000-0E00-0000D1020000}"/>
            </a:ext>
          </a:extLst>
        </xdr:cNvPr>
        <xdr:cNvSpPr txBox="1"/>
      </xdr:nvSpPr>
      <xdr:spPr>
        <a:xfrm>
          <a:off x="22199600" y="1806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722" name="フローチャート: 判断 721">
          <a:extLst>
            <a:ext uri="{FF2B5EF4-FFF2-40B4-BE49-F238E27FC236}">
              <a16:creationId xmlns:a16="http://schemas.microsoft.com/office/drawing/2014/main" id="{00000000-0008-0000-0E00-0000D2020000}"/>
            </a:ext>
          </a:extLst>
        </xdr:cNvPr>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723" name="フローチャート: 判断 722">
          <a:extLst>
            <a:ext uri="{FF2B5EF4-FFF2-40B4-BE49-F238E27FC236}">
              <a16:creationId xmlns:a16="http://schemas.microsoft.com/office/drawing/2014/main" id="{00000000-0008-0000-0E00-0000D3020000}"/>
            </a:ext>
          </a:extLst>
        </xdr:cNvPr>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E00-0000D7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75692</xdr:rowOff>
    </xdr:from>
    <xdr:to>
      <xdr:col>116</xdr:col>
      <xdr:colOff>114300</xdr:colOff>
      <xdr:row>108</xdr:row>
      <xdr:rowOff>5842</xdr:rowOff>
    </xdr:to>
    <xdr:sp macro="" textlink="">
      <xdr:nvSpPr>
        <xdr:cNvPr id="732" name="楕円 731">
          <a:extLst>
            <a:ext uri="{FF2B5EF4-FFF2-40B4-BE49-F238E27FC236}">
              <a16:creationId xmlns:a16="http://schemas.microsoft.com/office/drawing/2014/main" id="{00000000-0008-0000-0E00-0000DC020000}"/>
            </a:ext>
          </a:extLst>
        </xdr:cNvPr>
        <xdr:cNvSpPr/>
      </xdr:nvSpPr>
      <xdr:spPr>
        <a:xfrm>
          <a:off x="221107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162069</xdr:rowOff>
    </xdr:from>
    <xdr:ext cx="469744" cy="259045"/>
    <xdr:sp macro="" textlink="">
      <xdr:nvSpPr>
        <xdr:cNvPr id="733" name="【公民館】&#10;一人当たり面積該当値テキスト">
          <a:extLst>
            <a:ext uri="{FF2B5EF4-FFF2-40B4-BE49-F238E27FC236}">
              <a16:creationId xmlns:a16="http://schemas.microsoft.com/office/drawing/2014/main" id="{00000000-0008-0000-0E00-0000DD020000}"/>
            </a:ext>
          </a:extLst>
        </xdr:cNvPr>
        <xdr:cNvSpPr txBox="1"/>
      </xdr:nvSpPr>
      <xdr:spPr>
        <a:xfrm>
          <a:off x="22199600" y="18335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77978</xdr:rowOff>
    </xdr:from>
    <xdr:to>
      <xdr:col>112</xdr:col>
      <xdr:colOff>38100</xdr:colOff>
      <xdr:row>108</xdr:row>
      <xdr:rowOff>8128</xdr:rowOff>
    </xdr:to>
    <xdr:sp macro="" textlink="">
      <xdr:nvSpPr>
        <xdr:cNvPr id="734" name="楕円 733">
          <a:extLst>
            <a:ext uri="{FF2B5EF4-FFF2-40B4-BE49-F238E27FC236}">
              <a16:creationId xmlns:a16="http://schemas.microsoft.com/office/drawing/2014/main" id="{00000000-0008-0000-0E00-0000DE020000}"/>
            </a:ext>
          </a:extLst>
        </xdr:cNvPr>
        <xdr:cNvSpPr/>
      </xdr:nvSpPr>
      <xdr:spPr>
        <a:xfrm>
          <a:off x="21272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126492</xdr:rowOff>
    </xdr:from>
    <xdr:to>
      <xdr:col>116</xdr:col>
      <xdr:colOff>63500</xdr:colOff>
      <xdr:row>107</xdr:row>
      <xdr:rowOff>128778</xdr:rowOff>
    </xdr:to>
    <xdr:cxnSp macro="">
      <xdr:nvCxnSpPr>
        <xdr:cNvPr id="735" name="直線コネクタ 734">
          <a:extLst>
            <a:ext uri="{FF2B5EF4-FFF2-40B4-BE49-F238E27FC236}">
              <a16:creationId xmlns:a16="http://schemas.microsoft.com/office/drawing/2014/main" id="{00000000-0008-0000-0E00-0000DF020000}"/>
            </a:ext>
          </a:extLst>
        </xdr:cNvPr>
        <xdr:cNvCxnSpPr/>
      </xdr:nvCxnSpPr>
      <xdr:spPr>
        <a:xfrm flipV="1">
          <a:off x="21323300" y="184716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77978</xdr:rowOff>
    </xdr:from>
    <xdr:to>
      <xdr:col>107</xdr:col>
      <xdr:colOff>101600</xdr:colOff>
      <xdr:row>108</xdr:row>
      <xdr:rowOff>8128</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0383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128778</xdr:rowOff>
    </xdr:from>
    <xdr:to>
      <xdr:col>111</xdr:col>
      <xdr:colOff>177800</xdr:colOff>
      <xdr:row>107</xdr:row>
      <xdr:rowOff>128778</xdr:rowOff>
    </xdr:to>
    <xdr:cxnSp macro="">
      <xdr:nvCxnSpPr>
        <xdr:cNvPr id="737" name="直線コネクタ 736">
          <a:extLst>
            <a:ext uri="{FF2B5EF4-FFF2-40B4-BE49-F238E27FC236}">
              <a16:creationId xmlns:a16="http://schemas.microsoft.com/office/drawing/2014/main" id="{00000000-0008-0000-0E00-0000E1020000}"/>
            </a:ext>
          </a:extLst>
        </xdr:cNvPr>
        <xdr:cNvCxnSpPr/>
      </xdr:nvCxnSpPr>
      <xdr:spPr>
        <a:xfrm>
          <a:off x="20434300" y="1847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77978</xdr:rowOff>
    </xdr:from>
    <xdr:to>
      <xdr:col>102</xdr:col>
      <xdr:colOff>165100</xdr:colOff>
      <xdr:row>108</xdr:row>
      <xdr:rowOff>8128</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19494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128778</xdr:rowOff>
    </xdr:from>
    <xdr:to>
      <xdr:col>107</xdr:col>
      <xdr:colOff>50800</xdr:colOff>
      <xdr:row>107</xdr:row>
      <xdr:rowOff>128778</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a:off x="19545300" y="1847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77978</xdr:rowOff>
    </xdr:from>
    <xdr:to>
      <xdr:col>98</xdr:col>
      <xdr:colOff>38100</xdr:colOff>
      <xdr:row>108</xdr:row>
      <xdr:rowOff>8128</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18605500" y="1842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128778</xdr:rowOff>
    </xdr:from>
    <xdr:to>
      <xdr:col>102</xdr:col>
      <xdr:colOff>114300</xdr:colOff>
      <xdr:row>107</xdr:row>
      <xdr:rowOff>128778</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a:off x="18656300" y="18473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170959</xdr:rowOff>
    </xdr:from>
    <xdr:ext cx="469744" cy="259045"/>
    <xdr:sp macro="" textlink="">
      <xdr:nvSpPr>
        <xdr:cNvPr id="742" name="n_1aveValue【公民館】&#10;一人当たり面積">
          <a:extLst>
            <a:ext uri="{FF2B5EF4-FFF2-40B4-BE49-F238E27FC236}">
              <a16:creationId xmlns:a16="http://schemas.microsoft.com/office/drawing/2014/main" id="{00000000-0008-0000-0E00-0000E6020000}"/>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1795</xdr:rowOff>
    </xdr:from>
    <xdr:ext cx="469744" cy="259045"/>
    <xdr:sp macro="" textlink="">
      <xdr:nvSpPr>
        <xdr:cNvPr id="743" name="n_2aveValue【公民館】&#10;一人当たり面積">
          <a:extLst>
            <a:ext uri="{FF2B5EF4-FFF2-40B4-BE49-F238E27FC236}">
              <a16:creationId xmlns:a16="http://schemas.microsoft.com/office/drawing/2014/main" id="{00000000-0008-0000-0E00-0000E7020000}"/>
            </a:ext>
          </a:extLst>
        </xdr:cNvPr>
        <xdr:cNvSpPr txBox="1"/>
      </xdr:nvSpPr>
      <xdr:spPr>
        <a:xfrm>
          <a:off x="20199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26940</xdr:rowOff>
    </xdr:from>
    <xdr:ext cx="469744" cy="259045"/>
    <xdr:sp macro="" textlink="">
      <xdr:nvSpPr>
        <xdr:cNvPr id="744" name="n_3aveValue【公民館】&#10;一人当たり面積">
          <a:extLst>
            <a:ext uri="{FF2B5EF4-FFF2-40B4-BE49-F238E27FC236}">
              <a16:creationId xmlns:a16="http://schemas.microsoft.com/office/drawing/2014/main" id="{00000000-0008-0000-0E00-0000E8020000}"/>
            </a:ext>
          </a:extLst>
        </xdr:cNvPr>
        <xdr:cNvSpPr txBox="1"/>
      </xdr:nvSpPr>
      <xdr:spPr>
        <a:xfrm>
          <a:off x="19310427" y="1802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15512</xdr:rowOff>
    </xdr:from>
    <xdr:ext cx="469744" cy="259045"/>
    <xdr:sp macro="" textlink="">
      <xdr:nvSpPr>
        <xdr:cNvPr id="745" name="n_4aveValue【公民館】&#10;一人当たり面積">
          <a:extLst>
            <a:ext uri="{FF2B5EF4-FFF2-40B4-BE49-F238E27FC236}">
              <a16:creationId xmlns:a16="http://schemas.microsoft.com/office/drawing/2014/main" id="{00000000-0008-0000-0E00-0000E9020000}"/>
            </a:ext>
          </a:extLst>
        </xdr:cNvPr>
        <xdr:cNvSpPr txBox="1"/>
      </xdr:nvSpPr>
      <xdr:spPr>
        <a:xfrm>
          <a:off x="18421427" y="1801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170705</xdr:rowOff>
    </xdr:from>
    <xdr:ext cx="469744" cy="259045"/>
    <xdr:sp macro="" textlink="">
      <xdr:nvSpPr>
        <xdr:cNvPr id="746" name="n_1mainValue【公民館】&#10;一人当たり面積">
          <a:extLst>
            <a:ext uri="{FF2B5EF4-FFF2-40B4-BE49-F238E27FC236}">
              <a16:creationId xmlns:a16="http://schemas.microsoft.com/office/drawing/2014/main" id="{00000000-0008-0000-0E00-0000EA020000}"/>
            </a:ext>
          </a:extLst>
        </xdr:cNvPr>
        <xdr:cNvSpPr txBox="1"/>
      </xdr:nvSpPr>
      <xdr:spPr>
        <a:xfrm>
          <a:off x="210757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170705</xdr:rowOff>
    </xdr:from>
    <xdr:ext cx="469744" cy="259045"/>
    <xdr:sp macro="" textlink="">
      <xdr:nvSpPr>
        <xdr:cNvPr id="747" name="n_2mainValue【公民館】&#10;一人当たり面積">
          <a:extLst>
            <a:ext uri="{FF2B5EF4-FFF2-40B4-BE49-F238E27FC236}">
              <a16:creationId xmlns:a16="http://schemas.microsoft.com/office/drawing/2014/main" id="{00000000-0008-0000-0E00-0000EB020000}"/>
            </a:ext>
          </a:extLst>
        </xdr:cNvPr>
        <xdr:cNvSpPr txBox="1"/>
      </xdr:nvSpPr>
      <xdr:spPr>
        <a:xfrm>
          <a:off x="20199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170705</xdr:rowOff>
    </xdr:from>
    <xdr:ext cx="469744" cy="259045"/>
    <xdr:sp macro="" textlink="">
      <xdr:nvSpPr>
        <xdr:cNvPr id="748" name="n_3mainValue【公民館】&#10;一人当たり面積">
          <a:extLst>
            <a:ext uri="{FF2B5EF4-FFF2-40B4-BE49-F238E27FC236}">
              <a16:creationId xmlns:a16="http://schemas.microsoft.com/office/drawing/2014/main" id="{00000000-0008-0000-0E00-0000EC020000}"/>
            </a:ext>
          </a:extLst>
        </xdr:cNvPr>
        <xdr:cNvSpPr txBox="1"/>
      </xdr:nvSpPr>
      <xdr:spPr>
        <a:xfrm>
          <a:off x="19310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170705</xdr:rowOff>
    </xdr:from>
    <xdr:ext cx="469744" cy="259045"/>
    <xdr:sp macro="" textlink="">
      <xdr:nvSpPr>
        <xdr:cNvPr id="749" name="n_4mainValue【公民館】&#10;一人当たり面積">
          <a:extLst>
            <a:ext uri="{FF2B5EF4-FFF2-40B4-BE49-F238E27FC236}">
              <a16:creationId xmlns:a16="http://schemas.microsoft.com/office/drawing/2014/main" id="{00000000-0008-0000-0E00-0000ED020000}"/>
            </a:ext>
          </a:extLst>
        </xdr:cNvPr>
        <xdr:cNvSpPr txBox="1"/>
      </xdr:nvSpPr>
      <xdr:spPr>
        <a:xfrm>
          <a:off x="18421427" y="1851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a:extLst>
            <a:ext uri="{FF2B5EF4-FFF2-40B4-BE49-F238E27FC236}">
              <a16:creationId xmlns:a16="http://schemas.microsoft.com/office/drawing/2014/main" id="{00000000-0008-0000-0E00-0000EF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a:extLst>
            <a:ext uri="{FF2B5EF4-FFF2-40B4-BE49-F238E27FC236}">
              <a16:creationId xmlns:a16="http://schemas.microsoft.com/office/drawing/2014/main" id="{00000000-0008-0000-0E00-0000F0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茅野市は広い市域を持つことから、</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道路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橋りょう・トンネル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の資産量が多くなる傾向にあり、いずれも全国平均、類似団体平均、長野県平均より多くなっている。一方で、これらの資産に対しては、現況調査や点検結果に基づき積極的な改修や長寿命化を行っているため、有形固定資産減価償却率はいずれの平均よりも低くなっており、同じく資産量が各平均より多い</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についても、有形固定資産減価償却率は各平均値を下回っている。これは、平成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年度に策定した茅野市保育園建設計画に基づき行った老朽化の進んだ１園の建替え、２園の民設民営による建替え、平成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年度から実施している公立保育園５園の大規模改修の結果が表れているものと考えられる。</a:t>
          </a:r>
        </a:p>
        <a:p>
          <a:r>
            <a:rPr kumimoji="1" lang="ja-JP" altLang="en-US" sz="1300">
              <a:latin typeface="ＭＳ Ｐゴシック" panose="020B0600070205080204" pitchFamily="50" charset="-128"/>
              <a:ea typeface="ＭＳ Ｐゴシック" panose="020B0600070205080204" pitchFamily="50" charset="-128"/>
            </a:rPr>
            <a:t>　なお、</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の償却率については、集約化による小中学校の建替えに着手しているため来年度以後低下が見込まれている。</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公民館は償却率が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％を超えているため、近隣施設の統廃合も踏まえた施設の方向性を早急に検討する必要がある。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55,332
54,369
266.59
32,551,132
31,587,481
878,614
16,997,850
26,283,910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F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F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F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F00-00003D000000}"/>
            </a:ext>
          </a:extLst>
        </xdr:cNvPr>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F00-00003F000000}"/>
            </a:ext>
          </a:extLst>
        </xdr:cNvPr>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a:extLst>
            <a:ext uri="{FF2B5EF4-FFF2-40B4-BE49-F238E27FC236}">
              <a16:creationId xmlns:a16="http://schemas.microsoft.com/office/drawing/2014/main" id="{00000000-0008-0000-0F00-000043000000}"/>
            </a:ext>
          </a:extLst>
        </xdr:cNvPr>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a:extLst>
            <a:ext uri="{FF2B5EF4-FFF2-40B4-BE49-F238E27FC236}">
              <a16:creationId xmlns:a16="http://schemas.microsoft.com/office/drawing/2014/main" id="{00000000-0008-0000-0F00-000044000000}"/>
            </a:ext>
          </a:extLst>
        </xdr:cNvPr>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F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F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18869</xdr:rowOff>
    </xdr:from>
    <xdr:to>
      <xdr:col>24</xdr:col>
      <xdr:colOff>114300</xdr:colOff>
      <xdr:row>39</xdr:row>
      <xdr:rowOff>120469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4584700" y="670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168746</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F00-00004B000000}"/>
            </a:ext>
          </a:extLst>
        </xdr:cNvPr>
        <xdr:cNvSpPr txBox="1"/>
      </xdr:nvSpPr>
      <xdr:spPr>
        <a:xfrm>
          <a:off x="4673600" y="668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156028</xdr:rowOff>
    </xdr:from>
    <xdr:to>
      <xdr:col>20</xdr:col>
      <xdr:colOff>38100</xdr:colOff>
      <xdr:row>39</xdr:row>
      <xdr:rowOff>86178</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3746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35378</xdr:rowOff>
    </xdr:from>
    <xdr:to>
      <xdr:col>24</xdr:col>
      <xdr:colOff>63500</xdr:colOff>
      <xdr:row>39</xdr:row>
      <xdr:rowOff>69669</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3797300" y="672192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35378</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a:off x="2908300" y="67056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110309</xdr:rowOff>
    </xdr:from>
    <xdr:to>
      <xdr:col>10</xdr:col>
      <xdr:colOff>165100</xdr:colOff>
      <xdr:row>39</xdr:row>
      <xdr:rowOff>40459</xdr:rowOff>
    </xdr:to>
    <xdr:sp macro="" textlink="">
      <xdr:nvSpPr>
        <xdr:cNvPr id="80" name="楕円 79">
          <a:extLst>
            <a:ext uri="{FF2B5EF4-FFF2-40B4-BE49-F238E27FC236}">
              <a16:creationId xmlns:a16="http://schemas.microsoft.com/office/drawing/2014/main" id="{00000000-0008-0000-0F00-000050000000}"/>
            </a:ext>
          </a:extLst>
        </xdr:cNvPr>
        <xdr:cNvSpPr/>
      </xdr:nvSpPr>
      <xdr:spPr>
        <a:xfrm>
          <a:off x="1968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161109</xdr:rowOff>
    </xdr:from>
    <xdr:to>
      <xdr:col>15</xdr:col>
      <xdr:colOff>50800</xdr:colOff>
      <xdr:row>39</xdr:row>
      <xdr:rowOff>19050</xdr:rowOff>
    </xdr:to>
    <xdr:cxnSp macro="">
      <xdr:nvCxnSpPr>
        <xdr:cNvPr id="81" name="直線コネクタ 80">
          <a:extLst>
            <a:ext uri="{FF2B5EF4-FFF2-40B4-BE49-F238E27FC236}">
              <a16:creationId xmlns:a16="http://schemas.microsoft.com/office/drawing/2014/main" id="{00000000-0008-0000-0F00-000051000000}"/>
            </a:ext>
          </a:extLst>
        </xdr:cNvPr>
        <xdr:cNvCxnSpPr/>
      </xdr:nvCxnSpPr>
      <xdr:spPr>
        <a:xfrm>
          <a:off x="2019300" y="66762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77651</xdr:rowOff>
    </xdr:from>
    <xdr:to>
      <xdr:col>6</xdr:col>
      <xdr:colOff>38100</xdr:colOff>
      <xdr:row>39</xdr:row>
      <xdr:rowOff>7801</xdr:rowOff>
    </xdr:to>
    <xdr:sp macro="" textlink="">
      <xdr:nvSpPr>
        <xdr:cNvPr id="82" name="楕円 81">
          <a:extLst>
            <a:ext uri="{FF2B5EF4-FFF2-40B4-BE49-F238E27FC236}">
              <a16:creationId xmlns:a16="http://schemas.microsoft.com/office/drawing/2014/main" id="{00000000-0008-0000-0F00-000052000000}"/>
            </a:ext>
          </a:extLst>
        </xdr:cNvPr>
        <xdr:cNvSpPr/>
      </xdr:nvSpPr>
      <xdr:spPr>
        <a:xfrm>
          <a:off x="1079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128451</xdr:rowOff>
    </xdr:from>
    <xdr:to>
      <xdr:col>10</xdr:col>
      <xdr:colOff>114300</xdr:colOff>
      <xdr:row>38</xdr:row>
      <xdr:rowOff>161109</xdr:rowOff>
    </xdr:to>
    <xdr:cxnSp macro="">
      <xdr:nvCxnSpPr>
        <xdr:cNvPr id="83" name="直線コネクタ 82">
          <a:extLst>
            <a:ext uri="{FF2B5EF4-FFF2-40B4-BE49-F238E27FC236}">
              <a16:creationId xmlns:a16="http://schemas.microsoft.com/office/drawing/2014/main" id="{00000000-0008-0000-0F00-000053000000}"/>
            </a:ext>
          </a:extLst>
        </xdr:cNvPr>
        <xdr:cNvCxnSpPr/>
      </xdr:nvCxnSpPr>
      <xdr:spPr>
        <a:xfrm>
          <a:off x="1130300" y="66435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F00-000054000000}"/>
            </a:ext>
          </a:extLst>
        </xdr:cNvPr>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F00-000055000000}"/>
            </a:ext>
          </a:extLst>
        </xdr:cNvPr>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F00-000056000000}"/>
            </a:ext>
          </a:extLst>
        </xdr:cNvPr>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F00-000057000000}"/>
            </a:ext>
          </a:extLst>
        </xdr:cNvPr>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77305</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F00-000058000000}"/>
            </a:ext>
          </a:extLst>
        </xdr:cNvPr>
        <xdr:cNvSpPr txBox="1"/>
      </xdr:nvSpPr>
      <xdr:spPr>
        <a:xfrm>
          <a:off x="3582044"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F00-000059000000}"/>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31586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F00-00005A000000}"/>
            </a:ext>
          </a:extLst>
        </xdr:cNvPr>
        <xdr:cNvSpPr txBox="1"/>
      </xdr:nvSpPr>
      <xdr:spPr>
        <a:xfrm>
          <a:off x="1816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170378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F00-00005B000000}"/>
            </a:ext>
          </a:extLst>
        </xdr:cNvPr>
        <xdr:cNvSpPr txBox="1"/>
      </xdr:nvSpPr>
      <xdr:spPr>
        <a:xfrm>
          <a:off x="927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F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F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F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00000000-0008-0000-0F00-000073000000}"/>
            </a:ext>
          </a:extLst>
        </xdr:cNvPr>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F00-000074000000}"/>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F00-000076000000}"/>
            </a:ext>
          </a:extLst>
        </xdr:cNvPr>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86377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F00-000078000000}"/>
            </a:ext>
          </a:extLst>
        </xdr:cNvPr>
        <xdr:cNvSpPr txBox="1"/>
      </xdr:nvSpPr>
      <xdr:spPr>
        <a:xfrm>
          <a:off x="10515600" y="643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a:extLst>
            <a:ext uri="{FF2B5EF4-FFF2-40B4-BE49-F238E27FC236}">
              <a16:creationId xmlns:a16="http://schemas.microsoft.com/office/drawing/2014/main" id="{00000000-0008-0000-0F00-000079000000}"/>
            </a:ext>
          </a:extLst>
        </xdr:cNvPr>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a:extLst>
            <a:ext uri="{FF2B5EF4-FFF2-40B4-BE49-F238E27FC236}">
              <a16:creationId xmlns:a16="http://schemas.microsoft.com/office/drawing/2014/main" id="{00000000-0008-0000-0F00-00007A000000}"/>
            </a:ext>
          </a:extLst>
        </xdr:cNvPr>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a:extLst>
            <a:ext uri="{FF2B5EF4-FFF2-40B4-BE49-F238E27FC236}">
              <a16:creationId xmlns:a16="http://schemas.microsoft.com/office/drawing/2014/main" id="{00000000-0008-0000-0F00-00007B000000}"/>
            </a:ext>
          </a:extLst>
        </xdr:cNvPr>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00000000-0008-0000-0F00-00007C000000}"/>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a:extLst>
            <a:ext uri="{FF2B5EF4-FFF2-40B4-BE49-F238E27FC236}">
              <a16:creationId xmlns:a16="http://schemas.microsoft.com/office/drawing/2014/main" id="{00000000-0008-0000-0F00-00007D000000}"/>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F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F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31" name="楕円 130">
          <a:extLst>
            <a:ext uri="{FF2B5EF4-FFF2-40B4-BE49-F238E27FC236}">
              <a16:creationId xmlns:a16="http://schemas.microsoft.com/office/drawing/2014/main" id="{00000000-0008-0000-0F00-000083000000}"/>
            </a:ext>
          </a:extLst>
        </xdr:cNvPr>
        <xdr:cNvSpPr/>
      </xdr:nvSpPr>
      <xdr:spPr>
        <a:xfrm>
          <a:off x="104267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111777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F00-000084000000}"/>
            </a:ext>
          </a:extLst>
        </xdr:cNvPr>
        <xdr:cNvSpPr txBox="1"/>
      </xdr:nvSpPr>
      <xdr:spPr>
        <a:xfrm>
          <a:off x="10515600"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33" name="楕円 132">
          <a:extLst>
            <a:ext uri="{FF2B5EF4-FFF2-40B4-BE49-F238E27FC236}">
              <a16:creationId xmlns:a16="http://schemas.microsoft.com/office/drawing/2014/main" id="{00000000-0008-0000-0F00-000085000000}"/>
            </a:ext>
          </a:extLst>
        </xdr:cNvPr>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xdr:rowOff>
    </xdr:from>
    <xdr:to>
      <xdr:col>55</xdr:col>
      <xdr:colOff>0</xdr:colOff>
      <xdr:row>40</xdr:row>
      <xdr:rowOff>12700</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a:off x="9639300" y="687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133350</xdr:rowOff>
    </xdr:from>
    <xdr:to>
      <xdr:col>46</xdr:col>
      <xdr:colOff>38100</xdr:colOff>
      <xdr:row>40</xdr:row>
      <xdr:rowOff>63500</xdr:rowOff>
    </xdr:to>
    <xdr:sp macro="" textlink="">
      <xdr:nvSpPr>
        <xdr:cNvPr id="135" name="楕円 134">
          <a:extLst>
            <a:ext uri="{FF2B5EF4-FFF2-40B4-BE49-F238E27FC236}">
              <a16:creationId xmlns:a16="http://schemas.microsoft.com/office/drawing/2014/main" id="{00000000-0008-0000-0F00-000087000000}"/>
            </a:ext>
          </a:extLst>
        </xdr:cNvPr>
        <xdr:cNvSpPr/>
      </xdr:nvSpPr>
      <xdr:spPr>
        <a:xfrm>
          <a:off x="8699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xdr:rowOff>
    </xdr:from>
    <xdr:to>
      <xdr:col>50</xdr:col>
      <xdr:colOff>114300</xdr:colOff>
      <xdr:row>40</xdr:row>
      <xdr:rowOff>12700</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8750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133350</xdr:rowOff>
    </xdr:from>
    <xdr:to>
      <xdr:col>41</xdr:col>
      <xdr:colOff>101600</xdr:colOff>
      <xdr:row>40</xdr:row>
      <xdr:rowOff>63500</xdr:rowOff>
    </xdr:to>
    <xdr:sp macro="" textlink="">
      <xdr:nvSpPr>
        <xdr:cNvPr id="137" name="楕円 136">
          <a:extLst>
            <a:ext uri="{FF2B5EF4-FFF2-40B4-BE49-F238E27FC236}">
              <a16:creationId xmlns:a16="http://schemas.microsoft.com/office/drawing/2014/main" id="{00000000-0008-0000-0F00-000089000000}"/>
            </a:ext>
          </a:extLst>
        </xdr:cNvPr>
        <xdr:cNvSpPr/>
      </xdr:nvSpPr>
      <xdr:spPr>
        <a:xfrm>
          <a:off x="7810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xdr:rowOff>
    </xdr:from>
    <xdr:to>
      <xdr:col>45</xdr:col>
      <xdr:colOff>177800</xdr:colOff>
      <xdr:row>40</xdr:row>
      <xdr:rowOff>12700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861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133350</xdr:rowOff>
    </xdr:from>
    <xdr:to>
      <xdr:col>36</xdr:col>
      <xdr:colOff>165100</xdr:colOff>
      <xdr:row>40</xdr:row>
      <xdr:rowOff>63500</xdr:rowOff>
    </xdr:to>
    <xdr:sp macro="" textlink="">
      <xdr:nvSpPr>
        <xdr:cNvPr id="139" name="楕円 138">
          <a:extLst>
            <a:ext uri="{FF2B5EF4-FFF2-40B4-BE49-F238E27FC236}">
              <a16:creationId xmlns:a16="http://schemas.microsoft.com/office/drawing/2014/main" id="{00000000-0008-0000-0F00-00008B000000}"/>
            </a:ext>
          </a:extLst>
        </xdr:cNvPr>
        <xdr:cNvSpPr/>
      </xdr:nvSpPr>
      <xdr:spPr>
        <a:xfrm>
          <a:off x="6921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12700</xdr:rowOff>
    </xdr:from>
    <xdr:to>
      <xdr:col>41</xdr:col>
      <xdr:colOff>50800</xdr:colOff>
      <xdr:row>40</xdr:row>
      <xdr:rowOff>12700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6972300" y="6870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a:extLst>
            <a:ext uri="{FF2B5EF4-FFF2-40B4-BE49-F238E27FC236}">
              <a16:creationId xmlns:a16="http://schemas.microsoft.com/office/drawing/2014/main" id="{00000000-0008-0000-0F00-00008D000000}"/>
            </a:ext>
          </a:extLst>
        </xdr:cNvPr>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a:extLst>
            <a:ext uri="{FF2B5EF4-FFF2-40B4-BE49-F238E27FC236}">
              <a16:creationId xmlns:a16="http://schemas.microsoft.com/office/drawing/2014/main" id="{00000000-0008-0000-0F00-00008E000000}"/>
            </a:ext>
          </a:extLst>
        </xdr:cNvPr>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a:extLst>
            <a:ext uri="{FF2B5EF4-FFF2-40B4-BE49-F238E27FC236}">
              <a16:creationId xmlns:a16="http://schemas.microsoft.com/office/drawing/2014/main" id="{00000000-0008-0000-0F00-00008F000000}"/>
            </a:ext>
          </a:extLst>
        </xdr:cNvPr>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a:extLst>
            <a:ext uri="{FF2B5EF4-FFF2-40B4-BE49-F238E27FC236}">
              <a16:creationId xmlns:a16="http://schemas.microsoft.com/office/drawing/2014/main" id="{00000000-0008-0000-0F00-000090000000}"/>
            </a:ext>
          </a:extLst>
        </xdr:cNvPr>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54627</xdr:rowOff>
    </xdr:from>
    <xdr:ext cx="469744" cy="259045"/>
    <xdr:sp macro="" textlink="">
      <xdr:nvSpPr>
        <xdr:cNvPr id="145" name="n_1mainValue【図書館】&#10;一人当たり面積">
          <a:extLst>
            <a:ext uri="{FF2B5EF4-FFF2-40B4-BE49-F238E27FC236}">
              <a16:creationId xmlns:a16="http://schemas.microsoft.com/office/drawing/2014/main" id="{00000000-0008-0000-0F00-000091000000}"/>
            </a:ext>
          </a:extLst>
        </xdr:cNvPr>
        <xdr:cNvSpPr txBox="1"/>
      </xdr:nvSpPr>
      <xdr:spPr>
        <a:xfrm>
          <a:off x="93917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54627</xdr:rowOff>
    </xdr:from>
    <xdr:ext cx="469744" cy="259045"/>
    <xdr:sp macro="" textlink="">
      <xdr:nvSpPr>
        <xdr:cNvPr id="146" name="n_2mainValue【図書館】&#10;一人当たり面積">
          <a:extLst>
            <a:ext uri="{FF2B5EF4-FFF2-40B4-BE49-F238E27FC236}">
              <a16:creationId xmlns:a16="http://schemas.microsoft.com/office/drawing/2014/main" id="{00000000-0008-0000-0F00-000092000000}"/>
            </a:ext>
          </a:extLst>
        </xdr:cNvPr>
        <xdr:cNvSpPr txBox="1"/>
      </xdr:nvSpPr>
      <xdr:spPr>
        <a:xfrm>
          <a:off x="8515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54627</xdr:rowOff>
    </xdr:from>
    <xdr:ext cx="469744" cy="259045"/>
    <xdr:sp macro="" textlink="">
      <xdr:nvSpPr>
        <xdr:cNvPr id="147" name="n_3mainValue【図書館】&#10;一人当たり面積">
          <a:extLst>
            <a:ext uri="{FF2B5EF4-FFF2-40B4-BE49-F238E27FC236}">
              <a16:creationId xmlns:a16="http://schemas.microsoft.com/office/drawing/2014/main" id="{00000000-0008-0000-0F00-000093000000}"/>
            </a:ext>
          </a:extLst>
        </xdr:cNvPr>
        <xdr:cNvSpPr txBox="1"/>
      </xdr:nvSpPr>
      <xdr:spPr>
        <a:xfrm>
          <a:off x="7626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54627</xdr:rowOff>
    </xdr:from>
    <xdr:ext cx="469744" cy="259045"/>
    <xdr:sp macro="" textlink="">
      <xdr:nvSpPr>
        <xdr:cNvPr id="148" name="n_4mainValue【図書館】&#10;一人当たり面積">
          <a:extLst>
            <a:ext uri="{FF2B5EF4-FFF2-40B4-BE49-F238E27FC236}">
              <a16:creationId xmlns:a16="http://schemas.microsoft.com/office/drawing/2014/main" id="{00000000-0008-0000-0F00-000094000000}"/>
            </a:ext>
          </a:extLst>
        </xdr:cNvPr>
        <xdr:cNvSpPr txBox="1"/>
      </xdr:nvSpPr>
      <xdr:spPr>
        <a:xfrm>
          <a:off x="6737427"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F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F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F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F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F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F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F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F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F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F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F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00000000-0008-0000-0F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a:extLst>
            <a:ext uri="{FF2B5EF4-FFF2-40B4-BE49-F238E27FC236}">
              <a16:creationId xmlns:a16="http://schemas.microsoft.com/office/drawing/2014/main" id="{00000000-0008-0000-0F00-0000AF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00000000-0008-0000-0F00-0000B1000000}"/>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00000000-0008-0000-0F00-0000B3000000}"/>
            </a:ext>
          </a:extLst>
        </xdr:cNvPr>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a:extLst>
            <a:ext uri="{FF2B5EF4-FFF2-40B4-BE49-F238E27FC236}">
              <a16:creationId xmlns:a16="http://schemas.microsoft.com/office/drawing/2014/main" id="{00000000-0008-0000-0F00-0000B4000000}"/>
            </a:ext>
          </a:extLst>
        </xdr:cNvPr>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a:extLst>
            <a:ext uri="{FF2B5EF4-FFF2-40B4-BE49-F238E27FC236}">
              <a16:creationId xmlns:a16="http://schemas.microsoft.com/office/drawing/2014/main" id="{00000000-0008-0000-0F00-0000B5000000}"/>
            </a:ext>
          </a:extLst>
        </xdr:cNvPr>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a:extLst>
            <a:ext uri="{FF2B5EF4-FFF2-40B4-BE49-F238E27FC236}">
              <a16:creationId xmlns:a16="http://schemas.microsoft.com/office/drawing/2014/main" id="{00000000-0008-0000-0F00-0000B6000000}"/>
            </a:ext>
          </a:extLst>
        </xdr:cNvPr>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F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84727</xdr:rowOff>
    </xdr:from>
    <xdr:to>
      <xdr:col>24</xdr:col>
      <xdr:colOff>114300</xdr:colOff>
      <xdr:row>63</xdr:row>
      <xdr:rowOff>14877</xdr:rowOff>
    </xdr:to>
    <xdr:sp macro="" textlink="">
      <xdr:nvSpPr>
        <xdr:cNvPr id="190" name="楕円 189">
          <a:extLst>
            <a:ext uri="{FF2B5EF4-FFF2-40B4-BE49-F238E27FC236}">
              <a16:creationId xmlns:a16="http://schemas.microsoft.com/office/drawing/2014/main" id="{00000000-0008-0000-0F00-0000BE000000}"/>
            </a:ext>
          </a:extLst>
        </xdr:cNvPr>
        <xdr:cNvSpPr/>
      </xdr:nvSpPr>
      <xdr:spPr>
        <a:xfrm>
          <a:off x="45847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63154</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0000000-0008-0000-0F00-0000BF000000}"/>
            </a:ext>
          </a:extLst>
        </xdr:cNvPr>
        <xdr:cNvSpPr txBox="1"/>
      </xdr:nvSpPr>
      <xdr:spPr>
        <a:xfrm>
          <a:off x="4673600"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3084</xdr:rowOff>
    </xdr:from>
    <xdr:to>
      <xdr:col>20</xdr:col>
      <xdr:colOff>38100</xdr:colOff>
      <xdr:row>63</xdr:row>
      <xdr:rowOff>104684</xdr:rowOff>
    </xdr:to>
    <xdr:sp macro="" textlink="">
      <xdr:nvSpPr>
        <xdr:cNvPr id="192" name="楕円 191">
          <a:extLst>
            <a:ext uri="{FF2B5EF4-FFF2-40B4-BE49-F238E27FC236}">
              <a16:creationId xmlns:a16="http://schemas.microsoft.com/office/drawing/2014/main" id="{00000000-0008-0000-0F00-0000C0000000}"/>
            </a:ext>
          </a:extLst>
        </xdr:cNvPr>
        <xdr:cNvSpPr/>
      </xdr:nvSpPr>
      <xdr:spPr>
        <a:xfrm>
          <a:off x="3746500" y="1080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135527</xdr:rowOff>
    </xdr:from>
    <xdr:to>
      <xdr:col>24</xdr:col>
      <xdr:colOff>63500</xdr:colOff>
      <xdr:row>63</xdr:row>
      <xdr:rowOff>53884</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flipV="1">
          <a:off x="3797300" y="10765427"/>
          <a:ext cx="8382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141877</xdr:rowOff>
    </xdr:from>
    <xdr:to>
      <xdr:col>15</xdr:col>
      <xdr:colOff>101600</xdr:colOff>
      <xdr:row>63</xdr:row>
      <xdr:rowOff>72027</xdr:rowOff>
    </xdr:to>
    <xdr:sp macro="" textlink="">
      <xdr:nvSpPr>
        <xdr:cNvPr id="194" name="楕円 193">
          <a:extLst>
            <a:ext uri="{FF2B5EF4-FFF2-40B4-BE49-F238E27FC236}">
              <a16:creationId xmlns:a16="http://schemas.microsoft.com/office/drawing/2014/main" id="{00000000-0008-0000-0F00-0000C2000000}"/>
            </a:ext>
          </a:extLst>
        </xdr:cNvPr>
        <xdr:cNvSpPr/>
      </xdr:nvSpPr>
      <xdr:spPr>
        <a:xfrm>
          <a:off x="2857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21227</xdr:rowOff>
    </xdr:from>
    <xdr:to>
      <xdr:col>19</xdr:col>
      <xdr:colOff>177800</xdr:colOff>
      <xdr:row>63</xdr:row>
      <xdr:rowOff>53884</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2908300" y="108225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130447</xdr:rowOff>
    </xdr:from>
    <xdr:to>
      <xdr:col>10</xdr:col>
      <xdr:colOff>165100</xdr:colOff>
      <xdr:row>63</xdr:row>
      <xdr:rowOff>60597</xdr:rowOff>
    </xdr:to>
    <xdr:sp macro="" textlink="">
      <xdr:nvSpPr>
        <xdr:cNvPr id="196" name="楕円 195">
          <a:extLst>
            <a:ext uri="{FF2B5EF4-FFF2-40B4-BE49-F238E27FC236}">
              <a16:creationId xmlns:a16="http://schemas.microsoft.com/office/drawing/2014/main" id="{00000000-0008-0000-0F00-0000C4000000}"/>
            </a:ext>
          </a:extLst>
        </xdr:cNvPr>
        <xdr:cNvSpPr/>
      </xdr:nvSpPr>
      <xdr:spPr>
        <a:xfrm>
          <a:off x="1968500" y="1076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9797</xdr:rowOff>
    </xdr:from>
    <xdr:to>
      <xdr:col>15</xdr:col>
      <xdr:colOff>50800</xdr:colOff>
      <xdr:row>63</xdr:row>
      <xdr:rowOff>21227</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2019300" y="10811147"/>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32476</xdr:rowOff>
    </xdr:from>
    <xdr:to>
      <xdr:col>6</xdr:col>
      <xdr:colOff>38100</xdr:colOff>
      <xdr:row>62</xdr:row>
      <xdr:rowOff>134076</xdr:rowOff>
    </xdr:to>
    <xdr:sp macro="" textlink="">
      <xdr:nvSpPr>
        <xdr:cNvPr id="198" name="楕円 197">
          <a:extLst>
            <a:ext uri="{FF2B5EF4-FFF2-40B4-BE49-F238E27FC236}">
              <a16:creationId xmlns:a16="http://schemas.microsoft.com/office/drawing/2014/main" id="{00000000-0008-0000-0F00-0000C6000000}"/>
            </a:ext>
          </a:extLst>
        </xdr:cNvPr>
        <xdr:cNvSpPr/>
      </xdr:nvSpPr>
      <xdr:spPr>
        <a:xfrm>
          <a:off x="1079500" y="1066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83276</xdr:rowOff>
    </xdr:from>
    <xdr:to>
      <xdr:col>10</xdr:col>
      <xdr:colOff>114300</xdr:colOff>
      <xdr:row>63</xdr:row>
      <xdr:rowOff>9797</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130300" y="1071317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a:extLst>
            <a:ext uri="{FF2B5EF4-FFF2-40B4-BE49-F238E27FC236}">
              <a16:creationId xmlns:a16="http://schemas.microsoft.com/office/drawing/2014/main" id="{00000000-0008-0000-0F00-0000C8000000}"/>
            </a:ext>
          </a:extLst>
        </xdr:cNvPr>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a:extLst>
            <a:ext uri="{FF2B5EF4-FFF2-40B4-BE49-F238E27FC236}">
              <a16:creationId xmlns:a16="http://schemas.microsoft.com/office/drawing/2014/main" id="{00000000-0008-0000-0F00-0000C9000000}"/>
            </a:ext>
          </a:extLst>
        </xdr:cNvPr>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a:extLst>
            <a:ext uri="{FF2B5EF4-FFF2-40B4-BE49-F238E27FC236}">
              <a16:creationId xmlns:a16="http://schemas.microsoft.com/office/drawing/2014/main" id="{00000000-0008-0000-0F00-0000CA000000}"/>
            </a:ext>
          </a:extLst>
        </xdr:cNvPr>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a:extLst>
            <a:ext uri="{FF2B5EF4-FFF2-40B4-BE49-F238E27FC236}">
              <a16:creationId xmlns:a16="http://schemas.microsoft.com/office/drawing/2014/main" id="{00000000-0008-0000-0F00-0000CB000000}"/>
            </a:ext>
          </a:extLst>
        </xdr:cNvPr>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95811</xdr:rowOff>
    </xdr:from>
    <xdr:ext cx="405111" cy="259045"/>
    <xdr:sp macro="" textlink="">
      <xdr:nvSpPr>
        <xdr:cNvPr id="204" name="n_1mainValue【体育館・プール】&#10;有形固定資産減価償却率">
          <a:extLst>
            <a:ext uri="{FF2B5EF4-FFF2-40B4-BE49-F238E27FC236}">
              <a16:creationId xmlns:a16="http://schemas.microsoft.com/office/drawing/2014/main" id="{00000000-0008-0000-0F00-0000CC000000}"/>
            </a:ext>
          </a:extLst>
        </xdr:cNvPr>
        <xdr:cNvSpPr txBox="1"/>
      </xdr:nvSpPr>
      <xdr:spPr>
        <a:xfrm>
          <a:off x="3582044" y="1089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63154</xdr:rowOff>
    </xdr:from>
    <xdr:ext cx="405111" cy="259045"/>
    <xdr:sp macro="" textlink="">
      <xdr:nvSpPr>
        <xdr:cNvPr id="205" name="n_2mainValue【体育館・プール】&#10;有形固定資産減価償却率">
          <a:extLst>
            <a:ext uri="{FF2B5EF4-FFF2-40B4-BE49-F238E27FC236}">
              <a16:creationId xmlns:a16="http://schemas.microsoft.com/office/drawing/2014/main" id="{00000000-0008-0000-0F00-0000CD000000}"/>
            </a:ext>
          </a:extLst>
        </xdr:cNvPr>
        <xdr:cNvSpPr txBox="1"/>
      </xdr:nvSpPr>
      <xdr:spPr>
        <a:xfrm>
          <a:off x="2705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51724</xdr:rowOff>
    </xdr:from>
    <xdr:ext cx="405111" cy="259045"/>
    <xdr:sp macro="" textlink="">
      <xdr:nvSpPr>
        <xdr:cNvPr id="206" name="n_3mainValue【体育館・プール】&#10;有形固定資産減価償却率">
          <a:extLst>
            <a:ext uri="{FF2B5EF4-FFF2-40B4-BE49-F238E27FC236}">
              <a16:creationId xmlns:a16="http://schemas.microsoft.com/office/drawing/2014/main" id="{00000000-0008-0000-0F00-0000CE000000}"/>
            </a:ext>
          </a:extLst>
        </xdr:cNvPr>
        <xdr:cNvSpPr txBox="1"/>
      </xdr:nvSpPr>
      <xdr:spPr>
        <a:xfrm>
          <a:off x="1816744" y="10853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125203</xdr:rowOff>
    </xdr:from>
    <xdr:ext cx="405111" cy="259045"/>
    <xdr:sp macro="" textlink="">
      <xdr:nvSpPr>
        <xdr:cNvPr id="207" name="n_4mainValue【体育館・プール】&#10;有形固定資産減価償却率">
          <a:extLst>
            <a:ext uri="{FF2B5EF4-FFF2-40B4-BE49-F238E27FC236}">
              <a16:creationId xmlns:a16="http://schemas.microsoft.com/office/drawing/2014/main" id="{00000000-0008-0000-0F00-0000CF000000}"/>
            </a:ext>
          </a:extLst>
        </xdr:cNvPr>
        <xdr:cNvSpPr txBox="1"/>
      </xdr:nvSpPr>
      <xdr:spPr>
        <a:xfrm>
          <a:off x="927744" y="1075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F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F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F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F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00000000-0008-0000-0F00-0000DB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F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00000000-0008-0000-0F00-0000DD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F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00000000-0008-0000-0F00-0000E5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00000000-0008-0000-0F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00000000-0008-0000-0F00-0000E8000000}"/>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00000000-0008-0000-0F00-0000EA000000}"/>
            </a:ext>
          </a:extLst>
        </xdr:cNvPr>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a:extLst>
            <a:ext uri="{FF2B5EF4-FFF2-40B4-BE49-F238E27FC236}">
              <a16:creationId xmlns:a16="http://schemas.microsoft.com/office/drawing/2014/main" id="{00000000-0008-0000-0F00-0000EC000000}"/>
            </a:ext>
          </a:extLst>
        </xdr:cNvPr>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a:extLst>
            <a:ext uri="{FF2B5EF4-FFF2-40B4-BE49-F238E27FC236}">
              <a16:creationId xmlns:a16="http://schemas.microsoft.com/office/drawing/2014/main" id="{00000000-0008-0000-0F00-0000ED000000}"/>
            </a:ext>
          </a:extLst>
        </xdr:cNvPr>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a:extLst>
            <a:ext uri="{FF2B5EF4-FFF2-40B4-BE49-F238E27FC236}">
              <a16:creationId xmlns:a16="http://schemas.microsoft.com/office/drawing/2014/main" id="{00000000-0008-0000-0F00-0000EE000000}"/>
            </a:ext>
          </a:extLst>
        </xdr:cNvPr>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a:extLst>
            <a:ext uri="{FF2B5EF4-FFF2-40B4-BE49-F238E27FC236}">
              <a16:creationId xmlns:a16="http://schemas.microsoft.com/office/drawing/2014/main" id="{00000000-0008-0000-0F00-0000EF000000}"/>
            </a:ext>
          </a:extLst>
        </xdr:cNvPr>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a:extLst>
            <a:ext uri="{FF2B5EF4-FFF2-40B4-BE49-F238E27FC236}">
              <a16:creationId xmlns:a16="http://schemas.microsoft.com/office/drawing/2014/main" id="{00000000-0008-0000-0F00-0000F0000000}"/>
            </a:ext>
          </a:extLst>
        </xdr:cNvPr>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a:extLst>
            <a:ext uri="{FF2B5EF4-FFF2-40B4-BE49-F238E27FC236}">
              <a16:creationId xmlns:a16="http://schemas.microsoft.com/office/drawing/2014/main" id="{00000000-0008-0000-0F00-0000F1000000}"/>
            </a:ext>
          </a:extLst>
        </xdr:cNvPr>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21590</xdr:rowOff>
    </xdr:from>
    <xdr:to>
      <xdr:col>55</xdr:col>
      <xdr:colOff>50800</xdr:colOff>
      <xdr:row>62</xdr:row>
      <xdr:rowOff>123190</xdr:rowOff>
    </xdr:to>
    <xdr:sp macro="" textlink="">
      <xdr:nvSpPr>
        <xdr:cNvPr id="247" name="楕円 246">
          <a:extLst>
            <a:ext uri="{FF2B5EF4-FFF2-40B4-BE49-F238E27FC236}">
              <a16:creationId xmlns:a16="http://schemas.microsoft.com/office/drawing/2014/main" id="{00000000-0008-0000-0F00-0000F7000000}"/>
            </a:ext>
          </a:extLst>
        </xdr:cNvPr>
        <xdr:cNvSpPr/>
      </xdr:nvSpPr>
      <xdr:spPr>
        <a:xfrm>
          <a:off x="10426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44467</xdr:rowOff>
    </xdr:from>
    <xdr:ext cx="469744" cy="259045"/>
    <xdr:sp macro="" textlink="">
      <xdr:nvSpPr>
        <xdr:cNvPr id="248" name="【体育館・プール】&#10;一人当たり面積該当値テキスト">
          <a:extLst>
            <a:ext uri="{FF2B5EF4-FFF2-40B4-BE49-F238E27FC236}">
              <a16:creationId xmlns:a16="http://schemas.microsoft.com/office/drawing/2014/main" id="{00000000-0008-0000-0F00-0000F8000000}"/>
            </a:ext>
          </a:extLst>
        </xdr:cNvPr>
        <xdr:cNvSpPr txBox="1"/>
      </xdr:nvSpPr>
      <xdr:spPr>
        <a:xfrm>
          <a:off x="105156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23495</xdr:rowOff>
    </xdr:from>
    <xdr:to>
      <xdr:col>50</xdr:col>
      <xdr:colOff>165100</xdr:colOff>
      <xdr:row>62</xdr:row>
      <xdr:rowOff>125095</xdr:rowOff>
    </xdr:to>
    <xdr:sp macro="" textlink="">
      <xdr:nvSpPr>
        <xdr:cNvPr id="249" name="楕円 248">
          <a:extLst>
            <a:ext uri="{FF2B5EF4-FFF2-40B4-BE49-F238E27FC236}">
              <a16:creationId xmlns:a16="http://schemas.microsoft.com/office/drawing/2014/main" id="{00000000-0008-0000-0F00-0000F9000000}"/>
            </a:ext>
          </a:extLst>
        </xdr:cNvPr>
        <xdr:cNvSpPr/>
      </xdr:nvSpPr>
      <xdr:spPr>
        <a:xfrm>
          <a:off x="9588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72390</xdr:rowOff>
    </xdr:from>
    <xdr:to>
      <xdr:col>55</xdr:col>
      <xdr:colOff>0</xdr:colOff>
      <xdr:row>62</xdr:row>
      <xdr:rowOff>74295</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flipV="1">
          <a:off x="9639300" y="107022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25400</xdr:rowOff>
    </xdr:from>
    <xdr:to>
      <xdr:col>46</xdr:col>
      <xdr:colOff>38100</xdr:colOff>
      <xdr:row>62</xdr:row>
      <xdr:rowOff>127000</xdr:rowOff>
    </xdr:to>
    <xdr:sp macro="" textlink="">
      <xdr:nvSpPr>
        <xdr:cNvPr id="251" name="楕円 250">
          <a:extLst>
            <a:ext uri="{FF2B5EF4-FFF2-40B4-BE49-F238E27FC236}">
              <a16:creationId xmlns:a16="http://schemas.microsoft.com/office/drawing/2014/main" id="{00000000-0008-0000-0F00-0000FB000000}"/>
            </a:ext>
          </a:extLst>
        </xdr:cNvPr>
        <xdr:cNvSpPr/>
      </xdr:nvSpPr>
      <xdr:spPr>
        <a:xfrm>
          <a:off x="8699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74295</xdr:rowOff>
    </xdr:from>
    <xdr:to>
      <xdr:col>50</xdr:col>
      <xdr:colOff>114300</xdr:colOff>
      <xdr:row>62</xdr:row>
      <xdr:rowOff>76200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flipV="1">
          <a:off x="8750300" y="107041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25400</xdr:rowOff>
    </xdr:from>
    <xdr:to>
      <xdr:col>41</xdr:col>
      <xdr:colOff>101600</xdr:colOff>
      <xdr:row>62</xdr:row>
      <xdr:rowOff>127000</xdr:rowOff>
    </xdr:to>
    <xdr:sp macro="" textlink="">
      <xdr:nvSpPr>
        <xdr:cNvPr id="253" name="楕円 252">
          <a:extLst>
            <a:ext uri="{FF2B5EF4-FFF2-40B4-BE49-F238E27FC236}">
              <a16:creationId xmlns:a16="http://schemas.microsoft.com/office/drawing/2014/main" id="{00000000-0008-0000-0F00-0000FD000000}"/>
            </a:ext>
          </a:extLst>
        </xdr:cNvPr>
        <xdr:cNvSpPr/>
      </xdr:nvSpPr>
      <xdr:spPr>
        <a:xfrm>
          <a:off x="7810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76200</xdr:rowOff>
    </xdr:from>
    <xdr:to>
      <xdr:col>45</xdr:col>
      <xdr:colOff>177800</xdr:colOff>
      <xdr:row>62</xdr:row>
      <xdr:rowOff>76200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861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25400</xdr:rowOff>
    </xdr:from>
    <xdr:to>
      <xdr:col>36</xdr:col>
      <xdr:colOff>165100</xdr:colOff>
      <xdr:row>62</xdr:row>
      <xdr:rowOff>127000</xdr:rowOff>
    </xdr:to>
    <xdr:sp macro="" textlink="">
      <xdr:nvSpPr>
        <xdr:cNvPr id="255" name="楕円 254">
          <a:extLst>
            <a:ext uri="{FF2B5EF4-FFF2-40B4-BE49-F238E27FC236}">
              <a16:creationId xmlns:a16="http://schemas.microsoft.com/office/drawing/2014/main" id="{00000000-0008-0000-0F00-0000FF000000}"/>
            </a:ext>
          </a:extLst>
        </xdr:cNvPr>
        <xdr:cNvSpPr/>
      </xdr:nvSpPr>
      <xdr:spPr>
        <a:xfrm>
          <a:off x="692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76200</xdr:rowOff>
    </xdr:from>
    <xdr:to>
      <xdr:col>41</xdr:col>
      <xdr:colOff>50800</xdr:colOff>
      <xdr:row>62</xdr:row>
      <xdr:rowOff>76200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6972300" y="1070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130192</xdr:rowOff>
    </xdr:from>
    <xdr:ext cx="469744" cy="259045"/>
    <xdr:sp macro="" textlink="">
      <xdr:nvSpPr>
        <xdr:cNvPr id="257" name="n_1aveValue【体育館・プール】&#10;一人当たり面積">
          <a:extLst>
            <a:ext uri="{FF2B5EF4-FFF2-40B4-BE49-F238E27FC236}">
              <a16:creationId xmlns:a16="http://schemas.microsoft.com/office/drawing/2014/main" id="{00000000-0008-0000-0F00-000001010000}"/>
            </a:ext>
          </a:extLst>
        </xdr:cNvPr>
        <xdr:cNvSpPr txBox="1"/>
      </xdr:nvSpPr>
      <xdr:spPr>
        <a:xfrm>
          <a:off x="93917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48277</xdr:rowOff>
    </xdr:from>
    <xdr:ext cx="469744" cy="259045"/>
    <xdr:sp macro="" textlink="">
      <xdr:nvSpPr>
        <xdr:cNvPr id="258" name="n_2aveValue【体育館・プール】&#10;一人当たり面積">
          <a:extLst>
            <a:ext uri="{FF2B5EF4-FFF2-40B4-BE49-F238E27FC236}">
              <a16:creationId xmlns:a16="http://schemas.microsoft.com/office/drawing/2014/main" id="{00000000-0008-0000-0F00-000002010000}"/>
            </a:ext>
          </a:extLst>
        </xdr:cNvPr>
        <xdr:cNvSpPr txBox="1"/>
      </xdr:nvSpPr>
      <xdr:spPr>
        <a:xfrm>
          <a:off x="85154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a:extLst>
            <a:ext uri="{FF2B5EF4-FFF2-40B4-BE49-F238E27FC236}">
              <a16:creationId xmlns:a16="http://schemas.microsoft.com/office/drawing/2014/main" id="{00000000-0008-0000-0F00-000003010000}"/>
            </a:ext>
          </a:extLst>
        </xdr:cNvPr>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a:extLst>
            <a:ext uri="{FF2B5EF4-FFF2-40B4-BE49-F238E27FC236}">
              <a16:creationId xmlns:a16="http://schemas.microsoft.com/office/drawing/2014/main" id="{00000000-0008-0000-0F00-000004010000}"/>
            </a:ext>
          </a:extLst>
        </xdr:cNvPr>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116222</xdr:rowOff>
    </xdr:from>
    <xdr:ext cx="469744" cy="259045"/>
    <xdr:sp macro="" textlink="">
      <xdr:nvSpPr>
        <xdr:cNvPr id="261" name="n_1mainValue【体育館・プール】&#10;一人当たり面積">
          <a:extLst>
            <a:ext uri="{FF2B5EF4-FFF2-40B4-BE49-F238E27FC236}">
              <a16:creationId xmlns:a16="http://schemas.microsoft.com/office/drawing/2014/main" id="{00000000-0008-0000-0F00-000005010000}"/>
            </a:ext>
          </a:extLst>
        </xdr:cNvPr>
        <xdr:cNvSpPr txBox="1"/>
      </xdr:nvSpPr>
      <xdr:spPr>
        <a:xfrm>
          <a:off x="9391727" y="107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118127</xdr:rowOff>
    </xdr:from>
    <xdr:ext cx="469744" cy="259045"/>
    <xdr:sp macro="" textlink="">
      <xdr:nvSpPr>
        <xdr:cNvPr id="262" name="n_2mainValue【体育館・プール】&#10;一人当たり面積">
          <a:extLst>
            <a:ext uri="{FF2B5EF4-FFF2-40B4-BE49-F238E27FC236}">
              <a16:creationId xmlns:a16="http://schemas.microsoft.com/office/drawing/2014/main" id="{00000000-0008-0000-0F00-000006010000}"/>
            </a:ext>
          </a:extLst>
        </xdr:cNvPr>
        <xdr:cNvSpPr txBox="1"/>
      </xdr:nvSpPr>
      <xdr:spPr>
        <a:xfrm>
          <a:off x="8515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118127</xdr:rowOff>
    </xdr:from>
    <xdr:ext cx="469744" cy="259045"/>
    <xdr:sp macro="" textlink="">
      <xdr:nvSpPr>
        <xdr:cNvPr id="263" name="n_3mainValue【体育館・プール】&#10;一人当たり面積">
          <a:extLst>
            <a:ext uri="{FF2B5EF4-FFF2-40B4-BE49-F238E27FC236}">
              <a16:creationId xmlns:a16="http://schemas.microsoft.com/office/drawing/2014/main" id="{00000000-0008-0000-0F00-000007010000}"/>
            </a:ext>
          </a:extLst>
        </xdr:cNvPr>
        <xdr:cNvSpPr txBox="1"/>
      </xdr:nvSpPr>
      <xdr:spPr>
        <a:xfrm>
          <a:off x="7626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143527</xdr:rowOff>
    </xdr:from>
    <xdr:ext cx="469744" cy="259045"/>
    <xdr:sp macro="" textlink="">
      <xdr:nvSpPr>
        <xdr:cNvPr id="264" name="n_4mainValue【体育館・プール】&#10;一人当たり面積">
          <a:extLst>
            <a:ext uri="{FF2B5EF4-FFF2-40B4-BE49-F238E27FC236}">
              <a16:creationId xmlns:a16="http://schemas.microsoft.com/office/drawing/2014/main" id="{00000000-0008-0000-0F00-000008010000}"/>
            </a:ext>
          </a:extLst>
        </xdr:cNvPr>
        <xdr:cNvSpPr txBox="1"/>
      </xdr:nvSpPr>
      <xdr:spPr>
        <a:xfrm>
          <a:off x="6737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F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F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F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F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F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F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F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F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F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F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F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F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F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F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F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F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F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F00-000022010000}"/>
            </a:ext>
          </a:extLst>
        </xdr:cNvPr>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F00-000024010000}"/>
            </a:ext>
          </a:extLst>
        </xdr:cNvPr>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F00-000026010000}"/>
            </a:ext>
          </a:extLst>
        </xdr:cNvPr>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a:extLst>
            <a:ext uri="{FF2B5EF4-FFF2-40B4-BE49-F238E27FC236}">
              <a16:creationId xmlns:a16="http://schemas.microsoft.com/office/drawing/2014/main" id="{00000000-0008-0000-0F00-000027010000}"/>
            </a:ext>
          </a:extLst>
        </xdr:cNvPr>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a:extLst>
            <a:ext uri="{FF2B5EF4-FFF2-40B4-BE49-F238E27FC236}">
              <a16:creationId xmlns:a16="http://schemas.microsoft.com/office/drawing/2014/main" id="{00000000-0008-0000-0F00-000028010000}"/>
            </a:ext>
          </a:extLst>
        </xdr:cNvPr>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a:extLst>
            <a:ext uri="{FF2B5EF4-FFF2-40B4-BE49-F238E27FC236}">
              <a16:creationId xmlns:a16="http://schemas.microsoft.com/office/drawing/2014/main" id="{00000000-0008-0000-0F00-000029010000}"/>
            </a:ext>
          </a:extLst>
        </xdr:cNvPr>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a:extLst>
            <a:ext uri="{FF2B5EF4-FFF2-40B4-BE49-F238E27FC236}">
              <a16:creationId xmlns:a16="http://schemas.microsoft.com/office/drawing/2014/main" id="{00000000-0008-0000-0F00-00002A010000}"/>
            </a:ext>
          </a:extLst>
        </xdr:cNvPr>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a:extLst>
            <a:ext uri="{FF2B5EF4-FFF2-40B4-BE49-F238E27FC236}">
              <a16:creationId xmlns:a16="http://schemas.microsoft.com/office/drawing/2014/main" id="{00000000-0008-0000-0F00-00002B010000}"/>
            </a:ext>
          </a:extLst>
        </xdr:cNvPr>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305" name="楕円 304">
          <a:extLst>
            <a:ext uri="{FF2B5EF4-FFF2-40B4-BE49-F238E27FC236}">
              <a16:creationId xmlns:a16="http://schemas.microsoft.com/office/drawing/2014/main" id="{00000000-0008-0000-0F00-000031010000}"/>
            </a:ext>
          </a:extLst>
        </xdr:cNvPr>
        <xdr:cNvSpPr/>
      </xdr:nvSpPr>
      <xdr:spPr>
        <a:xfrm>
          <a:off x="4584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63516</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F00-000032010000}"/>
            </a:ext>
          </a:extLst>
        </xdr:cNvPr>
        <xdr:cNvSpPr txBox="1"/>
      </xdr:nvSpPr>
      <xdr:spPr>
        <a:xfrm>
          <a:off x="4673600"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154939</xdr:rowOff>
    </xdr:from>
    <xdr:to>
      <xdr:col>20</xdr:col>
      <xdr:colOff>38100</xdr:colOff>
      <xdr:row>80</xdr:row>
      <xdr:rowOff>85089</xdr:rowOff>
    </xdr:to>
    <xdr:sp macro="" textlink="">
      <xdr:nvSpPr>
        <xdr:cNvPr id="307" name="楕円 306">
          <a:extLst>
            <a:ext uri="{FF2B5EF4-FFF2-40B4-BE49-F238E27FC236}">
              <a16:creationId xmlns:a16="http://schemas.microsoft.com/office/drawing/2014/main" id="{00000000-0008-0000-0F00-000033010000}"/>
            </a:ext>
          </a:extLst>
        </xdr:cNvPr>
        <xdr:cNvSpPr/>
      </xdr:nvSpPr>
      <xdr:spPr>
        <a:xfrm>
          <a:off x="3746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34289</xdr:rowOff>
    </xdr:from>
    <xdr:to>
      <xdr:col>24</xdr:col>
      <xdr:colOff>63500</xdr:colOff>
      <xdr:row>80</xdr:row>
      <xdr:rowOff>91439</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3797300" y="13750289"/>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114936</xdr:rowOff>
    </xdr:from>
    <xdr:to>
      <xdr:col>15</xdr:col>
      <xdr:colOff>101600</xdr:colOff>
      <xdr:row>80</xdr:row>
      <xdr:rowOff>45086</xdr:rowOff>
    </xdr:to>
    <xdr:sp macro="" textlink="">
      <xdr:nvSpPr>
        <xdr:cNvPr id="309" name="楕円 308">
          <a:extLst>
            <a:ext uri="{FF2B5EF4-FFF2-40B4-BE49-F238E27FC236}">
              <a16:creationId xmlns:a16="http://schemas.microsoft.com/office/drawing/2014/main" id="{00000000-0008-0000-0F00-000035010000}"/>
            </a:ext>
          </a:extLst>
        </xdr:cNvPr>
        <xdr:cNvSpPr/>
      </xdr:nvSpPr>
      <xdr:spPr>
        <a:xfrm>
          <a:off x="28575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165736</xdr:rowOff>
    </xdr:from>
    <xdr:to>
      <xdr:col>19</xdr:col>
      <xdr:colOff>177800</xdr:colOff>
      <xdr:row>80</xdr:row>
      <xdr:rowOff>34289</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908300" y="137102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74930</xdr:rowOff>
    </xdr:from>
    <xdr:to>
      <xdr:col>10</xdr:col>
      <xdr:colOff>165100</xdr:colOff>
      <xdr:row>80</xdr:row>
      <xdr:rowOff>5080</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9685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125730</xdr:rowOff>
    </xdr:from>
    <xdr:to>
      <xdr:col>15</xdr:col>
      <xdr:colOff>50800</xdr:colOff>
      <xdr:row>79</xdr:row>
      <xdr:rowOff>165736</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2019300" y="136702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33020</xdr:rowOff>
    </xdr:from>
    <xdr:to>
      <xdr:col>6</xdr:col>
      <xdr:colOff>38100</xdr:colOff>
      <xdr:row>79</xdr:row>
      <xdr:rowOff>134620</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1079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83820</xdr:rowOff>
    </xdr:from>
    <xdr:to>
      <xdr:col>10</xdr:col>
      <xdr:colOff>114300</xdr:colOff>
      <xdr:row>79</xdr:row>
      <xdr:rowOff>125730</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1130300" y="136283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43832</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F00-00003B010000}"/>
            </a:ext>
          </a:extLst>
        </xdr:cNvPr>
        <xdr:cNvSpPr txBox="1"/>
      </xdr:nvSpPr>
      <xdr:spPr>
        <a:xfrm>
          <a:off x="3582044" y="1410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3827</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F00-00003C010000}"/>
            </a:ext>
          </a:extLst>
        </xdr:cNvPr>
        <xdr:cNvSpPr txBox="1"/>
      </xdr:nvSpPr>
      <xdr:spPr>
        <a:xfrm>
          <a:off x="2705744" y="1406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137177</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F00-00003D010000}"/>
            </a:ext>
          </a:extLst>
        </xdr:cNvPr>
        <xdr:cNvSpPr txBox="1"/>
      </xdr:nvSpPr>
      <xdr:spPr>
        <a:xfrm>
          <a:off x="1816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156227</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F00-00003E010000}"/>
            </a:ext>
          </a:extLst>
        </xdr:cNvPr>
        <xdr:cNvSpPr txBox="1"/>
      </xdr:nvSpPr>
      <xdr:spPr>
        <a:xfrm>
          <a:off x="927744" y="1404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101616</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F00-00003F010000}"/>
            </a:ext>
          </a:extLst>
        </xdr:cNvPr>
        <xdr:cNvSpPr txBox="1"/>
      </xdr:nvSpPr>
      <xdr:spPr>
        <a:xfrm>
          <a:off x="3582044" y="1347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61613</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F00-000040010000}"/>
            </a:ext>
          </a:extLst>
        </xdr:cNvPr>
        <xdr:cNvSpPr txBox="1"/>
      </xdr:nvSpPr>
      <xdr:spPr>
        <a:xfrm>
          <a:off x="2705744" y="13434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21607</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F00-000041010000}"/>
            </a:ext>
          </a:extLst>
        </xdr:cNvPr>
        <xdr:cNvSpPr txBox="1"/>
      </xdr:nvSpPr>
      <xdr:spPr>
        <a:xfrm>
          <a:off x="1816744"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F00-000042010000}"/>
            </a:ext>
          </a:extLst>
        </xdr:cNvPr>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00000000-0008-0000-0F00-00004E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00000000-0008-0000-0F00-00005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00000000-0008-0000-0F00-00005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00000000-0008-0000-0F00-00005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0000000-0008-0000-0F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00000000-0008-0000-0F00-000059010000}"/>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a:extLst>
            <a:ext uri="{FF2B5EF4-FFF2-40B4-BE49-F238E27FC236}">
              <a16:creationId xmlns:a16="http://schemas.microsoft.com/office/drawing/2014/main" id="{00000000-0008-0000-0F00-00005B010000}"/>
            </a:ext>
          </a:extLst>
        </xdr:cNvPr>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118890</xdr:rowOff>
    </xdr:from>
    <xdr:ext cx="469744" cy="259045"/>
    <xdr:sp macro="" textlink="">
      <xdr:nvSpPr>
        <xdr:cNvPr id="349" name="【福祉施設】&#10;一人当たり面積平均値テキスト">
          <a:extLst>
            <a:ext uri="{FF2B5EF4-FFF2-40B4-BE49-F238E27FC236}">
              <a16:creationId xmlns:a16="http://schemas.microsoft.com/office/drawing/2014/main" id="{00000000-0008-0000-0F00-00005D010000}"/>
            </a:ext>
          </a:extLst>
        </xdr:cNvPr>
        <xdr:cNvSpPr txBox="1"/>
      </xdr:nvSpPr>
      <xdr:spPr>
        <a:xfrm>
          <a:off x="10515600" y="14349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a:extLst>
            <a:ext uri="{FF2B5EF4-FFF2-40B4-BE49-F238E27FC236}">
              <a16:creationId xmlns:a16="http://schemas.microsoft.com/office/drawing/2014/main" id="{00000000-0008-0000-0F00-00005E010000}"/>
            </a:ext>
          </a:extLst>
        </xdr:cNvPr>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26163</xdr:rowOff>
    </xdr:from>
    <xdr:to>
      <xdr:col>55</xdr:col>
      <xdr:colOff>50800</xdr:colOff>
      <xdr:row>81</xdr:row>
      <xdr:rowOff>127763</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104267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49040</xdr:rowOff>
    </xdr:from>
    <xdr:ext cx="469744" cy="259045"/>
    <xdr:sp macro="" textlink="">
      <xdr:nvSpPr>
        <xdr:cNvPr id="361" name="【福祉施設】&#10;一人当たり面積該当値テキスト">
          <a:extLst>
            <a:ext uri="{FF2B5EF4-FFF2-40B4-BE49-F238E27FC236}">
              <a16:creationId xmlns:a16="http://schemas.microsoft.com/office/drawing/2014/main" id="{00000000-0008-0000-0F00-000069010000}"/>
            </a:ext>
          </a:extLst>
        </xdr:cNvPr>
        <xdr:cNvSpPr txBox="1"/>
      </xdr:nvSpPr>
      <xdr:spPr>
        <a:xfrm>
          <a:off x="10515600" y="1376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170180</xdr:rowOff>
    </xdr:from>
    <xdr:to>
      <xdr:col>50</xdr:col>
      <xdr:colOff>165100</xdr:colOff>
      <xdr:row>81</xdr:row>
      <xdr:rowOff>100330</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95885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49530</xdr:rowOff>
    </xdr:from>
    <xdr:to>
      <xdr:col>55</xdr:col>
      <xdr:colOff>0</xdr:colOff>
      <xdr:row>81</xdr:row>
      <xdr:rowOff>76963</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9639300" y="139369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3302</xdr:rowOff>
    </xdr:from>
    <xdr:to>
      <xdr:col>46</xdr:col>
      <xdr:colOff>38100</xdr:colOff>
      <xdr:row>81</xdr:row>
      <xdr:rowOff>104902</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8699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49530</xdr:rowOff>
    </xdr:from>
    <xdr:to>
      <xdr:col>50</xdr:col>
      <xdr:colOff>114300</xdr:colOff>
      <xdr:row>81</xdr:row>
      <xdr:rowOff>54102</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8750300" y="139369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3302</xdr:rowOff>
    </xdr:from>
    <xdr:to>
      <xdr:col>41</xdr:col>
      <xdr:colOff>101600</xdr:colOff>
      <xdr:row>81</xdr:row>
      <xdr:rowOff>104902</xdr:rowOff>
    </xdr:to>
    <xdr:sp macro="" textlink="">
      <xdr:nvSpPr>
        <xdr:cNvPr id="366" name="楕円 365">
          <a:extLst>
            <a:ext uri="{FF2B5EF4-FFF2-40B4-BE49-F238E27FC236}">
              <a16:creationId xmlns:a16="http://schemas.microsoft.com/office/drawing/2014/main" id="{00000000-0008-0000-0F00-00006E010000}"/>
            </a:ext>
          </a:extLst>
        </xdr:cNvPr>
        <xdr:cNvSpPr/>
      </xdr:nvSpPr>
      <xdr:spPr>
        <a:xfrm>
          <a:off x="7810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54102</xdr:rowOff>
    </xdr:from>
    <xdr:to>
      <xdr:col>45</xdr:col>
      <xdr:colOff>177800</xdr:colOff>
      <xdr:row>81</xdr:row>
      <xdr:rowOff>54102</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7861300" y="13941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3302</xdr:rowOff>
    </xdr:from>
    <xdr:to>
      <xdr:col>36</xdr:col>
      <xdr:colOff>165100</xdr:colOff>
      <xdr:row>81</xdr:row>
      <xdr:rowOff>104902</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6921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81</xdr:row>
      <xdr:rowOff>54102</xdr:rowOff>
    </xdr:from>
    <xdr:to>
      <xdr:col>41</xdr:col>
      <xdr:colOff>50800</xdr:colOff>
      <xdr:row>81</xdr:row>
      <xdr:rowOff>54102</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6972300" y="139415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20590</xdr:rowOff>
    </xdr:from>
    <xdr:ext cx="469744" cy="259045"/>
    <xdr:sp macro="" textlink="">
      <xdr:nvSpPr>
        <xdr:cNvPr id="370" name="n_1aveValue【福祉施設】&#10;一人当たり面積">
          <a:extLst>
            <a:ext uri="{FF2B5EF4-FFF2-40B4-BE49-F238E27FC236}">
              <a16:creationId xmlns:a16="http://schemas.microsoft.com/office/drawing/2014/main" id="{00000000-0008-0000-0F00-000072010000}"/>
            </a:ext>
          </a:extLst>
        </xdr:cNvPr>
        <xdr:cNvSpPr txBox="1"/>
      </xdr:nvSpPr>
      <xdr:spPr>
        <a:xfrm>
          <a:off x="93917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29735</xdr:rowOff>
    </xdr:from>
    <xdr:ext cx="469744" cy="259045"/>
    <xdr:sp macro="" textlink="">
      <xdr:nvSpPr>
        <xdr:cNvPr id="371" name="n_2aveValue【福祉施設】&#10;一人当たり面積">
          <a:extLst>
            <a:ext uri="{FF2B5EF4-FFF2-40B4-BE49-F238E27FC236}">
              <a16:creationId xmlns:a16="http://schemas.microsoft.com/office/drawing/2014/main" id="{00000000-0008-0000-0F00-000073010000}"/>
            </a:ext>
          </a:extLst>
        </xdr:cNvPr>
        <xdr:cNvSpPr txBox="1"/>
      </xdr:nvSpPr>
      <xdr:spPr>
        <a:xfrm>
          <a:off x="85154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38879</xdr:rowOff>
    </xdr:from>
    <xdr:ext cx="469744" cy="259045"/>
    <xdr:sp macro="" textlink="">
      <xdr:nvSpPr>
        <xdr:cNvPr id="372" name="n_3aveValue【福祉施設】&#10;一人当たり面積">
          <a:extLst>
            <a:ext uri="{FF2B5EF4-FFF2-40B4-BE49-F238E27FC236}">
              <a16:creationId xmlns:a16="http://schemas.microsoft.com/office/drawing/2014/main" id="{00000000-0008-0000-0F00-000074010000}"/>
            </a:ext>
          </a:extLst>
        </xdr:cNvPr>
        <xdr:cNvSpPr txBox="1"/>
      </xdr:nvSpPr>
      <xdr:spPr>
        <a:xfrm>
          <a:off x="7626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66312</xdr:rowOff>
    </xdr:from>
    <xdr:ext cx="469744" cy="259045"/>
    <xdr:sp macro="" textlink="">
      <xdr:nvSpPr>
        <xdr:cNvPr id="373" name="n_4aveValue【福祉施設】&#10;一人当たり面積">
          <a:extLst>
            <a:ext uri="{FF2B5EF4-FFF2-40B4-BE49-F238E27FC236}">
              <a16:creationId xmlns:a16="http://schemas.microsoft.com/office/drawing/2014/main" id="{00000000-0008-0000-0F00-000075010000}"/>
            </a:ext>
          </a:extLst>
        </xdr:cNvPr>
        <xdr:cNvSpPr txBox="1"/>
      </xdr:nvSpPr>
      <xdr:spPr>
        <a:xfrm>
          <a:off x="67374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116857</xdr:rowOff>
    </xdr:from>
    <xdr:ext cx="469744" cy="259045"/>
    <xdr:sp macro="" textlink="">
      <xdr:nvSpPr>
        <xdr:cNvPr id="374" name="n_1mainValue【福祉施設】&#10;一人当たり面積">
          <a:extLst>
            <a:ext uri="{FF2B5EF4-FFF2-40B4-BE49-F238E27FC236}">
              <a16:creationId xmlns:a16="http://schemas.microsoft.com/office/drawing/2014/main" id="{00000000-0008-0000-0F00-000076010000}"/>
            </a:ext>
          </a:extLst>
        </xdr:cNvPr>
        <xdr:cNvSpPr txBox="1"/>
      </xdr:nvSpPr>
      <xdr:spPr>
        <a:xfrm>
          <a:off x="9391727" y="1366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121429</xdr:rowOff>
    </xdr:from>
    <xdr:ext cx="469744" cy="259045"/>
    <xdr:sp macro="" textlink="">
      <xdr:nvSpPr>
        <xdr:cNvPr id="375" name="n_2mainValue【福祉施設】&#10;一人当たり面積">
          <a:extLst>
            <a:ext uri="{FF2B5EF4-FFF2-40B4-BE49-F238E27FC236}">
              <a16:creationId xmlns:a16="http://schemas.microsoft.com/office/drawing/2014/main" id="{00000000-0008-0000-0F00-000077010000}"/>
            </a:ext>
          </a:extLst>
        </xdr:cNvPr>
        <xdr:cNvSpPr txBox="1"/>
      </xdr:nvSpPr>
      <xdr:spPr>
        <a:xfrm>
          <a:off x="85154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121429</xdr:rowOff>
    </xdr:from>
    <xdr:ext cx="469744" cy="259045"/>
    <xdr:sp macro="" textlink="">
      <xdr:nvSpPr>
        <xdr:cNvPr id="376" name="n_3mainValue【福祉施設】&#10;一人当たり面積">
          <a:extLst>
            <a:ext uri="{FF2B5EF4-FFF2-40B4-BE49-F238E27FC236}">
              <a16:creationId xmlns:a16="http://schemas.microsoft.com/office/drawing/2014/main" id="{00000000-0008-0000-0F00-000078010000}"/>
            </a:ext>
          </a:extLst>
        </xdr:cNvPr>
        <xdr:cNvSpPr txBox="1"/>
      </xdr:nvSpPr>
      <xdr:spPr>
        <a:xfrm>
          <a:off x="76264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79</xdr:row>
      <xdr:rowOff>121429</xdr:rowOff>
    </xdr:from>
    <xdr:ext cx="469744" cy="259045"/>
    <xdr:sp macro="" textlink="">
      <xdr:nvSpPr>
        <xdr:cNvPr id="377" name="n_4mainValue【福祉施設】&#10;一人当たり面積">
          <a:extLst>
            <a:ext uri="{FF2B5EF4-FFF2-40B4-BE49-F238E27FC236}">
              <a16:creationId xmlns:a16="http://schemas.microsoft.com/office/drawing/2014/main" id="{00000000-0008-0000-0F00-000079010000}"/>
            </a:ext>
          </a:extLst>
        </xdr:cNvPr>
        <xdr:cNvSpPr txBox="1"/>
      </xdr:nvSpPr>
      <xdr:spPr>
        <a:xfrm>
          <a:off x="6737427" y="13665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a:extLst>
            <a:ext uri="{FF2B5EF4-FFF2-40B4-BE49-F238E27FC236}">
              <a16:creationId xmlns:a16="http://schemas.microsoft.com/office/drawing/2014/main" id="{00000000-0008-0000-0F00-000092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a:extLst>
            <a:ext uri="{FF2B5EF4-FFF2-40B4-BE49-F238E27FC236}">
              <a16:creationId xmlns:a16="http://schemas.microsoft.com/office/drawing/2014/main" id="{00000000-0008-0000-0F00-000093010000}"/>
            </a:ext>
          </a:extLst>
        </xdr:cNvPr>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a:extLst>
            <a:ext uri="{FF2B5EF4-FFF2-40B4-BE49-F238E27FC236}">
              <a16:creationId xmlns:a16="http://schemas.microsoft.com/office/drawing/2014/main" id="{00000000-0008-0000-0F00-000094010000}"/>
            </a:ext>
          </a:extLst>
        </xdr:cNvPr>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a:extLst>
            <a:ext uri="{FF2B5EF4-FFF2-40B4-BE49-F238E27FC236}">
              <a16:creationId xmlns:a16="http://schemas.microsoft.com/office/drawing/2014/main" id="{00000000-0008-0000-0F00-000095010000}"/>
            </a:ext>
          </a:extLst>
        </xdr:cNvPr>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a:extLst>
            <a:ext uri="{FF2B5EF4-FFF2-40B4-BE49-F238E27FC236}">
              <a16:creationId xmlns:a16="http://schemas.microsoft.com/office/drawing/2014/main" id="{00000000-0008-0000-0F00-000096010000}"/>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a:extLst>
            <a:ext uri="{FF2B5EF4-FFF2-40B4-BE49-F238E27FC236}">
              <a16:creationId xmlns:a16="http://schemas.microsoft.com/office/drawing/2014/main" id="{00000000-0008-0000-0F00-000097010000}"/>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41383</xdr:rowOff>
    </xdr:from>
    <xdr:ext cx="405111" cy="259045"/>
    <xdr:sp macro="" textlink="">
      <xdr:nvSpPr>
        <xdr:cNvPr id="408" name="【市民会館】&#10;有形固定資産減価償却率平均値テキスト">
          <a:extLst>
            <a:ext uri="{FF2B5EF4-FFF2-40B4-BE49-F238E27FC236}">
              <a16:creationId xmlns:a16="http://schemas.microsoft.com/office/drawing/2014/main" id="{00000000-0008-0000-0F00-000098010000}"/>
            </a:ext>
          </a:extLst>
        </xdr:cNvPr>
        <xdr:cNvSpPr txBox="1"/>
      </xdr:nvSpPr>
      <xdr:spPr>
        <a:xfrm>
          <a:off x="4673600" y="17872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a:extLst>
            <a:ext uri="{FF2B5EF4-FFF2-40B4-BE49-F238E27FC236}">
              <a16:creationId xmlns:a16="http://schemas.microsoft.com/office/drawing/2014/main" id="{00000000-0008-0000-0F00-000099010000}"/>
            </a:ext>
          </a:extLst>
        </xdr:cNvPr>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71120</xdr:rowOff>
    </xdr:from>
    <xdr:to>
      <xdr:col>24</xdr:col>
      <xdr:colOff>114300</xdr:colOff>
      <xdr:row>103</xdr:row>
      <xdr:rowOff>1270</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45847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93997</xdr:rowOff>
    </xdr:from>
    <xdr:ext cx="405111" cy="259045"/>
    <xdr:sp macro="" textlink="">
      <xdr:nvSpPr>
        <xdr:cNvPr id="420" name="【市民会館】&#10;有形固定資産減価償却率該当値テキスト">
          <a:extLst>
            <a:ext uri="{FF2B5EF4-FFF2-40B4-BE49-F238E27FC236}">
              <a16:creationId xmlns:a16="http://schemas.microsoft.com/office/drawing/2014/main" id="{00000000-0008-0000-0F00-0000A4010000}"/>
            </a:ext>
          </a:extLst>
        </xdr:cNvPr>
        <xdr:cNvSpPr txBox="1"/>
      </xdr:nvSpPr>
      <xdr:spPr>
        <a:xfrm>
          <a:off x="4673600"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38463</xdr:rowOff>
    </xdr:from>
    <xdr:to>
      <xdr:col>20</xdr:col>
      <xdr:colOff>38100</xdr:colOff>
      <xdr:row>102</xdr:row>
      <xdr:rowOff>140063</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3746500" y="1752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89263</xdr:rowOff>
    </xdr:from>
    <xdr:to>
      <xdr:col>24</xdr:col>
      <xdr:colOff>63500</xdr:colOff>
      <xdr:row>102</xdr:row>
      <xdr:rowOff>121920</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3797300" y="1757716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5806</xdr:rowOff>
    </xdr:from>
    <xdr:to>
      <xdr:col>15</xdr:col>
      <xdr:colOff>101600</xdr:colOff>
      <xdr:row>102</xdr:row>
      <xdr:rowOff>107406</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2857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56606</xdr:rowOff>
    </xdr:from>
    <xdr:to>
      <xdr:col>19</xdr:col>
      <xdr:colOff>177800</xdr:colOff>
      <xdr:row>102</xdr:row>
      <xdr:rowOff>89263</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908300" y="175445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146231</xdr:rowOff>
    </xdr:from>
    <xdr:to>
      <xdr:col>10</xdr:col>
      <xdr:colOff>165100</xdr:colOff>
      <xdr:row>102</xdr:row>
      <xdr:rowOff>76381</xdr:rowOff>
    </xdr:to>
    <xdr:sp macro="" textlink="">
      <xdr:nvSpPr>
        <xdr:cNvPr id="425" name="楕円 424">
          <a:extLst>
            <a:ext uri="{FF2B5EF4-FFF2-40B4-BE49-F238E27FC236}">
              <a16:creationId xmlns:a16="http://schemas.microsoft.com/office/drawing/2014/main" id="{00000000-0008-0000-0F00-0000A9010000}"/>
            </a:ext>
          </a:extLst>
        </xdr:cNvPr>
        <xdr:cNvSpPr/>
      </xdr:nvSpPr>
      <xdr:spPr>
        <a:xfrm>
          <a:off x="1968500" y="17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25581</xdr:rowOff>
    </xdr:from>
    <xdr:to>
      <xdr:col>15</xdr:col>
      <xdr:colOff>50800</xdr:colOff>
      <xdr:row>102</xdr:row>
      <xdr:rowOff>56606</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019300" y="175134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101</xdr:row>
      <xdr:rowOff>115207</xdr:rowOff>
    </xdr:from>
    <xdr:to>
      <xdr:col>6</xdr:col>
      <xdr:colOff>38100</xdr:colOff>
      <xdr:row>102</xdr:row>
      <xdr:rowOff>45357</xdr:rowOff>
    </xdr:to>
    <xdr:sp macro="" textlink="">
      <xdr:nvSpPr>
        <xdr:cNvPr id="427" name="楕円 426">
          <a:extLst>
            <a:ext uri="{FF2B5EF4-FFF2-40B4-BE49-F238E27FC236}">
              <a16:creationId xmlns:a16="http://schemas.microsoft.com/office/drawing/2014/main" id="{00000000-0008-0000-0F00-0000AB010000}"/>
            </a:ext>
          </a:extLst>
        </xdr:cNvPr>
        <xdr:cNvSpPr/>
      </xdr:nvSpPr>
      <xdr:spPr>
        <a:xfrm>
          <a:off x="1079500" y="1743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101</xdr:row>
      <xdr:rowOff>166007</xdr:rowOff>
    </xdr:from>
    <xdr:to>
      <xdr:col>10</xdr:col>
      <xdr:colOff>114300</xdr:colOff>
      <xdr:row>102</xdr:row>
      <xdr:rowOff>25581</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a:off x="1130300" y="174824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140988</xdr:rowOff>
    </xdr:from>
    <xdr:ext cx="405111" cy="259045"/>
    <xdr:sp macro="" textlink="">
      <xdr:nvSpPr>
        <xdr:cNvPr id="429" name="n_1aveValue【市民会館】&#10;有形固定資産減価償却率">
          <a:extLst>
            <a:ext uri="{FF2B5EF4-FFF2-40B4-BE49-F238E27FC236}">
              <a16:creationId xmlns:a16="http://schemas.microsoft.com/office/drawing/2014/main" id="{00000000-0008-0000-0F00-0000AD010000}"/>
            </a:ext>
          </a:extLst>
        </xdr:cNvPr>
        <xdr:cNvSpPr txBox="1"/>
      </xdr:nvSpPr>
      <xdr:spPr>
        <a:xfrm>
          <a:off x="35820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129557</xdr:rowOff>
    </xdr:from>
    <xdr:ext cx="405111" cy="259045"/>
    <xdr:sp macro="" textlink="">
      <xdr:nvSpPr>
        <xdr:cNvPr id="430" name="n_2aveValue【市民会館】&#10;有形固定資産減価償却率">
          <a:extLst>
            <a:ext uri="{FF2B5EF4-FFF2-40B4-BE49-F238E27FC236}">
              <a16:creationId xmlns:a16="http://schemas.microsoft.com/office/drawing/2014/main" id="{00000000-0008-0000-0F00-0000AE010000}"/>
            </a:ext>
          </a:extLst>
        </xdr:cNvPr>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108329</xdr:rowOff>
    </xdr:from>
    <xdr:ext cx="405111" cy="259045"/>
    <xdr:sp macro="" textlink="">
      <xdr:nvSpPr>
        <xdr:cNvPr id="431" name="n_3aveValue【市民会館】&#10;有形固定資産減価償却率">
          <a:extLst>
            <a:ext uri="{FF2B5EF4-FFF2-40B4-BE49-F238E27FC236}">
              <a16:creationId xmlns:a16="http://schemas.microsoft.com/office/drawing/2014/main" id="{00000000-0008-0000-0F00-0000AF010000}"/>
            </a:ext>
          </a:extLst>
        </xdr:cNvPr>
        <xdr:cNvSpPr txBox="1"/>
      </xdr:nvSpPr>
      <xdr:spPr>
        <a:xfrm>
          <a:off x="1816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123026</xdr:rowOff>
    </xdr:from>
    <xdr:ext cx="405111" cy="259045"/>
    <xdr:sp macro="" textlink="">
      <xdr:nvSpPr>
        <xdr:cNvPr id="432" name="n_4aveValue【市民会館】&#10;有形固定資産減価償却率">
          <a:extLst>
            <a:ext uri="{FF2B5EF4-FFF2-40B4-BE49-F238E27FC236}">
              <a16:creationId xmlns:a16="http://schemas.microsoft.com/office/drawing/2014/main" id="{00000000-0008-0000-0F00-0000B0010000}"/>
            </a:ext>
          </a:extLst>
        </xdr:cNvPr>
        <xdr:cNvSpPr txBox="1"/>
      </xdr:nvSpPr>
      <xdr:spPr>
        <a:xfrm>
          <a:off x="927744" y="17953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156590</xdr:rowOff>
    </xdr:from>
    <xdr:ext cx="405111" cy="259045"/>
    <xdr:sp macro="" textlink="">
      <xdr:nvSpPr>
        <xdr:cNvPr id="433" name="n_1mainValue【市民会館】&#10;有形固定資産減価償却率">
          <a:extLst>
            <a:ext uri="{FF2B5EF4-FFF2-40B4-BE49-F238E27FC236}">
              <a16:creationId xmlns:a16="http://schemas.microsoft.com/office/drawing/2014/main" id="{00000000-0008-0000-0F00-0000B1010000}"/>
            </a:ext>
          </a:extLst>
        </xdr:cNvPr>
        <xdr:cNvSpPr txBox="1"/>
      </xdr:nvSpPr>
      <xdr:spPr>
        <a:xfrm>
          <a:off x="3582044" y="1730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123933</xdr:rowOff>
    </xdr:from>
    <xdr:ext cx="405111" cy="259045"/>
    <xdr:sp macro="" textlink="">
      <xdr:nvSpPr>
        <xdr:cNvPr id="434" name="n_2mainValue【市民会館】&#10;有形固定資産減価償却率">
          <a:extLst>
            <a:ext uri="{FF2B5EF4-FFF2-40B4-BE49-F238E27FC236}">
              <a16:creationId xmlns:a16="http://schemas.microsoft.com/office/drawing/2014/main" id="{00000000-0008-0000-0F00-0000B2010000}"/>
            </a:ext>
          </a:extLst>
        </xdr:cNvPr>
        <xdr:cNvSpPr txBox="1"/>
      </xdr:nvSpPr>
      <xdr:spPr>
        <a:xfrm>
          <a:off x="2705744" y="1726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92908</xdr:rowOff>
    </xdr:from>
    <xdr:ext cx="405111" cy="259045"/>
    <xdr:sp macro="" textlink="">
      <xdr:nvSpPr>
        <xdr:cNvPr id="435" name="n_3mainValue【市民会館】&#10;有形固定資産減価償却率">
          <a:extLst>
            <a:ext uri="{FF2B5EF4-FFF2-40B4-BE49-F238E27FC236}">
              <a16:creationId xmlns:a16="http://schemas.microsoft.com/office/drawing/2014/main" id="{00000000-0008-0000-0F00-0000B3010000}"/>
            </a:ext>
          </a:extLst>
        </xdr:cNvPr>
        <xdr:cNvSpPr txBox="1"/>
      </xdr:nvSpPr>
      <xdr:spPr>
        <a:xfrm>
          <a:off x="1816744" y="17237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100</xdr:row>
      <xdr:rowOff>61884</xdr:rowOff>
    </xdr:from>
    <xdr:ext cx="405111" cy="259045"/>
    <xdr:sp macro="" textlink="">
      <xdr:nvSpPr>
        <xdr:cNvPr id="436" name="n_4mainValue【市民会館】&#10;有形固定資産減価償却率">
          <a:extLst>
            <a:ext uri="{FF2B5EF4-FFF2-40B4-BE49-F238E27FC236}">
              <a16:creationId xmlns:a16="http://schemas.microsoft.com/office/drawing/2014/main" id="{00000000-0008-0000-0F00-0000B4010000}"/>
            </a:ext>
          </a:extLst>
        </xdr:cNvPr>
        <xdr:cNvSpPr txBox="1"/>
      </xdr:nvSpPr>
      <xdr:spPr>
        <a:xfrm>
          <a:off x="92774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a:extLst>
            <a:ext uri="{FF2B5EF4-FFF2-40B4-BE49-F238E27FC236}">
              <a16:creationId xmlns:a16="http://schemas.microsoft.com/office/drawing/2014/main" id="{00000000-0008-0000-0F00-0000B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a:extLst>
            <a:ext uri="{FF2B5EF4-FFF2-40B4-BE49-F238E27FC236}">
              <a16:creationId xmlns:a16="http://schemas.microsoft.com/office/drawing/2014/main" id="{00000000-0008-0000-0F00-0000B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a:extLst>
            <a:ext uri="{FF2B5EF4-FFF2-40B4-BE49-F238E27FC236}">
              <a16:creationId xmlns:a16="http://schemas.microsoft.com/office/drawing/2014/main" id="{00000000-0008-0000-0F00-0000B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a:extLst>
            <a:ext uri="{FF2B5EF4-FFF2-40B4-BE49-F238E27FC236}">
              <a16:creationId xmlns:a16="http://schemas.microsoft.com/office/drawing/2014/main" id="{00000000-0008-0000-0F00-0000B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a:extLst>
            <a:ext uri="{FF2B5EF4-FFF2-40B4-BE49-F238E27FC236}">
              <a16:creationId xmlns:a16="http://schemas.microsoft.com/office/drawing/2014/main" id="{00000000-0008-0000-0F00-0000B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a:extLst>
            <a:ext uri="{FF2B5EF4-FFF2-40B4-BE49-F238E27FC236}">
              <a16:creationId xmlns:a16="http://schemas.microsoft.com/office/drawing/2014/main" id="{00000000-0008-0000-0F00-0000B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a:extLst>
            <a:ext uri="{FF2B5EF4-FFF2-40B4-BE49-F238E27FC236}">
              <a16:creationId xmlns:a16="http://schemas.microsoft.com/office/drawing/2014/main" id="{00000000-0008-0000-0F00-0000BC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a:extLst>
            <a:ext uri="{FF2B5EF4-FFF2-40B4-BE49-F238E27FC236}">
              <a16:creationId xmlns:a16="http://schemas.microsoft.com/office/drawing/2014/main" id="{00000000-0008-0000-0F00-0000BE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a:extLst>
            <a:ext uri="{FF2B5EF4-FFF2-40B4-BE49-F238E27FC236}">
              <a16:creationId xmlns:a16="http://schemas.microsoft.com/office/drawing/2014/main" id="{00000000-0008-0000-0F00-0000C6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a:extLst>
            <a:ext uri="{FF2B5EF4-FFF2-40B4-BE49-F238E27FC236}">
              <a16:creationId xmlns:a16="http://schemas.microsoft.com/office/drawing/2014/main" id="{00000000-0008-0000-0F00-0000C7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a:extLst>
            <a:ext uri="{FF2B5EF4-FFF2-40B4-BE49-F238E27FC236}">
              <a16:creationId xmlns:a16="http://schemas.microsoft.com/office/drawing/2014/main" id="{00000000-0008-0000-0F00-0000CB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a:extLst>
            <a:ext uri="{FF2B5EF4-FFF2-40B4-BE49-F238E27FC236}">
              <a16:creationId xmlns:a16="http://schemas.microsoft.com/office/drawing/2014/main" id="{00000000-0008-0000-0F00-0000CD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a:extLst>
            <a:ext uri="{FF2B5EF4-FFF2-40B4-BE49-F238E27FC236}">
              <a16:creationId xmlns:a16="http://schemas.microsoft.com/office/drawing/2014/main" id="{00000000-0008-0000-0F00-0000CF010000}"/>
            </a:ext>
          </a:extLst>
        </xdr:cNvPr>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a:extLst>
            <a:ext uri="{FF2B5EF4-FFF2-40B4-BE49-F238E27FC236}">
              <a16:creationId xmlns:a16="http://schemas.microsoft.com/office/drawing/2014/main" id="{00000000-0008-0000-0F00-0000D1010000}"/>
            </a:ext>
          </a:extLst>
        </xdr:cNvPr>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a:extLst>
            <a:ext uri="{FF2B5EF4-FFF2-40B4-BE49-F238E27FC236}">
              <a16:creationId xmlns:a16="http://schemas.microsoft.com/office/drawing/2014/main" id="{00000000-0008-0000-0F00-0000D3010000}"/>
            </a:ext>
          </a:extLst>
        </xdr:cNvPr>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a:extLst>
            <a:ext uri="{FF2B5EF4-FFF2-40B4-BE49-F238E27FC236}">
              <a16:creationId xmlns:a16="http://schemas.microsoft.com/office/drawing/2014/main" id="{00000000-0008-0000-0F00-0000D4010000}"/>
            </a:ext>
          </a:extLst>
        </xdr:cNvPr>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a:extLst>
            <a:ext uri="{FF2B5EF4-FFF2-40B4-BE49-F238E27FC236}">
              <a16:creationId xmlns:a16="http://schemas.microsoft.com/office/drawing/2014/main" id="{00000000-0008-0000-0F00-0000D5010000}"/>
            </a:ext>
          </a:extLst>
        </xdr:cNvPr>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a:extLst>
            <a:ext uri="{FF2B5EF4-FFF2-40B4-BE49-F238E27FC236}">
              <a16:creationId xmlns:a16="http://schemas.microsoft.com/office/drawing/2014/main" id="{00000000-0008-0000-0F00-0000D6010000}"/>
            </a:ext>
          </a:extLst>
        </xdr:cNvPr>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a:extLst>
            <a:ext uri="{FF2B5EF4-FFF2-40B4-BE49-F238E27FC236}">
              <a16:creationId xmlns:a16="http://schemas.microsoft.com/office/drawing/2014/main" id="{00000000-0008-0000-0F00-0000D7010000}"/>
            </a:ext>
          </a:extLst>
        </xdr:cNvPr>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a:extLst>
            <a:ext uri="{FF2B5EF4-FFF2-40B4-BE49-F238E27FC236}">
              <a16:creationId xmlns:a16="http://schemas.microsoft.com/office/drawing/2014/main" id="{00000000-0008-0000-0F00-0000D8010000}"/>
            </a:ext>
          </a:extLst>
        </xdr:cNvPr>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F00-0000DA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F00-0000DC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43362</xdr:rowOff>
    </xdr:from>
    <xdr:to>
      <xdr:col>55</xdr:col>
      <xdr:colOff>50800</xdr:colOff>
      <xdr:row>105</xdr:row>
      <xdr:rowOff>144962</xdr:rowOff>
    </xdr:to>
    <xdr:sp macro="" textlink="">
      <xdr:nvSpPr>
        <xdr:cNvPr id="478" name="楕円 477">
          <a:extLst>
            <a:ext uri="{FF2B5EF4-FFF2-40B4-BE49-F238E27FC236}">
              <a16:creationId xmlns:a16="http://schemas.microsoft.com/office/drawing/2014/main" id="{00000000-0008-0000-0F00-0000DE010000}"/>
            </a:ext>
          </a:extLst>
        </xdr:cNvPr>
        <xdr:cNvSpPr/>
      </xdr:nvSpPr>
      <xdr:spPr>
        <a:xfrm>
          <a:off x="10426700" y="1804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66239</xdr:rowOff>
    </xdr:from>
    <xdr:ext cx="469744" cy="259045"/>
    <xdr:sp macro="" textlink="">
      <xdr:nvSpPr>
        <xdr:cNvPr id="479" name="【市民会館】&#10;一人当たり面積該当値テキスト">
          <a:extLst>
            <a:ext uri="{FF2B5EF4-FFF2-40B4-BE49-F238E27FC236}">
              <a16:creationId xmlns:a16="http://schemas.microsoft.com/office/drawing/2014/main" id="{00000000-0008-0000-0F00-0000DF010000}"/>
            </a:ext>
          </a:extLst>
        </xdr:cNvPr>
        <xdr:cNvSpPr txBox="1"/>
      </xdr:nvSpPr>
      <xdr:spPr>
        <a:xfrm>
          <a:off x="10515600" y="1789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46627</xdr:rowOff>
    </xdr:from>
    <xdr:to>
      <xdr:col>50</xdr:col>
      <xdr:colOff>165100</xdr:colOff>
      <xdr:row>105</xdr:row>
      <xdr:rowOff>148227</xdr:rowOff>
    </xdr:to>
    <xdr:sp macro="" textlink="">
      <xdr:nvSpPr>
        <xdr:cNvPr id="480" name="楕円 479">
          <a:extLst>
            <a:ext uri="{FF2B5EF4-FFF2-40B4-BE49-F238E27FC236}">
              <a16:creationId xmlns:a16="http://schemas.microsoft.com/office/drawing/2014/main" id="{00000000-0008-0000-0F00-0000E0010000}"/>
            </a:ext>
          </a:extLst>
        </xdr:cNvPr>
        <xdr:cNvSpPr/>
      </xdr:nvSpPr>
      <xdr:spPr>
        <a:xfrm>
          <a:off x="9588500" y="1804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94162</xdr:rowOff>
    </xdr:from>
    <xdr:to>
      <xdr:col>55</xdr:col>
      <xdr:colOff>0</xdr:colOff>
      <xdr:row>105</xdr:row>
      <xdr:rowOff>97427</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flipV="1">
          <a:off x="9639300" y="18096412"/>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49893</xdr:rowOff>
    </xdr:from>
    <xdr:to>
      <xdr:col>46</xdr:col>
      <xdr:colOff>38100</xdr:colOff>
      <xdr:row>105</xdr:row>
      <xdr:rowOff>151493</xdr:rowOff>
    </xdr:to>
    <xdr:sp macro="" textlink="">
      <xdr:nvSpPr>
        <xdr:cNvPr id="482" name="楕円 481">
          <a:extLst>
            <a:ext uri="{FF2B5EF4-FFF2-40B4-BE49-F238E27FC236}">
              <a16:creationId xmlns:a16="http://schemas.microsoft.com/office/drawing/2014/main" id="{00000000-0008-0000-0F00-0000E2010000}"/>
            </a:ext>
          </a:extLst>
        </xdr:cNvPr>
        <xdr:cNvSpPr/>
      </xdr:nvSpPr>
      <xdr:spPr>
        <a:xfrm>
          <a:off x="8699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97427</xdr:rowOff>
    </xdr:from>
    <xdr:to>
      <xdr:col>50</xdr:col>
      <xdr:colOff>114300</xdr:colOff>
      <xdr:row>105</xdr:row>
      <xdr:rowOff>100693</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8750300" y="1809967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53158</xdr:rowOff>
    </xdr:from>
    <xdr:to>
      <xdr:col>41</xdr:col>
      <xdr:colOff>101600</xdr:colOff>
      <xdr:row>105</xdr:row>
      <xdr:rowOff>154758</xdr:rowOff>
    </xdr:to>
    <xdr:sp macro="" textlink="">
      <xdr:nvSpPr>
        <xdr:cNvPr id="484" name="楕円 483">
          <a:extLst>
            <a:ext uri="{FF2B5EF4-FFF2-40B4-BE49-F238E27FC236}">
              <a16:creationId xmlns:a16="http://schemas.microsoft.com/office/drawing/2014/main" id="{00000000-0008-0000-0F00-0000E4010000}"/>
            </a:ext>
          </a:extLst>
        </xdr:cNvPr>
        <xdr:cNvSpPr/>
      </xdr:nvSpPr>
      <xdr:spPr>
        <a:xfrm>
          <a:off x="7810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100693</xdr:rowOff>
    </xdr:from>
    <xdr:to>
      <xdr:col>45</xdr:col>
      <xdr:colOff>177800</xdr:colOff>
      <xdr:row>105</xdr:row>
      <xdr:rowOff>103958</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flipV="1">
          <a:off x="7861300" y="181029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53158</xdr:rowOff>
    </xdr:from>
    <xdr:to>
      <xdr:col>36</xdr:col>
      <xdr:colOff>165100</xdr:colOff>
      <xdr:row>105</xdr:row>
      <xdr:rowOff>154758</xdr:rowOff>
    </xdr:to>
    <xdr:sp macro="" textlink="">
      <xdr:nvSpPr>
        <xdr:cNvPr id="486" name="楕円 485">
          <a:extLst>
            <a:ext uri="{FF2B5EF4-FFF2-40B4-BE49-F238E27FC236}">
              <a16:creationId xmlns:a16="http://schemas.microsoft.com/office/drawing/2014/main" id="{00000000-0008-0000-0F00-0000E6010000}"/>
            </a:ext>
          </a:extLst>
        </xdr:cNvPr>
        <xdr:cNvSpPr/>
      </xdr:nvSpPr>
      <xdr:spPr>
        <a:xfrm>
          <a:off x="6921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103958</xdr:rowOff>
    </xdr:from>
    <xdr:to>
      <xdr:col>41</xdr:col>
      <xdr:colOff>50800</xdr:colOff>
      <xdr:row>105</xdr:row>
      <xdr:rowOff>103958</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6972300" y="181062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134456</xdr:rowOff>
    </xdr:from>
    <xdr:ext cx="469744" cy="259045"/>
    <xdr:sp macro="" textlink="">
      <xdr:nvSpPr>
        <xdr:cNvPr id="488" name="n_1aveValue【市民会館】&#10;一人当たり面積">
          <a:extLst>
            <a:ext uri="{FF2B5EF4-FFF2-40B4-BE49-F238E27FC236}">
              <a16:creationId xmlns:a16="http://schemas.microsoft.com/office/drawing/2014/main" id="{00000000-0008-0000-0F00-0000E8010000}"/>
            </a:ext>
          </a:extLst>
        </xdr:cNvPr>
        <xdr:cNvSpPr txBox="1"/>
      </xdr:nvSpPr>
      <xdr:spPr>
        <a:xfrm>
          <a:off x="9391727" y="1830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89" name="n_2aveValue【市民会館】&#10;一人当たり面積">
          <a:extLst>
            <a:ext uri="{FF2B5EF4-FFF2-40B4-BE49-F238E27FC236}">
              <a16:creationId xmlns:a16="http://schemas.microsoft.com/office/drawing/2014/main" id="{00000000-0008-0000-0F00-0000E9010000}"/>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144253</xdr:rowOff>
    </xdr:from>
    <xdr:ext cx="469744" cy="259045"/>
    <xdr:sp macro="" textlink="">
      <xdr:nvSpPr>
        <xdr:cNvPr id="490" name="n_3aveValue【市民会館】&#10;一人当たり面積">
          <a:extLst>
            <a:ext uri="{FF2B5EF4-FFF2-40B4-BE49-F238E27FC236}">
              <a16:creationId xmlns:a16="http://schemas.microsoft.com/office/drawing/2014/main" id="{00000000-0008-0000-0F00-0000EA010000}"/>
            </a:ext>
          </a:extLst>
        </xdr:cNvPr>
        <xdr:cNvSpPr txBox="1"/>
      </xdr:nvSpPr>
      <xdr:spPr>
        <a:xfrm>
          <a:off x="7626427" y="183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150784</xdr:rowOff>
    </xdr:from>
    <xdr:ext cx="469744" cy="259045"/>
    <xdr:sp macro="" textlink="">
      <xdr:nvSpPr>
        <xdr:cNvPr id="491" name="n_4aveValue【市民会館】&#10;一人当たり面積">
          <a:extLst>
            <a:ext uri="{FF2B5EF4-FFF2-40B4-BE49-F238E27FC236}">
              <a16:creationId xmlns:a16="http://schemas.microsoft.com/office/drawing/2014/main" id="{00000000-0008-0000-0F00-0000EB010000}"/>
            </a:ext>
          </a:extLst>
        </xdr:cNvPr>
        <xdr:cNvSpPr txBox="1"/>
      </xdr:nvSpPr>
      <xdr:spPr>
        <a:xfrm>
          <a:off x="6737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164754</xdr:rowOff>
    </xdr:from>
    <xdr:ext cx="469744" cy="259045"/>
    <xdr:sp macro="" textlink="">
      <xdr:nvSpPr>
        <xdr:cNvPr id="492" name="n_1mainValue【市民会館】&#10;一人当たり面積">
          <a:extLst>
            <a:ext uri="{FF2B5EF4-FFF2-40B4-BE49-F238E27FC236}">
              <a16:creationId xmlns:a16="http://schemas.microsoft.com/office/drawing/2014/main" id="{00000000-0008-0000-0F00-0000EC010000}"/>
            </a:ext>
          </a:extLst>
        </xdr:cNvPr>
        <xdr:cNvSpPr txBox="1"/>
      </xdr:nvSpPr>
      <xdr:spPr>
        <a:xfrm>
          <a:off x="9391727" y="1782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168020</xdr:rowOff>
    </xdr:from>
    <xdr:ext cx="469744" cy="259045"/>
    <xdr:sp macro="" textlink="">
      <xdr:nvSpPr>
        <xdr:cNvPr id="493" name="n_2mainValue【市民会館】&#10;一人当たり面積">
          <a:extLst>
            <a:ext uri="{FF2B5EF4-FFF2-40B4-BE49-F238E27FC236}">
              <a16:creationId xmlns:a16="http://schemas.microsoft.com/office/drawing/2014/main" id="{00000000-0008-0000-0F00-0000ED010000}"/>
            </a:ext>
          </a:extLst>
        </xdr:cNvPr>
        <xdr:cNvSpPr txBox="1"/>
      </xdr:nvSpPr>
      <xdr:spPr>
        <a:xfrm>
          <a:off x="8515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171285</xdr:rowOff>
    </xdr:from>
    <xdr:ext cx="469744" cy="259045"/>
    <xdr:sp macro="" textlink="">
      <xdr:nvSpPr>
        <xdr:cNvPr id="494" name="n_3mainValue【市民会館】&#10;一人当たり面積">
          <a:extLst>
            <a:ext uri="{FF2B5EF4-FFF2-40B4-BE49-F238E27FC236}">
              <a16:creationId xmlns:a16="http://schemas.microsoft.com/office/drawing/2014/main" id="{00000000-0008-0000-0F00-0000EE010000}"/>
            </a:ext>
          </a:extLst>
        </xdr:cNvPr>
        <xdr:cNvSpPr txBox="1"/>
      </xdr:nvSpPr>
      <xdr:spPr>
        <a:xfrm>
          <a:off x="7626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171285</xdr:rowOff>
    </xdr:from>
    <xdr:ext cx="469744" cy="259045"/>
    <xdr:sp macro="" textlink="">
      <xdr:nvSpPr>
        <xdr:cNvPr id="495" name="n_4mainValue【市民会館】&#10;一人当たり面積">
          <a:extLst>
            <a:ext uri="{FF2B5EF4-FFF2-40B4-BE49-F238E27FC236}">
              <a16:creationId xmlns:a16="http://schemas.microsoft.com/office/drawing/2014/main" id="{00000000-0008-0000-0F00-0000EF010000}"/>
            </a:ext>
          </a:extLst>
        </xdr:cNvPr>
        <xdr:cNvSpPr txBox="1"/>
      </xdr:nvSpPr>
      <xdr:spPr>
        <a:xfrm>
          <a:off x="6737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a:extLst>
            <a:ext uri="{FF2B5EF4-FFF2-40B4-BE49-F238E27FC236}">
              <a16:creationId xmlns:a16="http://schemas.microsoft.com/office/drawing/2014/main" id="{00000000-0008-0000-0F00-0000F0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a:extLst>
            <a:ext uri="{FF2B5EF4-FFF2-40B4-BE49-F238E27FC236}">
              <a16:creationId xmlns:a16="http://schemas.microsoft.com/office/drawing/2014/main" id="{00000000-0008-0000-0F00-0000F1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a:extLst>
            <a:ext uri="{FF2B5EF4-FFF2-40B4-BE49-F238E27FC236}">
              <a16:creationId xmlns:a16="http://schemas.microsoft.com/office/drawing/2014/main" id="{00000000-0008-0000-0F00-0000F2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a:extLst>
            <a:ext uri="{FF2B5EF4-FFF2-40B4-BE49-F238E27FC236}">
              <a16:creationId xmlns:a16="http://schemas.microsoft.com/office/drawing/2014/main" id="{00000000-0008-0000-0F00-0000F3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a:extLst>
            <a:ext uri="{FF2B5EF4-FFF2-40B4-BE49-F238E27FC236}">
              <a16:creationId xmlns:a16="http://schemas.microsoft.com/office/drawing/2014/main" id="{00000000-0008-0000-0F00-0000F4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a:extLst>
            <a:ext uri="{FF2B5EF4-FFF2-40B4-BE49-F238E27FC236}">
              <a16:creationId xmlns:a16="http://schemas.microsoft.com/office/drawing/2014/main" id="{00000000-0008-0000-0F00-0000F5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a:extLst>
            <a:ext uri="{FF2B5EF4-FFF2-40B4-BE49-F238E27FC236}">
              <a16:creationId xmlns:a16="http://schemas.microsoft.com/office/drawing/2014/main" id="{00000000-0008-0000-0F00-0000F6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a:extLst>
            <a:ext uri="{FF2B5EF4-FFF2-40B4-BE49-F238E27FC236}">
              <a16:creationId xmlns:a16="http://schemas.microsoft.com/office/drawing/2014/main" id="{00000000-0008-0000-0F00-0000F7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a:extLst>
            <a:ext uri="{FF2B5EF4-FFF2-40B4-BE49-F238E27FC236}">
              <a16:creationId xmlns:a16="http://schemas.microsoft.com/office/drawing/2014/main" id="{00000000-0008-0000-0F00-0000F8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a:extLst>
            <a:ext uri="{FF2B5EF4-FFF2-40B4-BE49-F238E27FC236}">
              <a16:creationId xmlns:a16="http://schemas.microsoft.com/office/drawing/2014/main" id="{00000000-0008-0000-0F00-0000FA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a:extLst>
            <a:ext uri="{FF2B5EF4-FFF2-40B4-BE49-F238E27FC236}">
              <a16:creationId xmlns:a16="http://schemas.microsoft.com/office/drawing/2014/main" id="{00000000-0008-0000-0F00-0000FD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a:extLst>
            <a:ext uri="{FF2B5EF4-FFF2-40B4-BE49-F238E27FC236}">
              <a16:creationId xmlns:a16="http://schemas.microsoft.com/office/drawing/2014/main" id="{00000000-0008-0000-0F00-0000FF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a:extLst>
            <a:ext uri="{FF2B5EF4-FFF2-40B4-BE49-F238E27FC236}">
              <a16:creationId xmlns:a16="http://schemas.microsoft.com/office/drawing/2014/main" id="{00000000-0008-0000-0F00-00000102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a:extLst>
            <a:ext uri="{FF2B5EF4-FFF2-40B4-BE49-F238E27FC236}">
              <a16:creationId xmlns:a16="http://schemas.microsoft.com/office/drawing/2014/main" id="{00000000-0008-0000-0F00-00000502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a:extLst>
            <a:ext uri="{FF2B5EF4-FFF2-40B4-BE49-F238E27FC236}">
              <a16:creationId xmlns:a16="http://schemas.microsoft.com/office/drawing/2014/main" id="{00000000-0008-0000-0F00-00000602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a:extLst>
            <a:ext uri="{FF2B5EF4-FFF2-40B4-BE49-F238E27FC236}">
              <a16:creationId xmlns:a16="http://schemas.microsoft.com/office/drawing/2014/main" id="{00000000-0008-0000-0F00-000007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a:extLst>
            <a:ext uri="{FF2B5EF4-FFF2-40B4-BE49-F238E27FC236}">
              <a16:creationId xmlns:a16="http://schemas.microsoft.com/office/drawing/2014/main" id="{00000000-0008-0000-0F00-000008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a:extLst>
            <a:ext uri="{FF2B5EF4-FFF2-40B4-BE49-F238E27FC236}">
              <a16:creationId xmlns:a16="http://schemas.microsoft.com/office/drawing/2014/main" id="{00000000-0008-0000-0F00-00000A020000}"/>
            </a:ext>
          </a:extLst>
        </xdr:cNvPr>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a:extLst>
            <a:ext uri="{FF2B5EF4-FFF2-40B4-BE49-F238E27FC236}">
              <a16:creationId xmlns:a16="http://schemas.microsoft.com/office/drawing/2014/main" id="{00000000-0008-0000-0F00-00000C020000}"/>
            </a:ext>
          </a:extLst>
        </xdr:cNvPr>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a:extLst>
            <a:ext uri="{FF2B5EF4-FFF2-40B4-BE49-F238E27FC236}">
              <a16:creationId xmlns:a16="http://schemas.microsoft.com/office/drawing/2014/main" id="{00000000-0008-0000-0F00-00000E020000}"/>
            </a:ext>
          </a:extLst>
        </xdr:cNvPr>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a:extLst>
            <a:ext uri="{FF2B5EF4-FFF2-40B4-BE49-F238E27FC236}">
              <a16:creationId xmlns:a16="http://schemas.microsoft.com/office/drawing/2014/main" id="{00000000-0008-0000-0F00-00000F020000}"/>
            </a:ext>
          </a:extLst>
        </xdr:cNvPr>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a:extLst>
            <a:ext uri="{FF2B5EF4-FFF2-40B4-BE49-F238E27FC236}">
              <a16:creationId xmlns:a16="http://schemas.microsoft.com/office/drawing/2014/main" id="{00000000-0008-0000-0F00-000010020000}"/>
            </a:ext>
          </a:extLst>
        </xdr:cNvPr>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a:extLst>
            <a:ext uri="{FF2B5EF4-FFF2-40B4-BE49-F238E27FC236}">
              <a16:creationId xmlns:a16="http://schemas.microsoft.com/office/drawing/2014/main" id="{00000000-0008-0000-0F00-000011020000}"/>
            </a:ext>
          </a:extLst>
        </xdr:cNvPr>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a:extLst>
            <a:ext uri="{FF2B5EF4-FFF2-40B4-BE49-F238E27FC236}">
              <a16:creationId xmlns:a16="http://schemas.microsoft.com/office/drawing/2014/main" id="{00000000-0008-0000-0F00-000012020000}"/>
            </a:ext>
          </a:extLst>
        </xdr:cNvPr>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00000000-0008-0000-0F00-000016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40096</xdr:rowOff>
    </xdr:from>
    <xdr:to>
      <xdr:col>85</xdr:col>
      <xdr:colOff>177800</xdr:colOff>
      <xdr:row>41</xdr:row>
      <xdr:rowOff>141696</xdr:rowOff>
    </xdr:to>
    <xdr:sp macro="" textlink="">
      <xdr:nvSpPr>
        <xdr:cNvPr id="537" name="楕円 536">
          <a:extLst>
            <a:ext uri="{FF2B5EF4-FFF2-40B4-BE49-F238E27FC236}">
              <a16:creationId xmlns:a16="http://schemas.microsoft.com/office/drawing/2014/main" id="{00000000-0008-0000-0F00-000019020000}"/>
            </a:ext>
          </a:extLst>
        </xdr:cNvPr>
        <xdr:cNvSpPr/>
      </xdr:nvSpPr>
      <xdr:spPr>
        <a:xfrm>
          <a:off x="16268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126473</xdr:rowOff>
    </xdr:from>
    <xdr:ext cx="405111" cy="259045"/>
    <xdr:sp macro="" textlink="">
      <xdr:nvSpPr>
        <xdr:cNvPr id="538" name="【一般廃棄物処理施設】&#10;有形固定資産減価償却率該当値テキスト">
          <a:extLst>
            <a:ext uri="{FF2B5EF4-FFF2-40B4-BE49-F238E27FC236}">
              <a16:creationId xmlns:a16="http://schemas.microsoft.com/office/drawing/2014/main" id="{00000000-0008-0000-0F00-00001A020000}"/>
            </a:ext>
          </a:extLst>
        </xdr:cNvPr>
        <xdr:cNvSpPr txBox="1"/>
      </xdr:nvSpPr>
      <xdr:spPr>
        <a:xfrm>
          <a:off x="16357600" y="6984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20501</xdr:rowOff>
    </xdr:from>
    <xdr:to>
      <xdr:col>81</xdr:col>
      <xdr:colOff>101600</xdr:colOff>
      <xdr:row>41</xdr:row>
      <xdr:rowOff>122101</xdr:rowOff>
    </xdr:to>
    <xdr:sp macro="" textlink="">
      <xdr:nvSpPr>
        <xdr:cNvPr id="539" name="楕円 538">
          <a:extLst>
            <a:ext uri="{FF2B5EF4-FFF2-40B4-BE49-F238E27FC236}">
              <a16:creationId xmlns:a16="http://schemas.microsoft.com/office/drawing/2014/main" id="{00000000-0008-0000-0F00-00001B020000}"/>
            </a:ext>
          </a:extLst>
        </xdr:cNvPr>
        <xdr:cNvSpPr/>
      </xdr:nvSpPr>
      <xdr:spPr>
        <a:xfrm>
          <a:off x="15430500" y="704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71301</xdr:rowOff>
    </xdr:from>
    <xdr:to>
      <xdr:col>85</xdr:col>
      <xdr:colOff>127000</xdr:colOff>
      <xdr:row>41</xdr:row>
      <xdr:rowOff>90896</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5481300" y="71007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54791</xdr:rowOff>
    </xdr:from>
    <xdr:to>
      <xdr:col>76</xdr:col>
      <xdr:colOff>165100</xdr:colOff>
      <xdr:row>41</xdr:row>
      <xdr:rowOff>156391</xdr:rowOff>
    </xdr:to>
    <xdr:sp macro="" textlink="">
      <xdr:nvSpPr>
        <xdr:cNvPr id="541" name="楕円 540">
          <a:extLst>
            <a:ext uri="{FF2B5EF4-FFF2-40B4-BE49-F238E27FC236}">
              <a16:creationId xmlns:a16="http://schemas.microsoft.com/office/drawing/2014/main" id="{00000000-0008-0000-0F00-00001D020000}"/>
            </a:ext>
          </a:extLst>
        </xdr:cNvPr>
        <xdr:cNvSpPr/>
      </xdr:nvSpPr>
      <xdr:spPr>
        <a:xfrm>
          <a:off x="14541500" y="70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71301</xdr:rowOff>
    </xdr:from>
    <xdr:to>
      <xdr:col>81</xdr:col>
      <xdr:colOff>50800</xdr:colOff>
      <xdr:row>41</xdr:row>
      <xdr:rowOff>105591</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flipV="1">
          <a:off x="14592300" y="710075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51526</xdr:rowOff>
    </xdr:from>
    <xdr:to>
      <xdr:col>72</xdr:col>
      <xdr:colOff>38100</xdr:colOff>
      <xdr:row>41</xdr:row>
      <xdr:rowOff>153126</xdr:rowOff>
    </xdr:to>
    <xdr:sp macro="" textlink="">
      <xdr:nvSpPr>
        <xdr:cNvPr id="543" name="楕円 542">
          <a:extLst>
            <a:ext uri="{FF2B5EF4-FFF2-40B4-BE49-F238E27FC236}">
              <a16:creationId xmlns:a16="http://schemas.microsoft.com/office/drawing/2014/main" id="{00000000-0008-0000-0F00-00001F020000}"/>
            </a:ext>
          </a:extLst>
        </xdr:cNvPr>
        <xdr:cNvSpPr/>
      </xdr:nvSpPr>
      <xdr:spPr>
        <a:xfrm>
          <a:off x="13652500" y="708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102326</xdr:rowOff>
    </xdr:from>
    <xdr:to>
      <xdr:col>76</xdr:col>
      <xdr:colOff>114300</xdr:colOff>
      <xdr:row>41</xdr:row>
      <xdr:rowOff>105591</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3703300" y="713177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100512</xdr:rowOff>
    </xdr:from>
    <xdr:to>
      <xdr:col>67</xdr:col>
      <xdr:colOff>101600</xdr:colOff>
      <xdr:row>42</xdr:row>
      <xdr:rowOff>30662</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2763500" y="712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102326</xdr:rowOff>
    </xdr:from>
    <xdr:to>
      <xdr:col>71</xdr:col>
      <xdr:colOff>177800</xdr:colOff>
      <xdr:row>41</xdr:row>
      <xdr:rowOff>151312</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flipV="1">
          <a:off x="12814300" y="7131776"/>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143527</xdr:rowOff>
    </xdr:from>
    <xdr:ext cx="405111" cy="259045"/>
    <xdr:sp macro="" textlink="">
      <xdr:nvSpPr>
        <xdr:cNvPr id="547" name="n_1aveValue【一般廃棄物処理施設】&#10;有形固定資産減価償却率">
          <a:extLst>
            <a:ext uri="{FF2B5EF4-FFF2-40B4-BE49-F238E27FC236}">
              <a16:creationId xmlns:a16="http://schemas.microsoft.com/office/drawing/2014/main" id="{00000000-0008-0000-0F00-000023020000}"/>
            </a:ext>
          </a:extLst>
        </xdr:cNvPr>
        <xdr:cNvSpPr txBox="1"/>
      </xdr:nvSpPr>
      <xdr:spPr>
        <a:xfrm>
          <a:off x="152660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107604</xdr:rowOff>
    </xdr:from>
    <xdr:ext cx="405111" cy="259045"/>
    <xdr:sp macro="" textlink="">
      <xdr:nvSpPr>
        <xdr:cNvPr id="548" name="n_2aveValue【一般廃棄物処理施設】&#10;有形固定資産減価償却率">
          <a:extLst>
            <a:ext uri="{FF2B5EF4-FFF2-40B4-BE49-F238E27FC236}">
              <a16:creationId xmlns:a16="http://schemas.microsoft.com/office/drawing/2014/main" id="{00000000-0008-0000-0F00-000024020000}"/>
            </a:ext>
          </a:extLst>
        </xdr:cNvPr>
        <xdr:cNvSpPr txBox="1"/>
      </xdr:nvSpPr>
      <xdr:spPr>
        <a:xfrm>
          <a:off x="14389744" y="6451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132097</xdr:rowOff>
    </xdr:from>
    <xdr:ext cx="405111" cy="259045"/>
    <xdr:sp macro="" textlink="">
      <xdr:nvSpPr>
        <xdr:cNvPr id="549" name="n_3aveValue【一般廃棄物処理施設】&#10;有形固定資産減価償却率">
          <a:extLst>
            <a:ext uri="{FF2B5EF4-FFF2-40B4-BE49-F238E27FC236}">
              <a16:creationId xmlns:a16="http://schemas.microsoft.com/office/drawing/2014/main" id="{00000000-0008-0000-0F00-000025020000}"/>
            </a:ext>
          </a:extLst>
        </xdr:cNvPr>
        <xdr:cNvSpPr txBox="1"/>
      </xdr:nvSpPr>
      <xdr:spPr>
        <a:xfrm>
          <a:off x="13500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94541</xdr:rowOff>
    </xdr:from>
    <xdr:ext cx="405111" cy="259045"/>
    <xdr:sp macro="" textlink="">
      <xdr:nvSpPr>
        <xdr:cNvPr id="550" name="n_4aveValue【一般廃棄物処理施設】&#10;有形固定資産減価償却率">
          <a:extLst>
            <a:ext uri="{FF2B5EF4-FFF2-40B4-BE49-F238E27FC236}">
              <a16:creationId xmlns:a16="http://schemas.microsoft.com/office/drawing/2014/main" id="{00000000-0008-0000-0F00-000026020000}"/>
            </a:ext>
          </a:extLst>
        </xdr:cNvPr>
        <xdr:cNvSpPr txBox="1"/>
      </xdr:nvSpPr>
      <xdr:spPr>
        <a:xfrm>
          <a:off x="12611744" y="643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113228</xdr:rowOff>
    </xdr:from>
    <xdr:ext cx="405111" cy="259045"/>
    <xdr:sp macro="" textlink="">
      <xdr:nvSpPr>
        <xdr:cNvPr id="551" name="n_1mainValue【一般廃棄物処理施設】&#10;有形固定資産減価償却率">
          <a:extLst>
            <a:ext uri="{FF2B5EF4-FFF2-40B4-BE49-F238E27FC236}">
              <a16:creationId xmlns:a16="http://schemas.microsoft.com/office/drawing/2014/main" id="{00000000-0008-0000-0F00-000027020000}"/>
            </a:ext>
          </a:extLst>
        </xdr:cNvPr>
        <xdr:cNvSpPr txBox="1"/>
      </xdr:nvSpPr>
      <xdr:spPr>
        <a:xfrm>
          <a:off x="15266044" y="7142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147518</xdr:rowOff>
    </xdr:from>
    <xdr:ext cx="405111" cy="259045"/>
    <xdr:sp macro="" textlink="">
      <xdr:nvSpPr>
        <xdr:cNvPr id="552" name="n_2mainValue【一般廃棄物処理施設】&#10;有形固定資産減価償却率">
          <a:extLst>
            <a:ext uri="{FF2B5EF4-FFF2-40B4-BE49-F238E27FC236}">
              <a16:creationId xmlns:a16="http://schemas.microsoft.com/office/drawing/2014/main" id="{00000000-0008-0000-0F00-000028020000}"/>
            </a:ext>
          </a:extLst>
        </xdr:cNvPr>
        <xdr:cNvSpPr txBox="1"/>
      </xdr:nvSpPr>
      <xdr:spPr>
        <a:xfrm>
          <a:off x="14389744" y="7176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144253</xdr:rowOff>
    </xdr:from>
    <xdr:ext cx="405111" cy="259045"/>
    <xdr:sp macro="" textlink="">
      <xdr:nvSpPr>
        <xdr:cNvPr id="553" name="n_3mainValue【一般廃棄物処理施設】&#10;有形固定資産減価償却率">
          <a:extLst>
            <a:ext uri="{FF2B5EF4-FFF2-40B4-BE49-F238E27FC236}">
              <a16:creationId xmlns:a16="http://schemas.microsoft.com/office/drawing/2014/main" id="{00000000-0008-0000-0F00-000029020000}"/>
            </a:ext>
          </a:extLst>
        </xdr:cNvPr>
        <xdr:cNvSpPr txBox="1"/>
      </xdr:nvSpPr>
      <xdr:spPr>
        <a:xfrm>
          <a:off x="13500744" y="717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21789</xdr:rowOff>
    </xdr:from>
    <xdr:ext cx="405111" cy="259045"/>
    <xdr:sp macro="" textlink="">
      <xdr:nvSpPr>
        <xdr:cNvPr id="554" name="n_4mainValue【一般廃棄物処理施設】&#10;有形固定資産減価償却率">
          <a:extLst>
            <a:ext uri="{FF2B5EF4-FFF2-40B4-BE49-F238E27FC236}">
              <a16:creationId xmlns:a16="http://schemas.microsoft.com/office/drawing/2014/main" id="{00000000-0008-0000-0F00-00002A020000}"/>
            </a:ext>
          </a:extLst>
        </xdr:cNvPr>
        <xdr:cNvSpPr txBox="1"/>
      </xdr:nvSpPr>
      <xdr:spPr>
        <a:xfrm>
          <a:off x="12611744" y="722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a:extLst>
            <a:ext uri="{FF2B5EF4-FFF2-40B4-BE49-F238E27FC236}">
              <a16:creationId xmlns:a16="http://schemas.microsoft.com/office/drawing/2014/main" id="{00000000-0008-0000-0F00-000032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a:extLst>
            <a:ext uri="{FF2B5EF4-FFF2-40B4-BE49-F238E27FC236}">
              <a16:creationId xmlns:a16="http://schemas.microsoft.com/office/drawing/2014/main" id="{00000000-0008-0000-0F00-00003502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a:extLst>
            <a:ext uri="{FF2B5EF4-FFF2-40B4-BE49-F238E27FC236}">
              <a16:creationId xmlns:a16="http://schemas.microsoft.com/office/drawing/2014/main" id="{00000000-0008-0000-0F00-00003802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a:extLst>
            <a:ext uri="{FF2B5EF4-FFF2-40B4-BE49-F238E27FC236}">
              <a16:creationId xmlns:a16="http://schemas.microsoft.com/office/drawing/2014/main" id="{00000000-0008-0000-0F00-00003A02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a:extLst>
            <a:ext uri="{FF2B5EF4-FFF2-40B4-BE49-F238E27FC236}">
              <a16:creationId xmlns:a16="http://schemas.microsoft.com/office/drawing/2014/main" id="{00000000-0008-0000-0F00-00003B02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a:extLst>
            <a:ext uri="{FF2B5EF4-FFF2-40B4-BE49-F238E27FC236}">
              <a16:creationId xmlns:a16="http://schemas.microsoft.com/office/drawing/2014/main" id="{00000000-0008-0000-0F00-00003C02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a:extLst>
            <a:ext uri="{FF2B5EF4-FFF2-40B4-BE49-F238E27FC236}">
              <a16:creationId xmlns:a16="http://schemas.microsoft.com/office/drawing/2014/main" id="{00000000-0008-0000-0F00-00003F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a:extLst>
            <a:ext uri="{FF2B5EF4-FFF2-40B4-BE49-F238E27FC236}">
              <a16:creationId xmlns:a16="http://schemas.microsoft.com/office/drawing/2014/main" id="{00000000-0008-0000-0F00-000041020000}"/>
            </a:ext>
          </a:extLst>
        </xdr:cNvPr>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a:extLst>
            <a:ext uri="{FF2B5EF4-FFF2-40B4-BE49-F238E27FC236}">
              <a16:creationId xmlns:a16="http://schemas.microsoft.com/office/drawing/2014/main" id="{00000000-0008-0000-0F00-000042020000}"/>
            </a:ext>
          </a:extLst>
        </xdr:cNvPr>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a:extLst>
            <a:ext uri="{FF2B5EF4-FFF2-40B4-BE49-F238E27FC236}">
              <a16:creationId xmlns:a16="http://schemas.microsoft.com/office/drawing/2014/main" id="{00000000-0008-0000-0F00-000043020000}"/>
            </a:ext>
          </a:extLst>
        </xdr:cNvPr>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a:extLst>
            <a:ext uri="{FF2B5EF4-FFF2-40B4-BE49-F238E27FC236}">
              <a16:creationId xmlns:a16="http://schemas.microsoft.com/office/drawing/2014/main" id="{00000000-0008-0000-0F00-000044020000}"/>
            </a:ext>
          </a:extLst>
        </xdr:cNvPr>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72774</xdr:rowOff>
    </xdr:from>
    <xdr:ext cx="534377" cy="259045"/>
    <xdr:sp macro="" textlink="">
      <xdr:nvSpPr>
        <xdr:cNvPr id="581" name="【一般廃棄物処理施設】&#10;一人当たり有形固定資産（償却資産）額平均値テキスト">
          <a:extLst>
            <a:ext uri="{FF2B5EF4-FFF2-40B4-BE49-F238E27FC236}">
              <a16:creationId xmlns:a16="http://schemas.microsoft.com/office/drawing/2014/main" id="{00000000-0008-0000-0F00-000045020000}"/>
            </a:ext>
          </a:extLst>
        </xdr:cNvPr>
        <xdr:cNvSpPr txBox="1"/>
      </xdr:nvSpPr>
      <xdr:spPr>
        <a:xfrm>
          <a:off x="22199600" y="6759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a:extLst>
            <a:ext uri="{FF2B5EF4-FFF2-40B4-BE49-F238E27FC236}">
              <a16:creationId xmlns:a16="http://schemas.microsoft.com/office/drawing/2014/main" id="{00000000-0008-0000-0F00-000046020000}"/>
            </a:ext>
          </a:extLst>
        </xdr:cNvPr>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a:extLst>
            <a:ext uri="{FF2B5EF4-FFF2-40B4-BE49-F238E27FC236}">
              <a16:creationId xmlns:a16="http://schemas.microsoft.com/office/drawing/2014/main" id="{00000000-0008-0000-0F00-000047020000}"/>
            </a:ext>
          </a:extLst>
        </xdr:cNvPr>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a:extLst>
            <a:ext uri="{FF2B5EF4-FFF2-40B4-BE49-F238E27FC236}">
              <a16:creationId xmlns:a16="http://schemas.microsoft.com/office/drawing/2014/main" id="{00000000-0008-0000-0F00-000048020000}"/>
            </a:ext>
          </a:extLst>
        </xdr:cNvPr>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F00-00004B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100068</xdr:rowOff>
    </xdr:from>
    <xdr:to>
      <xdr:col>116</xdr:col>
      <xdr:colOff>114300</xdr:colOff>
      <xdr:row>41</xdr:row>
      <xdr:rowOff>30218</xdr:rowOff>
    </xdr:to>
    <xdr:sp macro="" textlink="">
      <xdr:nvSpPr>
        <xdr:cNvPr id="592" name="楕円 591">
          <a:extLst>
            <a:ext uri="{FF2B5EF4-FFF2-40B4-BE49-F238E27FC236}">
              <a16:creationId xmlns:a16="http://schemas.microsoft.com/office/drawing/2014/main" id="{00000000-0008-0000-0F00-000050020000}"/>
            </a:ext>
          </a:extLst>
        </xdr:cNvPr>
        <xdr:cNvSpPr/>
      </xdr:nvSpPr>
      <xdr:spPr>
        <a:xfrm>
          <a:off x="22110700" y="695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78495</xdr:rowOff>
    </xdr:from>
    <xdr:ext cx="534377" cy="259045"/>
    <xdr:sp macro="" textlink="">
      <xdr:nvSpPr>
        <xdr:cNvPr id="593" name="【一般廃棄物処理施設】&#10;一人当たり有形固定資産（償却資産）額該当値テキスト">
          <a:extLst>
            <a:ext uri="{FF2B5EF4-FFF2-40B4-BE49-F238E27FC236}">
              <a16:creationId xmlns:a16="http://schemas.microsoft.com/office/drawing/2014/main" id="{00000000-0008-0000-0F00-000051020000}"/>
            </a:ext>
          </a:extLst>
        </xdr:cNvPr>
        <xdr:cNvSpPr txBox="1"/>
      </xdr:nvSpPr>
      <xdr:spPr>
        <a:xfrm>
          <a:off x="22199600" y="693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99382</xdr:rowOff>
    </xdr:from>
    <xdr:to>
      <xdr:col>112</xdr:col>
      <xdr:colOff>38100</xdr:colOff>
      <xdr:row>41</xdr:row>
      <xdr:rowOff>29532</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21272500" y="695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150182</xdr:rowOff>
    </xdr:from>
    <xdr:to>
      <xdr:col>116</xdr:col>
      <xdr:colOff>63500</xdr:colOff>
      <xdr:row>40</xdr:row>
      <xdr:rowOff>150868</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21323300" y="7008182"/>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117782</xdr:rowOff>
    </xdr:from>
    <xdr:to>
      <xdr:col>107</xdr:col>
      <xdr:colOff>101600</xdr:colOff>
      <xdr:row>41</xdr:row>
      <xdr:rowOff>47932</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20383500" y="69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150182</xdr:rowOff>
    </xdr:from>
    <xdr:to>
      <xdr:col>111</xdr:col>
      <xdr:colOff>177800</xdr:colOff>
      <xdr:row>40</xdr:row>
      <xdr:rowOff>168582</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20434300" y="7008182"/>
          <a:ext cx="889000" cy="18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118399</xdr:rowOff>
    </xdr:from>
    <xdr:to>
      <xdr:col>102</xdr:col>
      <xdr:colOff>165100</xdr:colOff>
      <xdr:row>41</xdr:row>
      <xdr:rowOff>48549</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9494500" y="697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168582</xdr:rowOff>
    </xdr:from>
    <xdr:to>
      <xdr:col>107</xdr:col>
      <xdr:colOff>50800</xdr:colOff>
      <xdr:row>40</xdr:row>
      <xdr:rowOff>169199</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9545300" y="7026582"/>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126645</xdr:rowOff>
    </xdr:from>
    <xdr:to>
      <xdr:col>98</xdr:col>
      <xdr:colOff>38100</xdr:colOff>
      <xdr:row>41</xdr:row>
      <xdr:rowOff>56795</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8605500" y="698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169199</xdr:rowOff>
    </xdr:from>
    <xdr:to>
      <xdr:col>102</xdr:col>
      <xdr:colOff>114300</xdr:colOff>
      <xdr:row>41</xdr:row>
      <xdr:rowOff>5995</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8656300" y="7027199"/>
          <a:ext cx="889000" cy="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161413</xdr:rowOff>
    </xdr:from>
    <xdr:ext cx="534377" cy="259045"/>
    <xdr:sp macro="" textlink="">
      <xdr:nvSpPr>
        <xdr:cNvPr id="602" name="n_1aveValue【一般廃棄物処理施設】&#10;一人当たり有形固定資産（償却資産）額">
          <a:extLst>
            <a:ext uri="{FF2B5EF4-FFF2-40B4-BE49-F238E27FC236}">
              <a16:creationId xmlns:a16="http://schemas.microsoft.com/office/drawing/2014/main" id="{00000000-0008-0000-0F00-00005A020000}"/>
            </a:ext>
          </a:extLst>
        </xdr:cNvPr>
        <xdr:cNvSpPr txBox="1"/>
      </xdr:nvSpPr>
      <xdr:spPr>
        <a:xfrm>
          <a:off x="21043411" y="6676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156157</xdr:rowOff>
    </xdr:from>
    <xdr:ext cx="534377" cy="259045"/>
    <xdr:sp macro="" textlink="">
      <xdr:nvSpPr>
        <xdr:cNvPr id="603" name="n_2aveValue【一般廃棄物処理施設】&#10;一人当たり有形固定資産（償却資産）額">
          <a:extLst>
            <a:ext uri="{FF2B5EF4-FFF2-40B4-BE49-F238E27FC236}">
              <a16:creationId xmlns:a16="http://schemas.microsoft.com/office/drawing/2014/main" id="{00000000-0008-0000-0F00-00005B020000}"/>
            </a:ext>
          </a:extLst>
        </xdr:cNvPr>
        <xdr:cNvSpPr txBox="1"/>
      </xdr:nvSpPr>
      <xdr:spPr>
        <a:xfrm>
          <a:off x="20167111" y="66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279</xdr:rowOff>
    </xdr:from>
    <xdr:ext cx="534377" cy="259045"/>
    <xdr:sp macro="" textlink="">
      <xdr:nvSpPr>
        <xdr:cNvPr id="604" name="n_3aveValue【一般廃棄物処理施設】&#10;一人当たり有形固定資産（償却資産）額">
          <a:extLst>
            <a:ext uri="{FF2B5EF4-FFF2-40B4-BE49-F238E27FC236}">
              <a16:creationId xmlns:a16="http://schemas.microsoft.com/office/drawing/2014/main" id="{00000000-0008-0000-0F00-00005C020000}"/>
            </a:ext>
          </a:extLst>
        </xdr:cNvPr>
        <xdr:cNvSpPr txBox="1"/>
      </xdr:nvSpPr>
      <xdr:spPr>
        <a:xfrm>
          <a:off x="19278111" y="668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13374</xdr:rowOff>
    </xdr:from>
    <xdr:ext cx="534377" cy="259045"/>
    <xdr:sp macro="" textlink="">
      <xdr:nvSpPr>
        <xdr:cNvPr id="605" name="n_4aveValue【一般廃棄物処理施設】&#10;一人当たり有形固定資産（償却資産）額">
          <a:extLst>
            <a:ext uri="{FF2B5EF4-FFF2-40B4-BE49-F238E27FC236}">
              <a16:creationId xmlns:a16="http://schemas.microsoft.com/office/drawing/2014/main" id="{00000000-0008-0000-0F00-00005D020000}"/>
            </a:ext>
          </a:extLst>
        </xdr:cNvPr>
        <xdr:cNvSpPr txBox="1"/>
      </xdr:nvSpPr>
      <xdr:spPr>
        <a:xfrm>
          <a:off x="18389111" y="669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20659</xdr:rowOff>
    </xdr:from>
    <xdr:ext cx="534377" cy="259045"/>
    <xdr:sp macro="" textlink="">
      <xdr:nvSpPr>
        <xdr:cNvPr id="606" name="n_1mainValue【一般廃棄物処理施設】&#10;一人当たり有形固定資産（償却資産）額">
          <a:extLst>
            <a:ext uri="{FF2B5EF4-FFF2-40B4-BE49-F238E27FC236}">
              <a16:creationId xmlns:a16="http://schemas.microsoft.com/office/drawing/2014/main" id="{00000000-0008-0000-0F00-00005E020000}"/>
            </a:ext>
          </a:extLst>
        </xdr:cNvPr>
        <xdr:cNvSpPr txBox="1"/>
      </xdr:nvSpPr>
      <xdr:spPr>
        <a:xfrm>
          <a:off x="21043411" y="705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39059</xdr:rowOff>
    </xdr:from>
    <xdr:ext cx="534377" cy="259045"/>
    <xdr:sp macro="" textlink="">
      <xdr:nvSpPr>
        <xdr:cNvPr id="607" name="n_2mainValue【一般廃棄物処理施設】&#10;一人当たり有形固定資産（償却資産）額">
          <a:extLst>
            <a:ext uri="{FF2B5EF4-FFF2-40B4-BE49-F238E27FC236}">
              <a16:creationId xmlns:a16="http://schemas.microsoft.com/office/drawing/2014/main" id="{00000000-0008-0000-0F00-00005F020000}"/>
            </a:ext>
          </a:extLst>
        </xdr:cNvPr>
        <xdr:cNvSpPr txBox="1"/>
      </xdr:nvSpPr>
      <xdr:spPr>
        <a:xfrm>
          <a:off x="20167111" y="7068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39676</xdr:rowOff>
    </xdr:from>
    <xdr:ext cx="534377" cy="259045"/>
    <xdr:sp macro="" textlink="">
      <xdr:nvSpPr>
        <xdr:cNvPr id="608" name="n_3mainValue【一般廃棄物処理施設】&#10;一人当たり有形固定資産（償却資産）額">
          <a:extLst>
            <a:ext uri="{FF2B5EF4-FFF2-40B4-BE49-F238E27FC236}">
              <a16:creationId xmlns:a16="http://schemas.microsoft.com/office/drawing/2014/main" id="{00000000-0008-0000-0F00-000060020000}"/>
            </a:ext>
          </a:extLst>
        </xdr:cNvPr>
        <xdr:cNvSpPr txBox="1"/>
      </xdr:nvSpPr>
      <xdr:spPr>
        <a:xfrm>
          <a:off x="19278111" y="706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47922</xdr:rowOff>
    </xdr:from>
    <xdr:ext cx="534377" cy="259045"/>
    <xdr:sp macro="" textlink="">
      <xdr:nvSpPr>
        <xdr:cNvPr id="609" name="n_4mainValue【一般廃棄物処理施設】&#10;一人当たり有形固定資産（償却資産）額">
          <a:extLst>
            <a:ext uri="{FF2B5EF4-FFF2-40B4-BE49-F238E27FC236}">
              <a16:creationId xmlns:a16="http://schemas.microsoft.com/office/drawing/2014/main" id="{00000000-0008-0000-0F00-000061020000}"/>
            </a:ext>
          </a:extLst>
        </xdr:cNvPr>
        <xdr:cNvSpPr txBox="1"/>
      </xdr:nvSpPr>
      <xdr:spPr>
        <a:xfrm>
          <a:off x="18389111" y="707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a:extLst>
            <a:ext uri="{FF2B5EF4-FFF2-40B4-BE49-F238E27FC236}">
              <a16:creationId xmlns:a16="http://schemas.microsoft.com/office/drawing/2014/main" id="{00000000-0008-0000-0F00-000068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a:extLst>
            <a:ext uri="{FF2B5EF4-FFF2-40B4-BE49-F238E27FC236}">
              <a16:creationId xmlns:a16="http://schemas.microsoft.com/office/drawing/2014/main" id="{00000000-0008-0000-0F00-000069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a:extLst>
            <a:ext uri="{FF2B5EF4-FFF2-40B4-BE49-F238E27FC236}">
              <a16:creationId xmlns:a16="http://schemas.microsoft.com/office/drawing/2014/main" id="{00000000-0008-0000-0F00-00006A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a:extLst>
            <a:ext uri="{FF2B5EF4-FFF2-40B4-BE49-F238E27FC236}">
              <a16:creationId xmlns:a16="http://schemas.microsoft.com/office/drawing/2014/main" id="{00000000-0008-0000-0F00-00006C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a:extLst>
            <a:ext uri="{FF2B5EF4-FFF2-40B4-BE49-F238E27FC236}">
              <a16:creationId xmlns:a16="http://schemas.microsoft.com/office/drawing/2014/main" id="{00000000-0008-0000-0F00-00006E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a:extLst>
            <a:ext uri="{FF2B5EF4-FFF2-40B4-BE49-F238E27FC236}">
              <a16:creationId xmlns:a16="http://schemas.microsoft.com/office/drawing/2014/main" id="{00000000-0008-0000-0F00-00006F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a:extLst>
            <a:ext uri="{FF2B5EF4-FFF2-40B4-BE49-F238E27FC236}">
              <a16:creationId xmlns:a16="http://schemas.microsoft.com/office/drawing/2014/main" id="{00000000-0008-0000-0F00-000070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a:extLst>
            <a:ext uri="{FF2B5EF4-FFF2-40B4-BE49-F238E27FC236}">
              <a16:creationId xmlns:a16="http://schemas.microsoft.com/office/drawing/2014/main" id="{00000000-0008-0000-0F00-000071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a:extLst>
            <a:ext uri="{FF2B5EF4-FFF2-40B4-BE49-F238E27FC236}">
              <a16:creationId xmlns:a16="http://schemas.microsoft.com/office/drawing/2014/main" id="{00000000-0008-0000-0F00-00007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a:extLst>
            <a:ext uri="{FF2B5EF4-FFF2-40B4-BE49-F238E27FC236}">
              <a16:creationId xmlns:a16="http://schemas.microsoft.com/office/drawing/2014/main" id="{00000000-0008-0000-0F00-00007C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a:extLst>
            <a:ext uri="{FF2B5EF4-FFF2-40B4-BE49-F238E27FC236}">
              <a16:creationId xmlns:a16="http://schemas.microsoft.com/office/drawing/2014/main" id="{00000000-0008-0000-0F00-00007E020000}"/>
            </a:ext>
          </a:extLst>
        </xdr:cNvPr>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a:extLst>
            <a:ext uri="{FF2B5EF4-FFF2-40B4-BE49-F238E27FC236}">
              <a16:creationId xmlns:a16="http://schemas.microsoft.com/office/drawing/2014/main" id="{00000000-0008-0000-0F00-000080020000}"/>
            </a:ext>
          </a:extLst>
        </xdr:cNvPr>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a:extLst>
            <a:ext uri="{FF2B5EF4-FFF2-40B4-BE49-F238E27FC236}">
              <a16:creationId xmlns:a16="http://schemas.microsoft.com/office/drawing/2014/main" id="{00000000-0008-0000-0F00-000081020000}"/>
            </a:ext>
          </a:extLst>
        </xdr:cNvPr>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a:extLst>
            <a:ext uri="{FF2B5EF4-FFF2-40B4-BE49-F238E27FC236}">
              <a16:creationId xmlns:a16="http://schemas.microsoft.com/office/drawing/2014/main" id="{00000000-0008-0000-0F00-000082020000}"/>
            </a:ext>
          </a:extLst>
        </xdr:cNvPr>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a:extLst>
            <a:ext uri="{FF2B5EF4-FFF2-40B4-BE49-F238E27FC236}">
              <a16:creationId xmlns:a16="http://schemas.microsoft.com/office/drawing/2014/main" id="{00000000-0008-0000-0F00-000083020000}"/>
            </a:ext>
          </a:extLst>
        </xdr:cNvPr>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a:extLst>
            <a:ext uri="{FF2B5EF4-FFF2-40B4-BE49-F238E27FC236}">
              <a16:creationId xmlns:a16="http://schemas.microsoft.com/office/drawing/2014/main" id="{00000000-0008-0000-0F00-000084020000}"/>
            </a:ext>
          </a:extLst>
        </xdr:cNvPr>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a:extLst>
            <a:ext uri="{FF2B5EF4-FFF2-40B4-BE49-F238E27FC236}">
              <a16:creationId xmlns:a16="http://schemas.microsoft.com/office/drawing/2014/main" id="{00000000-0008-0000-0F00-000085020000}"/>
            </a:ext>
          </a:extLst>
        </xdr:cNvPr>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a:extLst>
            <a:ext uri="{FF2B5EF4-FFF2-40B4-BE49-F238E27FC236}">
              <a16:creationId xmlns:a16="http://schemas.microsoft.com/office/drawing/2014/main" id="{00000000-0008-0000-0F00-00008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123916</xdr:rowOff>
    </xdr:from>
    <xdr:to>
      <xdr:col>85</xdr:col>
      <xdr:colOff>177800</xdr:colOff>
      <xdr:row>63</xdr:row>
      <xdr:rowOff>54066</xdr:rowOff>
    </xdr:to>
    <xdr:sp macro="" textlink="">
      <xdr:nvSpPr>
        <xdr:cNvPr id="651" name="楕円 650">
          <a:extLst>
            <a:ext uri="{FF2B5EF4-FFF2-40B4-BE49-F238E27FC236}">
              <a16:creationId xmlns:a16="http://schemas.microsoft.com/office/drawing/2014/main" id="{00000000-0008-0000-0F00-00008B020000}"/>
            </a:ext>
          </a:extLst>
        </xdr:cNvPr>
        <xdr:cNvSpPr/>
      </xdr:nvSpPr>
      <xdr:spPr>
        <a:xfrm>
          <a:off x="16268700" y="107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102343</xdr:rowOff>
    </xdr:from>
    <xdr:ext cx="405111" cy="259045"/>
    <xdr:sp macro="" textlink="">
      <xdr:nvSpPr>
        <xdr:cNvPr id="652" name="【保健センター・保健所】&#10;有形固定資産減価償却率該当値テキスト">
          <a:extLst>
            <a:ext uri="{FF2B5EF4-FFF2-40B4-BE49-F238E27FC236}">
              <a16:creationId xmlns:a16="http://schemas.microsoft.com/office/drawing/2014/main" id="{00000000-0008-0000-0F00-00008C020000}"/>
            </a:ext>
          </a:extLst>
        </xdr:cNvPr>
        <xdr:cNvSpPr txBox="1"/>
      </xdr:nvSpPr>
      <xdr:spPr>
        <a:xfrm>
          <a:off x="16357600" y="1073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158206</xdr:rowOff>
    </xdr:from>
    <xdr:to>
      <xdr:col>81</xdr:col>
      <xdr:colOff>101600</xdr:colOff>
      <xdr:row>62</xdr:row>
      <xdr:rowOff>88356</xdr:rowOff>
    </xdr:to>
    <xdr:sp macro="" textlink="">
      <xdr:nvSpPr>
        <xdr:cNvPr id="653" name="楕円 652">
          <a:extLst>
            <a:ext uri="{FF2B5EF4-FFF2-40B4-BE49-F238E27FC236}">
              <a16:creationId xmlns:a16="http://schemas.microsoft.com/office/drawing/2014/main" id="{00000000-0008-0000-0F00-00008D020000}"/>
            </a:ext>
          </a:extLst>
        </xdr:cNvPr>
        <xdr:cNvSpPr/>
      </xdr:nvSpPr>
      <xdr:spPr>
        <a:xfrm>
          <a:off x="15430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37556</xdr:rowOff>
    </xdr:from>
    <xdr:to>
      <xdr:col>85</xdr:col>
      <xdr:colOff>127000</xdr:colOff>
      <xdr:row>63</xdr:row>
      <xdr:rowOff>3266</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a:off x="15481300" y="1066745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158206</xdr:rowOff>
    </xdr:from>
    <xdr:to>
      <xdr:col>76</xdr:col>
      <xdr:colOff>165100</xdr:colOff>
      <xdr:row>62</xdr:row>
      <xdr:rowOff>88356</xdr:rowOff>
    </xdr:to>
    <xdr:sp macro="" textlink="">
      <xdr:nvSpPr>
        <xdr:cNvPr id="655" name="楕円 654">
          <a:extLst>
            <a:ext uri="{FF2B5EF4-FFF2-40B4-BE49-F238E27FC236}">
              <a16:creationId xmlns:a16="http://schemas.microsoft.com/office/drawing/2014/main" id="{00000000-0008-0000-0F00-00008F020000}"/>
            </a:ext>
          </a:extLst>
        </xdr:cNvPr>
        <xdr:cNvSpPr/>
      </xdr:nvSpPr>
      <xdr:spPr>
        <a:xfrm>
          <a:off x="14541500" y="1061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37556</xdr:rowOff>
    </xdr:from>
    <xdr:to>
      <xdr:col>81</xdr:col>
      <xdr:colOff>50800</xdr:colOff>
      <xdr:row>62</xdr:row>
      <xdr:rowOff>37556</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4592300" y="106674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112485</xdr:rowOff>
    </xdr:from>
    <xdr:to>
      <xdr:col>72</xdr:col>
      <xdr:colOff>38100</xdr:colOff>
      <xdr:row>62</xdr:row>
      <xdr:rowOff>42635</xdr:rowOff>
    </xdr:to>
    <xdr:sp macro="" textlink="">
      <xdr:nvSpPr>
        <xdr:cNvPr id="657" name="楕円 656">
          <a:extLst>
            <a:ext uri="{FF2B5EF4-FFF2-40B4-BE49-F238E27FC236}">
              <a16:creationId xmlns:a16="http://schemas.microsoft.com/office/drawing/2014/main" id="{00000000-0008-0000-0F00-000091020000}"/>
            </a:ext>
          </a:extLst>
        </xdr:cNvPr>
        <xdr:cNvSpPr/>
      </xdr:nvSpPr>
      <xdr:spPr>
        <a:xfrm>
          <a:off x="13652500" y="1057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163285</xdr:rowOff>
    </xdr:from>
    <xdr:to>
      <xdr:col>76</xdr:col>
      <xdr:colOff>114300</xdr:colOff>
      <xdr:row>62</xdr:row>
      <xdr:rowOff>37556</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3703300" y="10621735"/>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107587</xdr:rowOff>
    </xdr:from>
    <xdr:to>
      <xdr:col>67</xdr:col>
      <xdr:colOff>101600</xdr:colOff>
      <xdr:row>62</xdr:row>
      <xdr:rowOff>37737</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2763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158387</xdr:rowOff>
    </xdr:from>
    <xdr:to>
      <xdr:col>71</xdr:col>
      <xdr:colOff>177800</xdr:colOff>
      <xdr:row>61</xdr:row>
      <xdr:rowOff>163285</xdr:rowOff>
    </xdr:to>
    <xdr:cxnSp macro="">
      <xdr:nvCxnSpPr>
        <xdr:cNvPr id="660" name="直線コネクタ 659">
          <a:extLst>
            <a:ext uri="{FF2B5EF4-FFF2-40B4-BE49-F238E27FC236}">
              <a16:creationId xmlns:a16="http://schemas.microsoft.com/office/drawing/2014/main" id="{00000000-0008-0000-0F00-000094020000}"/>
            </a:ext>
          </a:extLst>
        </xdr:cNvPr>
        <xdr:cNvCxnSpPr/>
      </xdr:nvCxnSpPr>
      <xdr:spPr>
        <a:xfrm>
          <a:off x="12814300" y="10616837"/>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61" name="n_1aveValue【保健センター・保健所】&#10;有形固定資産減価償却率">
          <a:extLst>
            <a:ext uri="{FF2B5EF4-FFF2-40B4-BE49-F238E27FC236}">
              <a16:creationId xmlns:a16="http://schemas.microsoft.com/office/drawing/2014/main" id="{00000000-0008-0000-0F00-000095020000}"/>
            </a:ext>
          </a:extLst>
        </xdr:cNvPr>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62" name="n_2aveValue【保健センター・保健所】&#10;有形固定資産減価償却率">
          <a:extLst>
            <a:ext uri="{FF2B5EF4-FFF2-40B4-BE49-F238E27FC236}">
              <a16:creationId xmlns:a16="http://schemas.microsoft.com/office/drawing/2014/main" id="{00000000-0008-0000-0F00-000096020000}"/>
            </a:ext>
          </a:extLst>
        </xdr:cNvPr>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63" name="n_3aveValue【保健センター・保健所】&#10;有形固定資産減価償却率">
          <a:extLst>
            <a:ext uri="{FF2B5EF4-FFF2-40B4-BE49-F238E27FC236}">
              <a16:creationId xmlns:a16="http://schemas.microsoft.com/office/drawing/2014/main" id="{00000000-0008-0000-0F00-000097020000}"/>
            </a:ext>
          </a:extLst>
        </xdr:cNvPr>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64" name="n_4aveValue【保健センター・保健所】&#10;有形固定資産減価償却率">
          <a:extLst>
            <a:ext uri="{FF2B5EF4-FFF2-40B4-BE49-F238E27FC236}">
              <a16:creationId xmlns:a16="http://schemas.microsoft.com/office/drawing/2014/main" id="{00000000-0008-0000-0F00-000098020000}"/>
            </a:ext>
          </a:extLst>
        </xdr:cNvPr>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79483</xdr:rowOff>
    </xdr:from>
    <xdr:ext cx="405111" cy="259045"/>
    <xdr:sp macro="" textlink="">
      <xdr:nvSpPr>
        <xdr:cNvPr id="665" name="n_1mainValue【保健センター・保健所】&#10;有形固定資産減価償却率">
          <a:extLst>
            <a:ext uri="{FF2B5EF4-FFF2-40B4-BE49-F238E27FC236}">
              <a16:creationId xmlns:a16="http://schemas.microsoft.com/office/drawing/2014/main" id="{00000000-0008-0000-0F00-000099020000}"/>
            </a:ext>
          </a:extLst>
        </xdr:cNvPr>
        <xdr:cNvSpPr txBox="1"/>
      </xdr:nvSpPr>
      <xdr:spPr>
        <a:xfrm>
          <a:off x="152660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79483</xdr:rowOff>
    </xdr:from>
    <xdr:ext cx="405111" cy="259045"/>
    <xdr:sp macro="" textlink="">
      <xdr:nvSpPr>
        <xdr:cNvPr id="666" name="n_2mainValue【保健センター・保健所】&#10;有形固定資産減価償却率">
          <a:extLst>
            <a:ext uri="{FF2B5EF4-FFF2-40B4-BE49-F238E27FC236}">
              <a16:creationId xmlns:a16="http://schemas.microsoft.com/office/drawing/2014/main" id="{00000000-0008-0000-0F00-00009A020000}"/>
            </a:ext>
          </a:extLst>
        </xdr:cNvPr>
        <xdr:cNvSpPr txBox="1"/>
      </xdr:nvSpPr>
      <xdr:spPr>
        <a:xfrm>
          <a:off x="14389744" y="1070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33762</xdr:rowOff>
    </xdr:from>
    <xdr:ext cx="405111" cy="259045"/>
    <xdr:sp macro="" textlink="">
      <xdr:nvSpPr>
        <xdr:cNvPr id="667" name="n_3mainValue【保健センター・保健所】&#10;有形固定資産減価償却率">
          <a:extLst>
            <a:ext uri="{FF2B5EF4-FFF2-40B4-BE49-F238E27FC236}">
              <a16:creationId xmlns:a16="http://schemas.microsoft.com/office/drawing/2014/main" id="{00000000-0008-0000-0F00-00009B020000}"/>
            </a:ext>
          </a:extLst>
        </xdr:cNvPr>
        <xdr:cNvSpPr txBox="1"/>
      </xdr:nvSpPr>
      <xdr:spPr>
        <a:xfrm>
          <a:off x="13500744" y="10663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28864</xdr:rowOff>
    </xdr:from>
    <xdr:ext cx="405111" cy="259045"/>
    <xdr:sp macro="" textlink="">
      <xdr:nvSpPr>
        <xdr:cNvPr id="668" name="n_4mainValue【保健センター・保健所】&#10;有形固定資産減価償却率">
          <a:extLst>
            <a:ext uri="{FF2B5EF4-FFF2-40B4-BE49-F238E27FC236}">
              <a16:creationId xmlns:a16="http://schemas.microsoft.com/office/drawing/2014/main" id="{00000000-0008-0000-0F00-00009C020000}"/>
            </a:ext>
          </a:extLst>
        </xdr:cNvPr>
        <xdr:cNvSpPr txBox="1"/>
      </xdr:nvSpPr>
      <xdr:spPr>
        <a:xfrm>
          <a:off x="126117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a:extLst>
            <a:ext uri="{FF2B5EF4-FFF2-40B4-BE49-F238E27FC236}">
              <a16:creationId xmlns:a16="http://schemas.microsoft.com/office/drawing/2014/main" id="{00000000-0008-0000-0F00-00009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a:extLst>
            <a:ext uri="{FF2B5EF4-FFF2-40B4-BE49-F238E27FC236}">
              <a16:creationId xmlns:a16="http://schemas.microsoft.com/office/drawing/2014/main" id="{00000000-0008-0000-0F00-00009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a:extLst>
            <a:ext uri="{FF2B5EF4-FFF2-40B4-BE49-F238E27FC236}">
              <a16:creationId xmlns:a16="http://schemas.microsoft.com/office/drawing/2014/main" id="{00000000-0008-0000-0F00-00009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a:extLst>
            <a:ext uri="{FF2B5EF4-FFF2-40B4-BE49-F238E27FC236}">
              <a16:creationId xmlns:a16="http://schemas.microsoft.com/office/drawing/2014/main" id="{00000000-0008-0000-0F00-0000A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a:extLst>
            <a:ext uri="{FF2B5EF4-FFF2-40B4-BE49-F238E27FC236}">
              <a16:creationId xmlns:a16="http://schemas.microsoft.com/office/drawing/2014/main" id="{00000000-0008-0000-0F00-0000A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a:extLst>
            <a:ext uri="{FF2B5EF4-FFF2-40B4-BE49-F238E27FC236}">
              <a16:creationId xmlns:a16="http://schemas.microsoft.com/office/drawing/2014/main" id="{00000000-0008-0000-0F00-0000A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a:extLst>
            <a:ext uri="{FF2B5EF4-FFF2-40B4-BE49-F238E27FC236}">
              <a16:creationId xmlns:a16="http://schemas.microsoft.com/office/drawing/2014/main" id="{00000000-0008-0000-0F00-0000A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a:extLst>
            <a:ext uri="{FF2B5EF4-FFF2-40B4-BE49-F238E27FC236}">
              <a16:creationId xmlns:a16="http://schemas.microsoft.com/office/drawing/2014/main" id="{00000000-0008-0000-0F00-0000B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a:extLst>
            <a:ext uri="{FF2B5EF4-FFF2-40B4-BE49-F238E27FC236}">
              <a16:creationId xmlns:a16="http://schemas.microsoft.com/office/drawing/2014/main" id="{00000000-0008-0000-0F00-0000B4020000}"/>
            </a:ext>
          </a:extLst>
        </xdr:cNvPr>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a:extLst>
            <a:ext uri="{FF2B5EF4-FFF2-40B4-BE49-F238E27FC236}">
              <a16:creationId xmlns:a16="http://schemas.microsoft.com/office/drawing/2014/main" id="{00000000-0008-0000-0F00-0000B5020000}"/>
            </a:ext>
          </a:extLst>
        </xdr:cNvPr>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a:extLst>
            <a:ext uri="{FF2B5EF4-FFF2-40B4-BE49-F238E27FC236}">
              <a16:creationId xmlns:a16="http://schemas.microsoft.com/office/drawing/2014/main" id="{00000000-0008-0000-0F00-0000B6020000}"/>
            </a:ext>
          </a:extLst>
        </xdr:cNvPr>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a:extLst>
            <a:ext uri="{FF2B5EF4-FFF2-40B4-BE49-F238E27FC236}">
              <a16:creationId xmlns:a16="http://schemas.microsoft.com/office/drawing/2014/main" id="{00000000-0008-0000-0F00-0000B7020000}"/>
            </a:ext>
          </a:extLst>
        </xdr:cNvPr>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7" name="【保健センター・保健所】&#10;一人当たり面積平均値テキスト">
          <a:extLst>
            <a:ext uri="{FF2B5EF4-FFF2-40B4-BE49-F238E27FC236}">
              <a16:creationId xmlns:a16="http://schemas.microsoft.com/office/drawing/2014/main" id="{00000000-0008-0000-0F00-0000B9020000}"/>
            </a:ext>
          </a:extLst>
        </xdr:cNvPr>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a:extLst>
            <a:ext uri="{FF2B5EF4-FFF2-40B4-BE49-F238E27FC236}">
              <a16:creationId xmlns:a16="http://schemas.microsoft.com/office/drawing/2014/main" id="{00000000-0008-0000-0F00-0000BA020000}"/>
            </a:ext>
          </a:extLst>
        </xdr:cNvPr>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9" name="フローチャート: 判断 698">
          <a:extLst>
            <a:ext uri="{FF2B5EF4-FFF2-40B4-BE49-F238E27FC236}">
              <a16:creationId xmlns:a16="http://schemas.microsoft.com/office/drawing/2014/main" id="{00000000-0008-0000-0F00-0000BB020000}"/>
            </a:ext>
          </a:extLst>
        </xdr:cNvPr>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700" name="フローチャート: 判断 699">
          <a:extLst>
            <a:ext uri="{FF2B5EF4-FFF2-40B4-BE49-F238E27FC236}">
              <a16:creationId xmlns:a16="http://schemas.microsoft.com/office/drawing/2014/main" id="{00000000-0008-0000-0F00-0000BC020000}"/>
            </a:ext>
          </a:extLst>
        </xdr:cNvPr>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701" name="フローチャート: 判断 700">
          <a:extLst>
            <a:ext uri="{FF2B5EF4-FFF2-40B4-BE49-F238E27FC236}">
              <a16:creationId xmlns:a16="http://schemas.microsoft.com/office/drawing/2014/main" id="{00000000-0008-0000-0F00-0000BD020000}"/>
            </a:ext>
          </a:extLst>
        </xdr:cNvPr>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F00-0000C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76200</xdr:rowOff>
    </xdr:from>
    <xdr:to>
      <xdr:col>116</xdr:col>
      <xdr:colOff>114300</xdr:colOff>
      <xdr:row>63</xdr:row>
      <xdr:rowOff>6350</xdr:rowOff>
    </xdr:to>
    <xdr:sp macro="" textlink="">
      <xdr:nvSpPr>
        <xdr:cNvPr id="708" name="楕円 707">
          <a:extLst>
            <a:ext uri="{FF2B5EF4-FFF2-40B4-BE49-F238E27FC236}">
              <a16:creationId xmlns:a16="http://schemas.microsoft.com/office/drawing/2014/main" id="{00000000-0008-0000-0F00-0000C4020000}"/>
            </a:ext>
          </a:extLst>
        </xdr:cNvPr>
        <xdr:cNvSpPr/>
      </xdr:nvSpPr>
      <xdr:spPr>
        <a:xfrm>
          <a:off x="221107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54627</xdr:rowOff>
    </xdr:from>
    <xdr:ext cx="469744" cy="259045"/>
    <xdr:sp macro="" textlink="">
      <xdr:nvSpPr>
        <xdr:cNvPr id="709" name="【保健センター・保健所】&#10;一人当たり面積該当値テキスト">
          <a:extLst>
            <a:ext uri="{FF2B5EF4-FFF2-40B4-BE49-F238E27FC236}">
              <a16:creationId xmlns:a16="http://schemas.microsoft.com/office/drawing/2014/main" id="{00000000-0008-0000-0F00-0000C5020000}"/>
            </a:ext>
          </a:extLst>
        </xdr:cNvPr>
        <xdr:cNvSpPr txBox="1"/>
      </xdr:nvSpPr>
      <xdr:spPr>
        <a:xfrm>
          <a:off x="22199600" y="1068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76200</xdr:rowOff>
    </xdr:from>
    <xdr:to>
      <xdr:col>112</xdr:col>
      <xdr:colOff>38100</xdr:colOff>
      <xdr:row>63</xdr:row>
      <xdr:rowOff>6350</xdr:rowOff>
    </xdr:to>
    <xdr:sp macro="" textlink="">
      <xdr:nvSpPr>
        <xdr:cNvPr id="710" name="楕円 709">
          <a:extLst>
            <a:ext uri="{FF2B5EF4-FFF2-40B4-BE49-F238E27FC236}">
              <a16:creationId xmlns:a16="http://schemas.microsoft.com/office/drawing/2014/main" id="{00000000-0008-0000-0F00-0000C6020000}"/>
            </a:ext>
          </a:extLst>
        </xdr:cNvPr>
        <xdr:cNvSpPr/>
      </xdr:nvSpPr>
      <xdr:spPr>
        <a:xfrm>
          <a:off x="21272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127000</xdr:rowOff>
    </xdr:from>
    <xdr:to>
      <xdr:col>116</xdr:col>
      <xdr:colOff>63500</xdr:colOff>
      <xdr:row>62</xdr:row>
      <xdr:rowOff>127000</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a:off x="21323300" y="1075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76200</xdr:rowOff>
    </xdr:from>
    <xdr:to>
      <xdr:col>107</xdr:col>
      <xdr:colOff>101600</xdr:colOff>
      <xdr:row>63</xdr:row>
      <xdr:rowOff>6350</xdr:rowOff>
    </xdr:to>
    <xdr:sp macro="" textlink="">
      <xdr:nvSpPr>
        <xdr:cNvPr id="712" name="楕円 711">
          <a:extLst>
            <a:ext uri="{FF2B5EF4-FFF2-40B4-BE49-F238E27FC236}">
              <a16:creationId xmlns:a16="http://schemas.microsoft.com/office/drawing/2014/main" id="{00000000-0008-0000-0F00-0000C8020000}"/>
            </a:ext>
          </a:extLst>
        </xdr:cNvPr>
        <xdr:cNvSpPr/>
      </xdr:nvSpPr>
      <xdr:spPr>
        <a:xfrm>
          <a:off x="20383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127000</xdr:rowOff>
    </xdr:from>
    <xdr:to>
      <xdr:col>111</xdr:col>
      <xdr:colOff>177800</xdr:colOff>
      <xdr:row>62</xdr:row>
      <xdr:rowOff>127000</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0434300" y="1075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76200</xdr:rowOff>
    </xdr:from>
    <xdr:to>
      <xdr:col>102</xdr:col>
      <xdr:colOff>165100</xdr:colOff>
      <xdr:row>63</xdr:row>
      <xdr:rowOff>6350</xdr:rowOff>
    </xdr:to>
    <xdr:sp macro="" textlink="">
      <xdr:nvSpPr>
        <xdr:cNvPr id="714" name="楕円 713">
          <a:extLst>
            <a:ext uri="{FF2B5EF4-FFF2-40B4-BE49-F238E27FC236}">
              <a16:creationId xmlns:a16="http://schemas.microsoft.com/office/drawing/2014/main" id="{00000000-0008-0000-0F00-0000CA020000}"/>
            </a:ext>
          </a:extLst>
        </xdr:cNvPr>
        <xdr:cNvSpPr/>
      </xdr:nvSpPr>
      <xdr:spPr>
        <a:xfrm>
          <a:off x="19494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127000</xdr:rowOff>
    </xdr:from>
    <xdr:to>
      <xdr:col>107</xdr:col>
      <xdr:colOff>50800</xdr:colOff>
      <xdr:row>62</xdr:row>
      <xdr:rowOff>127000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19545300" y="1075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76200</xdr:rowOff>
    </xdr:from>
    <xdr:to>
      <xdr:col>98</xdr:col>
      <xdr:colOff>38100</xdr:colOff>
      <xdr:row>63</xdr:row>
      <xdr:rowOff>6350</xdr:rowOff>
    </xdr:to>
    <xdr:sp macro="" textlink="">
      <xdr:nvSpPr>
        <xdr:cNvPr id="716" name="楕円 715">
          <a:extLst>
            <a:ext uri="{FF2B5EF4-FFF2-40B4-BE49-F238E27FC236}">
              <a16:creationId xmlns:a16="http://schemas.microsoft.com/office/drawing/2014/main" id="{00000000-0008-0000-0F00-0000CC020000}"/>
            </a:ext>
          </a:extLst>
        </xdr:cNvPr>
        <xdr:cNvSpPr/>
      </xdr:nvSpPr>
      <xdr:spPr>
        <a:xfrm>
          <a:off x="18605500" y="1070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127000</xdr:rowOff>
    </xdr:from>
    <xdr:to>
      <xdr:col>102</xdr:col>
      <xdr:colOff>114300</xdr:colOff>
      <xdr:row>62</xdr:row>
      <xdr:rowOff>127000</xdr:rowOff>
    </xdr:to>
    <xdr:cxnSp macro="">
      <xdr:nvCxnSpPr>
        <xdr:cNvPr id="717" name="直線コネクタ 716">
          <a:extLst>
            <a:ext uri="{FF2B5EF4-FFF2-40B4-BE49-F238E27FC236}">
              <a16:creationId xmlns:a16="http://schemas.microsoft.com/office/drawing/2014/main" id="{00000000-0008-0000-0F00-0000CD020000}"/>
            </a:ext>
          </a:extLst>
        </xdr:cNvPr>
        <xdr:cNvCxnSpPr/>
      </xdr:nvCxnSpPr>
      <xdr:spPr>
        <a:xfrm>
          <a:off x="18656300" y="1075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18" name="n_1aveValue【保健センター・保健所】&#10;一人当たり面積">
          <a:extLst>
            <a:ext uri="{FF2B5EF4-FFF2-40B4-BE49-F238E27FC236}">
              <a16:creationId xmlns:a16="http://schemas.microsoft.com/office/drawing/2014/main" id="{00000000-0008-0000-0F00-0000CE020000}"/>
            </a:ext>
          </a:extLst>
        </xdr:cNvPr>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19" name="n_2aveValue【保健センター・保健所】&#10;一人当たり面積">
          <a:extLst>
            <a:ext uri="{FF2B5EF4-FFF2-40B4-BE49-F238E27FC236}">
              <a16:creationId xmlns:a16="http://schemas.microsoft.com/office/drawing/2014/main" id="{00000000-0008-0000-0F00-0000CF020000}"/>
            </a:ext>
          </a:extLst>
        </xdr:cNvPr>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20" name="n_3aveValue【保健センター・保健所】&#10;一人当たり面積">
          <a:extLst>
            <a:ext uri="{FF2B5EF4-FFF2-40B4-BE49-F238E27FC236}">
              <a16:creationId xmlns:a16="http://schemas.microsoft.com/office/drawing/2014/main" id="{00000000-0008-0000-0F00-0000D0020000}"/>
            </a:ext>
          </a:extLst>
        </xdr:cNvPr>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21" name="n_4aveValue【保健センター・保健所】&#10;一人当たり面積">
          <a:extLst>
            <a:ext uri="{FF2B5EF4-FFF2-40B4-BE49-F238E27FC236}">
              <a16:creationId xmlns:a16="http://schemas.microsoft.com/office/drawing/2014/main" id="{00000000-0008-0000-0F00-0000D1020000}"/>
            </a:ext>
          </a:extLst>
        </xdr:cNvPr>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168927</xdr:rowOff>
    </xdr:from>
    <xdr:ext cx="469744" cy="259045"/>
    <xdr:sp macro="" textlink="">
      <xdr:nvSpPr>
        <xdr:cNvPr id="722" name="n_1mainValue【保健センター・保健所】&#10;一人当たり面積">
          <a:extLst>
            <a:ext uri="{FF2B5EF4-FFF2-40B4-BE49-F238E27FC236}">
              <a16:creationId xmlns:a16="http://schemas.microsoft.com/office/drawing/2014/main" id="{00000000-0008-0000-0F00-0000D2020000}"/>
            </a:ext>
          </a:extLst>
        </xdr:cNvPr>
        <xdr:cNvSpPr txBox="1"/>
      </xdr:nvSpPr>
      <xdr:spPr>
        <a:xfrm>
          <a:off x="210757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168927</xdr:rowOff>
    </xdr:from>
    <xdr:ext cx="469744" cy="259045"/>
    <xdr:sp macro="" textlink="">
      <xdr:nvSpPr>
        <xdr:cNvPr id="723" name="n_2mainValue【保健センター・保健所】&#10;一人当たり面積">
          <a:extLst>
            <a:ext uri="{FF2B5EF4-FFF2-40B4-BE49-F238E27FC236}">
              <a16:creationId xmlns:a16="http://schemas.microsoft.com/office/drawing/2014/main" id="{00000000-0008-0000-0F00-0000D3020000}"/>
            </a:ext>
          </a:extLst>
        </xdr:cNvPr>
        <xdr:cNvSpPr txBox="1"/>
      </xdr:nvSpPr>
      <xdr:spPr>
        <a:xfrm>
          <a:off x="20199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168927</xdr:rowOff>
    </xdr:from>
    <xdr:ext cx="469744" cy="259045"/>
    <xdr:sp macro="" textlink="">
      <xdr:nvSpPr>
        <xdr:cNvPr id="724" name="n_3mainValue【保健センター・保健所】&#10;一人当たり面積">
          <a:extLst>
            <a:ext uri="{FF2B5EF4-FFF2-40B4-BE49-F238E27FC236}">
              <a16:creationId xmlns:a16="http://schemas.microsoft.com/office/drawing/2014/main" id="{00000000-0008-0000-0F00-0000D4020000}"/>
            </a:ext>
          </a:extLst>
        </xdr:cNvPr>
        <xdr:cNvSpPr txBox="1"/>
      </xdr:nvSpPr>
      <xdr:spPr>
        <a:xfrm>
          <a:off x="19310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168927</xdr:rowOff>
    </xdr:from>
    <xdr:ext cx="469744" cy="259045"/>
    <xdr:sp macro="" textlink="">
      <xdr:nvSpPr>
        <xdr:cNvPr id="725" name="n_4mainValue【保健センター・保健所】&#10;一人当たり面積">
          <a:extLst>
            <a:ext uri="{FF2B5EF4-FFF2-40B4-BE49-F238E27FC236}">
              <a16:creationId xmlns:a16="http://schemas.microsoft.com/office/drawing/2014/main" id="{00000000-0008-0000-0F00-0000D5020000}"/>
            </a:ext>
          </a:extLst>
        </xdr:cNvPr>
        <xdr:cNvSpPr txBox="1"/>
      </xdr:nvSpPr>
      <xdr:spPr>
        <a:xfrm>
          <a:off x="18421427"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a:extLst>
            <a:ext uri="{FF2B5EF4-FFF2-40B4-BE49-F238E27FC236}">
              <a16:creationId xmlns:a16="http://schemas.microsoft.com/office/drawing/2014/main" id="{00000000-0008-0000-0F00-0000D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a:extLst>
            <a:ext uri="{FF2B5EF4-FFF2-40B4-BE49-F238E27FC236}">
              <a16:creationId xmlns:a16="http://schemas.microsoft.com/office/drawing/2014/main" id="{00000000-0008-0000-0F00-0000D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a:extLst>
            <a:ext uri="{FF2B5EF4-FFF2-40B4-BE49-F238E27FC236}">
              <a16:creationId xmlns:a16="http://schemas.microsoft.com/office/drawing/2014/main" id="{00000000-0008-0000-0F00-0000D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a:extLst>
            <a:ext uri="{FF2B5EF4-FFF2-40B4-BE49-F238E27FC236}">
              <a16:creationId xmlns:a16="http://schemas.microsoft.com/office/drawing/2014/main" id="{00000000-0008-0000-0F00-0000E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a:extLst>
            <a:ext uri="{FF2B5EF4-FFF2-40B4-BE49-F238E27FC236}">
              <a16:creationId xmlns:a16="http://schemas.microsoft.com/office/drawing/2014/main" id="{00000000-0008-0000-0F00-0000E2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a:extLst>
            <a:ext uri="{FF2B5EF4-FFF2-40B4-BE49-F238E27FC236}">
              <a16:creationId xmlns:a16="http://schemas.microsoft.com/office/drawing/2014/main" id="{00000000-0008-0000-0F00-0000E4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a:extLst>
            <a:ext uri="{FF2B5EF4-FFF2-40B4-BE49-F238E27FC236}">
              <a16:creationId xmlns:a16="http://schemas.microsoft.com/office/drawing/2014/main" id="{00000000-0008-0000-0F00-0000E5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a:extLst>
            <a:ext uri="{FF2B5EF4-FFF2-40B4-BE49-F238E27FC236}">
              <a16:creationId xmlns:a16="http://schemas.microsoft.com/office/drawing/2014/main" id="{00000000-0008-0000-0F00-0000E6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a:extLst>
            <a:ext uri="{FF2B5EF4-FFF2-40B4-BE49-F238E27FC236}">
              <a16:creationId xmlns:a16="http://schemas.microsoft.com/office/drawing/2014/main" id="{00000000-0008-0000-0F00-0000E7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a:extLst>
            <a:ext uri="{FF2B5EF4-FFF2-40B4-BE49-F238E27FC236}">
              <a16:creationId xmlns:a16="http://schemas.microsoft.com/office/drawing/2014/main" id="{00000000-0008-0000-0F00-0000EE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a:extLst>
            <a:ext uri="{FF2B5EF4-FFF2-40B4-BE49-F238E27FC236}">
              <a16:creationId xmlns:a16="http://schemas.microsoft.com/office/drawing/2014/main" id="{00000000-0008-0000-0F00-0000F0020000}"/>
            </a:ext>
          </a:extLst>
        </xdr:cNvPr>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a:extLst>
            <a:ext uri="{FF2B5EF4-FFF2-40B4-BE49-F238E27FC236}">
              <a16:creationId xmlns:a16="http://schemas.microsoft.com/office/drawing/2014/main" id="{00000000-0008-0000-0F00-0000F2020000}"/>
            </a:ext>
          </a:extLst>
        </xdr:cNvPr>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56" name="【消防施設】&#10;有形固定資産減価償却率平均値テキスト">
          <a:extLst>
            <a:ext uri="{FF2B5EF4-FFF2-40B4-BE49-F238E27FC236}">
              <a16:creationId xmlns:a16="http://schemas.microsoft.com/office/drawing/2014/main" id="{00000000-0008-0000-0F00-0000F4020000}"/>
            </a:ext>
          </a:extLst>
        </xdr:cNvPr>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59" name="フローチャート: 判断 758">
          <a:extLst>
            <a:ext uri="{FF2B5EF4-FFF2-40B4-BE49-F238E27FC236}">
              <a16:creationId xmlns:a16="http://schemas.microsoft.com/office/drawing/2014/main" id="{00000000-0008-0000-0F00-0000F7020000}"/>
            </a:ext>
          </a:extLst>
        </xdr:cNvPr>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60" name="フローチャート: 判断 759">
          <a:extLst>
            <a:ext uri="{FF2B5EF4-FFF2-40B4-BE49-F238E27FC236}">
              <a16:creationId xmlns:a16="http://schemas.microsoft.com/office/drawing/2014/main" id="{00000000-0008-0000-0F00-0000F8020000}"/>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61" name="フローチャート: 判断 760">
          <a:extLst>
            <a:ext uri="{FF2B5EF4-FFF2-40B4-BE49-F238E27FC236}">
              <a16:creationId xmlns:a16="http://schemas.microsoft.com/office/drawing/2014/main" id="{00000000-0008-0000-0F00-0000F9020000}"/>
            </a:ext>
          </a:extLst>
        </xdr:cNvPr>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a:extLst>
            <a:ext uri="{FF2B5EF4-FFF2-40B4-BE49-F238E27FC236}">
              <a16:creationId xmlns:a16="http://schemas.microsoft.com/office/drawing/2014/main" id="{00000000-0008-0000-0F00-0000FC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a:extLst>
            <a:ext uri="{FF2B5EF4-FFF2-40B4-BE49-F238E27FC236}">
              <a16:creationId xmlns:a16="http://schemas.microsoft.com/office/drawing/2014/main" id="{00000000-0008-0000-0F00-0000FE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113030</xdr:rowOff>
    </xdr:from>
    <xdr:to>
      <xdr:col>85</xdr:col>
      <xdr:colOff>177800</xdr:colOff>
      <xdr:row>85</xdr:row>
      <xdr:rowOff>43180</xdr:rowOff>
    </xdr:to>
    <xdr:sp macro="" textlink="">
      <xdr:nvSpPr>
        <xdr:cNvPr id="767" name="楕円 766">
          <a:extLst>
            <a:ext uri="{FF2B5EF4-FFF2-40B4-BE49-F238E27FC236}">
              <a16:creationId xmlns:a16="http://schemas.microsoft.com/office/drawing/2014/main" id="{00000000-0008-0000-0F00-0000FF020000}"/>
            </a:ext>
          </a:extLst>
        </xdr:cNvPr>
        <xdr:cNvSpPr/>
      </xdr:nvSpPr>
      <xdr:spPr>
        <a:xfrm>
          <a:off x="16268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91457</xdr:rowOff>
    </xdr:from>
    <xdr:ext cx="405111" cy="259045"/>
    <xdr:sp macro="" textlink="">
      <xdr:nvSpPr>
        <xdr:cNvPr id="768" name="【消防施設】&#10;有形固定資産減価償却率該当値テキスト">
          <a:extLst>
            <a:ext uri="{FF2B5EF4-FFF2-40B4-BE49-F238E27FC236}">
              <a16:creationId xmlns:a16="http://schemas.microsoft.com/office/drawing/2014/main" id="{00000000-0008-0000-0F00-000000030000}"/>
            </a:ext>
          </a:extLst>
        </xdr:cNvPr>
        <xdr:cNvSpPr txBox="1"/>
      </xdr:nvSpPr>
      <xdr:spPr>
        <a:xfrm>
          <a:off x="16357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93436</xdr:rowOff>
    </xdr:from>
    <xdr:to>
      <xdr:col>81</xdr:col>
      <xdr:colOff>101600</xdr:colOff>
      <xdr:row>85</xdr:row>
      <xdr:rowOff>23586</xdr:rowOff>
    </xdr:to>
    <xdr:sp macro="" textlink="">
      <xdr:nvSpPr>
        <xdr:cNvPr id="769" name="楕円 768">
          <a:extLst>
            <a:ext uri="{FF2B5EF4-FFF2-40B4-BE49-F238E27FC236}">
              <a16:creationId xmlns:a16="http://schemas.microsoft.com/office/drawing/2014/main" id="{00000000-0008-0000-0F00-000001030000}"/>
            </a:ext>
          </a:extLst>
        </xdr:cNvPr>
        <xdr:cNvSpPr/>
      </xdr:nvSpPr>
      <xdr:spPr>
        <a:xfrm>
          <a:off x="15430500" y="1449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144236</xdr:rowOff>
    </xdr:from>
    <xdr:to>
      <xdr:col>85</xdr:col>
      <xdr:colOff>127000</xdr:colOff>
      <xdr:row>84</xdr:row>
      <xdr:rowOff>163830</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a:off x="15481300" y="14546036"/>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73842</xdr:rowOff>
    </xdr:from>
    <xdr:to>
      <xdr:col>76</xdr:col>
      <xdr:colOff>165100</xdr:colOff>
      <xdr:row>85</xdr:row>
      <xdr:rowOff>3992</xdr:rowOff>
    </xdr:to>
    <xdr:sp macro="" textlink="">
      <xdr:nvSpPr>
        <xdr:cNvPr id="771" name="楕円 770">
          <a:extLst>
            <a:ext uri="{FF2B5EF4-FFF2-40B4-BE49-F238E27FC236}">
              <a16:creationId xmlns:a16="http://schemas.microsoft.com/office/drawing/2014/main" id="{00000000-0008-0000-0F00-000003030000}"/>
            </a:ext>
          </a:extLst>
        </xdr:cNvPr>
        <xdr:cNvSpPr/>
      </xdr:nvSpPr>
      <xdr:spPr>
        <a:xfrm>
          <a:off x="14541500" y="14475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124642</xdr:rowOff>
    </xdr:from>
    <xdr:to>
      <xdr:col>81</xdr:col>
      <xdr:colOff>50800</xdr:colOff>
      <xdr:row>84</xdr:row>
      <xdr:rowOff>144236</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4592300" y="14526442"/>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54248</xdr:rowOff>
    </xdr:from>
    <xdr:to>
      <xdr:col>72</xdr:col>
      <xdr:colOff>38100</xdr:colOff>
      <xdr:row>84</xdr:row>
      <xdr:rowOff>155848</xdr:rowOff>
    </xdr:to>
    <xdr:sp macro="" textlink="">
      <xdr:nvSpPr>
        <xdr:cNvPr id="773" name="楕円 772">
          <a:extLst>
            <a:ext uri="{FF2B5EF4-FFF2-40B4-BE49-F238E27FC236}">
              <a16:creationId xmlns:a16="http://schemas.microsoft.com/office/drawing/2014/main" id="{00000000-0008-0000-0F00-000005030000}"/>
            </a:ext>
          </a:extLst>
        </xdr:cNvPr>
        <xdr:cNvSpPr/>
      </xdr:nvSpPr>
      <xdr:spPr>
        <a:xfrm>
          <a:off x="13652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105048</xdr:rowOff>
    </xdr:from>
    <xdr:to>
      <xdr:col>76</xdr:col>
      <xdr:colOff>114300</xdr:colOff>
      <xdr:row>84</xdr:row>
      <xdr:rowOff>124642</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3703300" y="14506848"/>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33020</xdr:rowOff>
    </xdr:from>
    <xdr:to>
      <xdr:col>67</xdr:col>
      <xdr:colOff>101600</xdr:colOff>
      <xdr:row>84</xdr:row>
      <xdr:rowOff>134620</xdr:rowOff>
    </xdr:to>
    <xdr:sp macro="" textlink="">
      <xdr:nvSpPr>
        <xdr:cNvPr id="775" name="楕円 774">
          <a:extLst>
            <a:ext uri="{FF2B5EF4-FFF2-40B4-BE49-F238E27FC236}">
              <a16:creationId xmlns:a16="http://schemas.microsoft.com/office/drawing/2014/main" id="{00000000-0008-0000-0F00-000007030000}"/>
            </a:ext>
          </a:extLst>
        </xdr:cNvPr>
        <xdr:cNvSpPr/>
      </xdr:nvSpPr>
      <xdr:spPr>
        <a:xfrm>
          <a:off x="12763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83820</xdr:rowOff>
    </xdr:from>
    <xdr:to>
      <xdr:col>71</xdr:col>
      <xdr:colOff>177800</xdr:colOff>
      <xdr:row>84</xdr:row>
      <xdr:rowOff>105048</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814300" y="14485620"/>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77" name="n_1aveValue【消防施設】&#10;有形固定資産減価償却率">
          <a:extLst>
            <a:ext uri="{FF2B5EF4-FFF2-40B4-BE49-F238E27FC236}">
              <a16:creationId xmlns:a16="http://schemas.microsoft.com/office/drawing/2014/main" id="{00000000-0008-0000-0F00-000009030000}"/>
            </a:ext>
          </a:extLst>
        </xdr:cNvPr>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78" name="n_2aveValue【消防施設】&#10;有形固定資産減価償却率">
          <a:extLst>
            <a:ext uri="{FF2B5EF4-FFF2-40B4-BE49-F238E27FC236}">
              <a16:creationId xmlns:a16="http://schemas.microsoft.com/office/drawing/2014/main" id="{00000000-0008-0000-0F00-00000A030000}"/>
            </a:ext>
          </a:extLst>
        </xdr:cNvPr>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79" name="n_3aveValue【消防施設】&#10;有形固定資産減価償却率">
          <a:extLst>
            <a:ext uri="{FF2B5EF4-FFF2-40B4-BE49-F238E27FC236}">
              <a16:creationId xmlns:a16="http://schemas.microsoft.com/office/drawing/2014/main" id="{00000000-0008-0000-0F00-00000B030000}"/>
            </a:ext>
          </a:extLst>
        </xdr:cNvPr>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80" name="n_4aveValue【消防施設】&#10;有形固定資産減価償却率">
          <a:extLst>
            <a:ext uri="{FF2B5EF4-FFF2-40B4-BE49-F238E27FC236}">
              <a16:creationId xmlns:a16="http://schemas.microsoft.com/office/drawing/2014/main" id="{00000000-0008-0000-0F00-00000C030000}"/>
            </a:ext>
          </a:extLst>
        </xdr:cNvPr>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14713</xdr:rowOff>
    </xdr:from>
    <xdr:ext cx="405111" cy="259045"/>
    <xdr:sp macro="" textlink="">
      <xdr:nvSpPr>
        <xdr:cNvPr id="781" name="n_1mainValue【消防施設】&#10;有形固定資産減価償却率">
          <a:extLst>
            <a:ext uri="{FF2B5EF4-FFF2-40B4-BE49-F238E27FC236}">
              <a16:creationId xmlns:a16="http://schemas.microsoft.com/office/drawing/2014/main" id="{00000000-0008-0000-0F00-00000D030000}"/>
            </a:ext>
          </a:extLst>
        </xdr:cNvPr>
        <xdr:cNvSpPr txBox="1"/>
      </xdr:nvSpPr>
      <xdr:spPr>
        <a:xfrm>
          <a:off x="15266044" y="1458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166569</xdr:rowOff>
    </xdr:from>
    <xdr:ext cx="405111" cy="259045"/>
    <xdr:sp macro="" textlink="">
      <xdr:nvSpPr>
        <xdr:cNvPr id="782" name="n_2mainValue【消防施設】&#10;有形固定資産減価償却率">
          <a:extLst>
            <a:ext uri="{FF2B5EF4-FFF2-40B4-BE49-F238E27FC236}">
              <a16:creationId xmlns:a16="http://schemas.microsoft.com/office/drawing/2014/main" id="{00000000-0008-0000-0F00-00000E030000}"/>
            </a:ext>
          </a:extLst>
        </xdr:cNvPr>
        <xdr:cNvSpPr txBox="1"/>
      </xdr:nvSpPr>
      <xdr:spPr>
        <a:xfrm>
          <a:off x="14389744" y="1456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146975</xdr:rowOff>
    </xdr:from>
    <xdr:ext cx="405111" cy="259045"/>
    <xdr:sp macro="" textlink="">
      <xdr:nvSpPr>
        <xdr:cNvPr id="783" name="n_3mainValue【消防施設】&#10;有形固定資産減価償却率">
          <a:extLst>
            <a:ext uri="{FF2B5EF4-FFF2-40B4-BE49-F238E27FC236}">
              <a16:creationId xmlns:a16="http://schemas.microsoft.com/office/drawing/2014/main" id="{00000000-0008-0000-0F00-00000F030000}"/>
            </a:ext>
          </a:extLst>
        </xdr:cNvPr>
        <xdr:cNvSpPr txBox="1"/>
      </xdr:nvSpPr>
      <xdr:spPr>
        <a:xfrm>
          <a:off x="13500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125747</xdr:rowOff>
    </xdr:from>
    <xdr:ext cx="405111" cy="259045"/>
    <xdr:sp macro="" textlink="">
      <xdr:nvSpPr>
        <xdr:cNvPr id="784" name="n_4mainValue【消防施設】&#10;有形固定資産減価償却率">
          <a:extLst>
            <a:ext uri="{FF2B5EF4-FFF2-40B4-BE49-F238E27FC236}">
              <a16:creationId xmlns:a16="http://schemas.microsoft.com/office/drawing/2014/main" id="{00000000-0008-0000-0F00-000010030000}"/>
            </a:ext>
          </a:extLst>
        </xdr:cNvPr>
        <xdr:cNvSpPr txBox="1"/>
      </xdr:nvSpPr>
      <xdr:spPr>
        <a:xfrm>
          <a:off x="12611744" y="14527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a:extLst>
            <a:ext uri="{FF2B5EF4-FFF2-40B4-BE49-F238E27FC236}">
              <a16:creationId xmlns:a16="http://schemas.microsoft.com/office/drawing/2014/main" id="{00000000-0008-0000-0F00-000011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a:extLst>
            <a:ext uri="{FF2B5EF4-FFF2-40B4-BE49-F238E27FC236}">
              <a16:creationId xmlns:a16="http://schemas.microsoft.com/office/drawing/2014/main" id="{00000000-0008-0000-0F00-000012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a:extLst>
            <a:ext uri="{FF2B5EF4-FFF2-40B4-BE49-F238E27FC236}">
              <a16:creationId xmlns:a16="http://schemas.microsoft.com/office/drawing/2014/main" id="{00000000-0008-0000-0F00-000013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a:extLst>
            <a:ext uri="{FF2B5EF4-FFF2-40B4-BE49-F238E27FC236}">
              <a16:creationId xmlns:a16="http://schemas.microsoft.com/office/drawing/2014/main" id="{00000000-0008-0000-0F00-000014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a:extLst>
            <a:ext uri="{FF2B5EF4-FFF2-40B4-BE49-F238E27FC236}">
              <a16:creationId xmlns:a16="http://schemas.microsoft.com/office/drawing/2014/main" id="{00000000-0008-0000-0F00-000015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a:extLst>
            <a:ext uri="{FF2B5EF4-FFF2-40B4-BE49-F238E27FC236}">
              <a16:creationId xmlns:a16="http://schemas.microsoft.com/office/drawing/2014/main" id="{00000000-0008-0000-0F00-000016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a:extLst>
            <a:ext uri="{FF2B5EF4-FFF2-40B4-BE49-F238E27FC236}">
              <a16:creationId xmlns:a16="http://schemas.microsoft.com/office/drawing/2014/main" id="{00000000-0008-0000-0F00-000017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a:extLst>
            <a:ext uri="{FF2B5EF4-FFF2-40B4-BE49-F238E27FC236}">
              <a16:creationId xmlns:a16="http://schemas.microsoft.com/office/drawing/2014/main" id="{00000000-0008-0000-0F00-000018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a:extLst>
            <a:ext uri="{FF2B5EF4-FFF2-40B4-BE49-F238E27FC236}">
              <a16:creationId xmlns:a16="http://schemas.microsoft.com/office/drawing/2014/main" id="{00000000-0008-0000-0F00-000019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a:extLst>
            <a:ext uri="{FF2B5EF4-FFF2-40B4-BE49-F238E27FC236}">
              <a16:creationId xmlns:a16="http://schemas.microsoft.com/office/drawing/2014/main" id="{00000000-0008-0000-0F00-00001A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a:extLst>
            <a:ext uri="{FF2B5EF4-FFF2-40B4-BE49-F238E27FC236}">
              <a16:creationId xmlns:a16="http://schemas.microsoft.com/office/drawing/2014/main" id="{00000000-0008-0000-0F00-00001F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a:extLst>
            <a:ext uri="{FF2B5EF4-FFF2-40B4-BE49-F238E27FC236}">
              <a16:creationId xmlns:a16="http://schemas.microsoft.com/office/drawing/2014/main" id="{00000000-0008-0000-0F00-000021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a:extLst>
            <a:ext uri="{FF2B5EF4-FFF2-40B4-BE49-F238E27FC236}">
              <a16:creationId xmlns:a16="http://schemas.microsoft.com/office/drawing/2014/main" id="{00000000-0008-0000-0F00-000023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a:extLst>
            <a:ext uri="{FF2B5EF4-FFF2-40B4-BE49-F238E27FC236}">
              <a16:creationId xmlns:a16="http://schemas.microsoft.com/office/drawing/2014/main" id="{00000000-0008-0000-0F00-000024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a:extLst>
            <a:ext uri="{FF2B5EF4-FFF2-40B4-BE49-F238E27FC236}">
              <a16:creationId xmlns:a16="http://schemas.microsoft.com/office/drawing/2014/main" id="{00000000-0008-0000-0F00-000025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a:extLst>
            <a:ext uri="{FF2B5EF4-FFF2-40B4-BE49-F238E27FC236}">
              <a16:creationId xmlns:a16="http://schemas.microsoft.com/office/drawing/2014/main" id="{00000000-0008-0000-0F00-000026030000}"/>
            </a:ext>
          </a:extLst>
        </xdr:cNvPr>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a:extLst>
            <a:ext uri="{FF2B5EF4-FFF2-40B4-BE49-F238E27FC236}">
              <a16:creationId xmlns:a16="http://schemas.microsoft.com/office/drawing/2014/main" id="{00000000-0008-0000-0F00-00002703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a:extLst>
            <a:ext uri="{FF2B5EF4-FFF2-40B4-BE49-F238E27FC236}">
              <a16:creationId xmlns:a16="http://schemas.microsoft.com/office/drawing/2014/main" id="{00000000-0008-0000-0F00-00002803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a:extLst>
            <a:ext uri="{FF2B5EF4-FFF2-40B4-BE49-F238E27FC236}">
              <a16:creationId xmlns:a16="http://schemas.microsoft.com/office/drawing/2014/main" id="{00000000-0008-0000-0F00-000029030000}"/>
            </a:ext>
          </a:extLst>
        </xdr:cNvPr>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a:extLst>
            <a:ext uri="{FF2B5EF4-FFF2-40B4-BE49-F238E27FC236}">
              <a16:creationId xmlns:a16="http://schemas.microsoft.com/office/drawing/2014/main" id="{00000000-0008-0000-0F00-00002A030000}"/>
            </a:ext>
          </a:extLst>
        </xdr:cNvPr>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a:extLst>
            <a:ext uri="{FF2B5EF4-FFF2-40B4-BE49-F238E27FC236}">
              <a16:creationId xmlns:a16="http://schemas.microsoft.com/office/drawing/2014/main" id="{00000000-0008-0000-0F00-00002B030000}"/>
            </a:ext>
          </a:extLst>
        </xdr:cNvPr>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a:extLst>
            <a:ext uri="{FF2B5EF4-FFF2-40B4-BE49-F238E27FC236}">
              <a16:creationId xmlns:a16="http://schemas.microsoft.com/office/drawing/2014/main" id="{00000000-0008-0000-0F00-00002C03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813" name="フローチャート: 判断 812">
          <a:extLst>
            <a:ext uri="{FF2B5EF4-FFF2-40B4-BE49-F238E27FC236}">
              <a16:creationId xmlns:a16="http://schemas.microsoft.com/office/drawing/2014/main" id="{00000000-0008-0000-0F00-00002D030000}"/>
            </a:ext>
          </a:extLst>
        </xdr:cNvPr>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814" name="フローチャート: 判断 813">
          <a:extLst>
            <a:ext uri="{FF2B5EF4-FFF2-40B4-BE49-F238E27FC236}">
              <a16:creationId xmlns:a16="http://schemas.microsoft.com/office/drawing/2014/main" id="{00000000-0008-0000-0F00-00002E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815" name="フローチャート: 判断 814">
          <a:extLst>
            <a:ext uri="{FF2B5EF4-FFF2-40B4-BE49-F238E27FC236}">
              <a16:creationId xmlns:a16="http://schemas.microsoft.com/office/drawing/2014/main" id="{00000000-0008-0000-0F00-00002F030000}"/>
            </a:ext>
          </a:extLst>
        </xdr:cNvPr>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816" name="フローチャート: 判断 815">
          <a:extLst>
            <a:ext uri="{FF2B5EF4-FFF2-40B4-BE49-F238E27FC236}">
              <a16:creationId xmlns:a16="http://schemas.microsoft.com/office/drawing/2014/main" id="{00000000-0008-0000-0F00-000030030000}"/>
            </a:ext>
          </a:extLst>
        </xdr:cNvPr>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a:extLst>
            <a:ext uri="{FF2B5EF4-FFF2-40B4-BE49-F238E27FC236}">
              <a16:creationId xmlns:a16="http://schemas.microsoft.com/office/drawing/2014/main" id="{00000000-0008-0000-0F00-000031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a:extLst>
            <a:ext uri="{FF2B5EF4-FFF2-40B4-BE49-F238E27FC236}">
              <a16:creationId xmlns:a16="http://schemas.microsoft.com/office/drawing/2014/main" id="{00000000-0008-0000-0F00-000033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a:extLst>
            <a:ext uri="{FF2B5EF4-FFF2-40B4-BE49-F238E27FC236}">
              <a16:creationId xmlns:a16="http://schemas.microsoft.com/office/drawing/2014/main" id="{00000000-0008-0000-0F00-000035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822" name="楕円 821">
          <a:extLst>
            <a:ext uri="{FF2B5EF4-FFF2-40B4-BE49-F238E27FC236}">
              <a16:creationId xmlns:a16="http://schemas.microsoft.com/office/drawing/2014/main" id="{00000000-0008-0000-0F00-000036030000}"/>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823" name="【消防施設】&#10;一人当たり面積該当値テキスト">
          <a:extLst>
            <a:ext uri="{FF2B5EF4-FFF2-40B4-BE49-F238E27FC236}">
              <a16:creationId xmlns:a16="http://schemas.microsoft.com/office/drawing/2014/main" id="{00000000-0008-0000-0F00-000037030000}"/>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824" name="楕円 823">
          <a:extLst>
            <a:ext uri="{FF2B5EF4-FFF2-40B4-BE49-F238E27FC236}">
              <a16:creationId xmlns:a16="http://schemas.microsoft.com/office/drawing/2014/main" id="{00000000-0008-0000-0F00-000038030000}"/>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90170</xdr:rowOff>
    </xdr:from>
    <xdr:to>
      <xdr:col>107</xdr:col>
      <xdr:colOff>101600</xdr:colOff>
      <xdr:row>86</xdr:row>
      <xdr:rowOff>20320</xdr:rowOff>
    </xdr:to>
    <xdr:sp macro="" textlink="">
      <xdr:nvSpPr>
        <xdr:cNvPr id="826" name="楕円 825">
          <a:extLst>
            <a:ext uri="{FF2B5EF4-FFF2-40B4-BE49-F238E27FC236}">
              <a16:creationId xmlns:a16="http://schemas.microsoft.com/office/drawing/2014/main" id="{00000000-0008-0000-0F00-00003A030000}"/>
            </a:ext>
          </a:extLst>
        </xdr:cNvPr>
        <xdr:cNvSpPr/>
      </xdr:nvSpPr>
      <xdr:spPr>
        <a:xfrm>
          <a:off x="20383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140970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20434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90170</xdr:rowOff>
    </xdr:from>
    <xdr:to>
      <xdr:col>102</xdr:col>
      <xdr:colOff>165100</xdr:colOff>
      <xdr:row>86</xdr:row>
      <xdr:rowOff>20320</xdr:rowOff>
    </xdr:to>
    <xdr:sp macro="" textlink="">
      <xdr:nvSpPr>
        <xdr:cNvPr id="828" name="楕円 827">
          <a:extLst>
            <a:ext uri="{FF2B5EF4-FFF2-40B4-BE49-F238E27FC236}">
              <a16:creationId xmlns:a16="http://schemas.microsoft.com/office/drawing/2014/main" id="{00000000-0008-0000-0F00-00003C030000}"/>
            </a:ext>
          </a:extLst>
        </xdr:cNvPr>
        <xdr:cNvSpPr/>
      </xdr:nvSpPr>
      <xdr:spPr>
        <a:xfrm>
          <a:off x="19494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140970</xdr:rowOff>
    </xdr:from>
    <xdr:to>
      <xdr:col>107</xdr:col>
      <xdr:colOff>50800</xdr:colOff>
      <xdr:row>85</xdr:row>
      <xdr:rowOff>140970</xdr:rowOff>
    </xdr:to>
    <xdr:cxnSp macro="">
      <xdr:nvCxnSpPr>
        <xdr:cNvPr id="829" name="直線コネクタ 828">
          <a:extLst>
            <a:ext uri="{FF2B5EF4-FFF2-40B4-BE49-F238E27FC236}">
              <a16:creationId xmlns:a16="http://schemas.microsoft.com/office/drawing/2014/main" id="{00000000-0008-0000-0F00-00003D030000}"/>
            </a:ext>
          </a:extLst>
        </xdr:cNvPr>
        <xdr:cNvCxnSpPr/>
      </xdr:nvCxnSpPr>
      <xdr:spPr>
        <a:xfrm>
          <a:off x="19545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90170</xdr:rowOff>
    </xdr:from>
    <xdr:to>
      <xdr:col>98</xdr:col>
      <xdr:colOff>38100</xdr:colOff>
      <xdr:row>86</xdr:row>
      <xdr:rowOff>20320</xdr:rowOff>
    </xdr:to>
    <xdr:sp macro="" textlink="">
      <xdr:nvSpPr>
        <xdr:cNvPr id="830" name="楕円 829">
          <a:extLst>
            <a:ext uri="{FF2B5EF4-FFF2-40B4-BE49-F238E27FC236}">
              <a16:creationId xmlns:a16="http://schemas.microsoft.com/office/drawing/2014/main" id="{00000000-0008-0000-0F00-00003E030000}"/>
            </a:ext>
          </a:extLst>
        </xdr:cNvPr>
        <xdr:cNvSpPr/>
      </xdr:nvSpPr>
      <xdr:spPr>
        <a:xfrm>
          <a:off x="18605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140970</xdr:rowOff>
    </xdr:from>
    <xdr:to>
      <xdr:col>102</xdr:col>
      <xdr:colOff>114300</xdr:colOff>
      <xdr:row>85</xdr:row>
      <xdr:rowOff>140970</xdr:rowOff>
    </xdr:to>
    <xdr:cxnSp macro="">
      <xdr:nvCxnSpPr>
        <xdr:cNvPr id="831" name="直線コネクタ 830">
          <a:extLst>
            <a:ext uri="{FF2B5EF4-FFF2-40B4-BE49-F238E27FC236}">
              <a16:creationId xmlns:a16="http://schemas.microsoft.com/office/drawing/2014/main" id="{00000000-0008-0000-0F00-00003F030000}"/>
            </a:ext>
          </a:extLst>
        </xdr:cNvPr>
        <xdr:cNvCxnSpPr/>
      </xdr:nvCxnSpPr>
      <xdr:spPr>
        <a:xfrm>
          <a:off x="18656300" y="14714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32275</xdr:rowOff>
    </xdr:from>
    <xdr:ext cx="469744" cy="259045"/>
    <xdr:sp macro="" textlink="">
      <xdr:nvSpPr>
        <xdr:cNvPr id="832" name="n_1aveValue【消防施設】&#10;一人当たり面積">
          <a:extLst>
            <a:ext uri="{FF2B5EF4-FFF2-40B4-BE49-F238E27FC236}">
              <a16:creationId xmlns:a16="http://schemas.microsoft.com/office/drawing/2014/main" id="{00000000-0008-0000-0F00-000040030000}"/>
            </a:ext>
          </a:extLst>
        </xdr:cNvPr>
        <xdr:cNvSpPr txBox="1"/>
      </xdr:nvSpPr>
      <xdr:spPr>
        <a:xfrm>
          <a:off x="210757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3" name="n_2aveValue【消防施設】&#10;一人当たり面積">
          <a:extLst>
            <a:ext uri="{FF2B5EF4-FFF2-40B4-BE49-F238E27FC236}">
              <a16:creationId xmlns:a16="http://schemas.microsoft.com/office/drawing/2014/main" id="{00000000-0008-0000-0F00-000041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36847</xdr:rowOff>
    </xdr:from>
    <xdr:ext cx="469744" cy="259045"/>
    <xdr:sp macro="" textlink="">
      <xdr:nvSpPr>
        <xdr:cNvPr id="834" name="n_3aveValue【消防施設】&#10;一人当たり面積">
          <a:extLst>
            <a:ext uri="{FF2B5EF4-FFF2-40B4-BE49-F238E27FC236}">
              <a16:creationId xmlns:a16="http://schemas.microsoft.com/office/drawing/2014/main" id="{00000000-0008-0000-0F00-000042030000}"/>
            </a:ext>
          </a:extLst>
        </xdr:cNvPr>
        <xdr:cNvSpPr txBox="1"/>
      </xdr:nvSpPr>
      <xdr:spPr>
        <a:xfrm>
          <a:off x="19310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59707</xdr:rowOff>
    </xdr:from>
    <xdr:ext cx="469744" cy="259045"/>
    <xdr:sp macro="" textlink="">
      <xdr:nvSpPr>
        <xdr:cNvPr id="835" name="n_4aveValue【消防施設】&#10;一人当たり面積">
          <a:extLst>
            <a:ext uri="{FF2B5EF4-FFF2-40B4-BE49-F238E27FC236}">
              <a16:creationId xmlns:a16="http://schemas.microsoft.com/office/drawing/2014/main" id="{00000000-0008-0000-0F00-000043030000}"/>
            </a:ext>
          </a:extLst>
        </xdr:cNvPr>
        <xdr:cNvSpPr txBox="1"/>
      </xdr:nvSpPr>
      <xdr:spPr>
        <a:xfrm>
          <a:off x="18421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836" name="n_1mainValue【消防施設】&#10;一人当たり面積">
          <a:extLst>
            <a:ext uri="{FF2B5EF4-FFF2-40B4-BE49-F238E27FC236}">
              <a16:creationId xmlns:a16="http://schemas.microsoft.com/office/drawing/2014/main" id="{00000000-0008-0000-0F00-000044030000}"/>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11447</xdr:rowOff>
    </xdr:from>
    <xdr:ext cx="469744" cy="259045"/>
    <xdr:sp macro="" textlink="">
      <xdr:nvSpPr>
        <xdr:cNvPr id="837" name="n_2mainValue【消防施設】&#10;一人当たり面積">
          <a:extLst>
            <a:ext uri="{FF2B5EF4-FFF2-40B4-BE49-F238E27FC236}">
              <a16:creationId xmlns:a16="http://schemas.microsoft.com/office/drawing/2014/main" id="{00000000-0008-0000-0F00-000045030000}"/>
            </a:ext>
          </a:extLst>
        </xdr:cNvPr>
        <xdr:cNvSpPr txBox="1"/>
      </xdr:nvSpPr>
      <xdr:spPr>
        <a:xfrm>
          <a:off x="20199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11447</xdr:rowOff>
    </xdr:from>
    <xdr:ext cx="469744" cy="259045"/>
    <xdr:sp macro="" textlink="">
      <xdr:nvSpPr>
        <xdr:cNvPr id="838" name="n_3mainValue【消防施設】&#10;一人当たり面積">
          <a:extLst>
            <a:ext uri="{FF2B5EF4-FFF2-40B4-BE49-F238E27FC236}">
              <a16:creationId xmlns:a16="http://schemas.microsoft.com/office/drawing/2014/main" id="{00000000-0008-0000-0F00-000046030000}"/>
            </a:ext>
          </a:extLst>
        </xdr:cNvPr>
        <xdr:cNvSpPr txBox="1"/>
      </xdr:nvSpPr>
      <xdr:spPr>
        <a:xfrm>
          <a:off x="19310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11447</xdr:rowOff>
    </xdr:from>
    <xdr:ext cx="469744" cy="259045"/>
    <xdr:sp macro="" textlink="">
      <xdr:nvSpPr>
        <xdr:cNvPr id="839" name="n_4mainValue【消防施設】&#10;一人当たり面積">
          <a:extLst>
            <a:ext uri="{FF2B5EF4-FFF2-40B4-BE49-F238E27FC236}">
              <a16:creationId xmlns:a16="http://schemas.microsoft.com/office/drawing/2014/main" id="{00000000-0008-0000-0F00-000047030000}"/>
            </a:ext>
          </a:extLst>
        </xdr:cNvPr>
        <xdr:cNvSpPr txBox="1"/>
      </xdr:nvSpPr>
      <xdr:spPr>
        <a:xfrm>
          <a:off x="184214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a:extLst>
            <a:ext uri="{FF2B5EF4-FFF2-40B4-BE49-F238E27FC236}">
              <a16:creationId xmlns:a16="http://schemas.microsoft.com/office/drawing/2014/main" id="{00000000-0008-0000-0F00-000048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a:extLst>
            <a:ext uri="{FF2B5EF4-FFF2-40B4-BE49-F238E27FC236}">
              <a16:creationId xmlns:a16="http://schemas.microsoft.com/office/drawing/2014/main" id="{00000000-0008-0000-0F00-000049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a:extLst>
            <a:ext uri="{FF2B5EF4-FFF2-40B4-BE49-F238E27FC236}">
              <a16:creationId xmlns:a16="http://schemas.microsoft.com/office/drawing/2014/main" id="{00000000-0008-0000-0F00-00004A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a:extLst>
            <a:ext uri="{FF2B5EF4-FFF2-40B4-BE49-F238E27FC236}">
              <a16:creationId xmlns:a16="http://schemas.microsoft.com/office/drawing/2014/main" id="{00000000-0008-0000-0F00-00004B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a:extLst>
            <a:ext uri="{FF2B5EF4-FFF2-40B4-BE49-F238E27FC236}">
              <a16:creationId xmlns:a16="http://schemas.microsoft.com/office/drawing/2014/main" id="{00000000-0008-0000-0F00-00004C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a:extLst>
            <a:ext uri="{FF2B5EF4-FFF2-40B4-BE49-F238E27FC236}">
              <a16:creationId xmlns:a16="http://schemas.microsoft.com/office/drawing/2014/main" id="{00000000-0008-0000-0F00-00004D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a:extLst>
            <a:ext uri="{FF2B5EF4-FFF2-40B4-BE49-F238E27FC236}">
              <a16:creationId xmlns:a16="http://schemas.microsoft.com/office/drawing/2014/main" id="{00000000-0008-0000-0F00-00004E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a:extLst>
            <a:ext uri="{FF2B5EF4-FFF2-40B4-BE49-F238E27FC236}">
              <a16:creationId xmlns:a16="http://schemas.microsoft.com/office/drawing/2014/main" id="{00000000-0008-0000-0F00-00004F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a:extLst>
            <a:ext uri="{FF2B5EF4-FFF2-40B4-BE49-F238E27FC236}">
              <a16:creationId xmlns:a16="http://schemas.microsoft.com/office/drawing/2014/main" id="{00000000-0008-0000-0F00-000050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a:extLst>
            <a:ext uri="{FF2B5EF4-FFF2-40B4-BE49-F238E27FC236}">
              <a16:creationId xmlns:a16="http://schemas.microsoft.com/office/drawing/2014/main" id="{00000000-0008-0000-0F00-000052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a:extLst>
            <a:ext uri="{FF2B5EF4-FFF2-40B4-BE49-F238E27FC236}">
              <a16:creationId xmlns:a16="http://schemas.microsoft.com/office/drawing/2014/main" id="{00000000-0008-0000-0F00-000057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a:extLst>
            <a:ext uri="{FF2B5EF4-FFF2-40B4-BE49-F238E27FC236}">
              <a16:creationId xmlns:a16="http://schemas.microsoft.com/office/drawing/2014/main" id="{00000000-0008-0000-0F00-000058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a:extLst>
            <a:ext uri="{FF2B5EF4-FFF2-40B4-BE49-F238E27FC236}">
              <a16:creationId xmlns:a16="http://schemas.microsoft.com/office/drawing/2014/main" id="{00000000-0008-0000-0F00-000059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a:extLst>
            <a:ext uri="{FF2B5EF4-FFF2-40B4-BE49-F238E27FC236}">
              <a16:creationId xmlns:a16="http://schemas.microsoft.com/office/drawing/2014/main" id="{00000000-0008-0000-0F00-00005A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a:extLst>
            <a:ext uri="{FF2B5EF4-FFF2-40B4-BE49-F238E27FC236}">
              <a16:creationId xmlns:a16="http://schemas.microsoft.com/office/drawing/2014/main" id="{00000000-0008-0000-0F00-00005C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a:extLst>
            <a:ext uri="{FF2B5EF4-FFF2-40B4-BE49-F238E27FC236}">
              <a16:creationId xmlns:a16="http://schemas.microsoft.com/office/drawing/2014/main" id="{00000000-0008-0000-0F00-00005E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a:extLst>
            <a:ext uri="{FF2B5EF4-FFF2-40B4-BE49-F238E27FC236}">
              <a16:creationId xmlns:a16="http://schemas.microsoft.com/office/drawing/2014/main" id="{00000000-0008-0000-0F00-000060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a:extLst>
            <a:ext uri="{FF2B5EF4-FFF2-40B4-BE49-F238E27FC236}">
              <a16:creationId xmlns:a16="http://schemas.microsoft.com/office/drawing/2014/main" id="{00000000-0008-0000-0F00-000061030000}"/>
            </a:ext>
          </a:extLst>
        </xdr:cNvPr>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a:extLst>
            <a:ext uri="{FF2B5EF4-FFF2-40B4-BE49-F238E27FC236}">
              <a16:creationId xmlns:a16="http://schemas.microsoft.com/office/drawing/2014/main" id="{00000000-0008-0000-0F00-00006203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a:extLst>
            <a:ext uri="{FF2B5EF4-FFF2-40B4-BE49-F238E27FC236}">
              <a16:creationId xmlns:a16="http://schemas.microsoft.com/office/drawing/2014/main" id="{00000000-0008-0000-0F00-000063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a:extLst>
            <a:ext uri="{FF2B5EF4-FFF2-40B4-BE49-F238E27FC236}">
              <a16:creationId xmlns:a16="http://schemas.microsoft.com/office/drawing/2014/main" id="{00000000-0008-0000-0F00-000064030000}"/>
            </a:ext>
          </a:extLst>
        </xdr:cNvPr>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a:extLst>
            <a:ext uri="{FF2B5EF4-FFF2-40B4-BE49-F238E27FC236}">
              <a16:creationId xmlns:a16="http://schemas.microsoft.com/office/drawing/2014/main" id="{00000000-0008-0000-0F00-000065030000}"/>
            </a:ext>
          </a:extLst>
        </xdr:cNvPr>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a:extLst>
            <a:ext uri="{FF2B5EF4-FFF2-40B4-BE49-F238E27FC236}">
              <a16:creationId xmlns:a16="http://schemas.microsoft.com/office/drawing/2014/main" id="{00000000-0008-0000-0F00-000066030000}"/>
            </a:ext>
          </a:extLst>
        </xdr:cNvPr>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a:extLst>
            <a:ext uri="{FF2B5EF4-FFF2-40B4-BE49-F238E27FC236}">
              <a16:creationId xmlns:a16="http://schemas.microsoft.com/office/drawing/2014/main" id="{00000000-0008-0000-0F00-000067030000}"/>
            </a:ext>
          </a:extLst>
        </xdr:cNvPr>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72" name="フローチャート: 判断 871">
          <a:extLst>
            <a:ext uri="{FF2B5EF4-FFF2-40B4-BE49-F238E27FC236}">
              <a16:creationId xmlns:a16="http://schemas.microsoft.com/office/drawing/2014/main" id="{00000000-0008-0000-0F00-000068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73" name="フローチャート: 判断 872">
          <a:extLst>
            <a:ext uri="{FF2B5EF4-FFF2-40B4-BE49-F238E27FC236}">
              <a16:creationId xmlns:a16="http://schemas.microsoft.com/office/drawing/2014/main" id="{00000000-0008-0000-0F00-000069030000}"/>
            </a:ext>
          </a:extLst>
        </xdr:cNvPr>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74" name="フローチャート: 判断 873">
          <a:extLst>
            <a:ext uri="{FF2B5EF4-FFF2-40B4-BE49-F238E27FC236}">
              <a16:creationId xmlns:a16="http://schemas.microsoft.com/office/drawing/2014/main" id="{00000000-0008-0000-0F00-00006A030000}"/>
            </a:ext>
          </a:extLst>
        </xdr:cNvPr>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75" name="フローチャート: 判断 874">
          <a:extLst>
            <a:ext uri="{FF2B5EF4-FFF2-40B4-BE49-F238E27FC236}">
              <a16:creationId xmlns:a16="http://schemas.microsoft.com/office/drawing/2014/main" id="{00000000-0008-0000-0F00-00006B030000}"/>
            </a:ext>
          </a:extLst>
        </xdr:cNvPr>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a:extLst>
            <a:ext uri="{FF2B5EF4-FFF2-40B4-BE49-F238E27FC236}">
              <a16:creationId xmlns:a16="http://schemas.microsoft.com/office/drawing/2014/main" id="{00000000-0008-0000-0F00-00006C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a:extLst>
            <a:ext uri="{FF2B5EF4-FFF2-40B4-BE49-F238E27FC236}">
              <a16:creationId xmlns:a16="http://schemas.microsoft.com/office/drawing/2014/main" id="{00000000-0008-0000-0F00-00006D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a:extLst>
            <a:ext uri="{FF2B5EF4-FFF2-40B4-BE49-F238E27FC236}">
              <a16:creationId xmlns:a16="http://schemas.microsoft.com/office/drawing/2014/main" id="{00000000-0008-0000-0F00-00006E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a:extLst>
            <a:ext uri="{FF2B5EF4-FFF2-40B4-BE49-F238E27FC236}">
              <a16:creationId xmlns:a16="http://schemas.microsoft.com/office/drawing/2014/main" id="{00000000-0008-0000-0F00-00006F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a:extLst>
            <a:ext uri="{FF2B5EF4-FFF2-40B4-BE49-F238E27FC236}">
              <a16:creationId xmlns:a16="http://schemas.microsoft.com/office/drawing/2014/main" id="{00000000-0008-0000-0F00-000070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116839</xdr:rowOff>
    </xdr:from>
    <xdr:to>
      <xdr:col>85</xdr:col>
      <xdr:colOff>177800</xdr:colOff>
      <xdr:row>105</xdr:row>
      <xdr:rowOff>46989</xdr:rowOff>
    </xdr:to>
    <xdr:sp macro="" textlink="">
      <xdr:nvSpPr>
        <xdr:cNvPr id="881" name="楕円 880">
          <a:extLst>
            <a:ext uri="{FF2B5EF4-FFF2-40B4-BE49-F238E27FC236}">
              <a16:creationId xmlns:a16="http://schemas.microsoft.com/office/drawing/2014/main" id="{00000000-0008-0000-0F00-000071030000}"/>
            </a:ext>
          </a:extLst>
        </xdr:cNvPr>
        <xdr:cNvSpPr/>
      </xdr:nvSpPr>
      <xdr:spPr>
        <a:xfrm>
          <a:off x="162687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95266</xdr:rowOff>
    </xdr:from>
    <xdr:ext cx="405111" cy="259045"/>
    <xdr:sp macro="" textlink="">
      <xdr:nvSpPr>
        <xdr:cNvPr id="882" name="【庁舎】&#10;有形固定資産減価償却率該当値テキスト">
          <a:extLst>
            <a:ext uri="{FF2B5EF4-FFF2-40B4-BE49-F238E27FC236}">
              <a16:creationId xmlns:a16="http://schemas.microsoft.com/office/drawing/2014/main" id="{00000000-0008-0000-0F00-000072030000}"/>
            </a:ext>
          </a:extLst>
        </xdr:cNvPr>
        <xdr:cNvSpPr txBox="1"/>
      </xdr:nvSpPr>
      <xdr:spPr>
        <a:xfrm>
          <a:off x="16357600" y="1792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90714</xdr:rowOff>
    </xdr:from>
    <xdr:to>
      <xdr:col>81</xdr:col>
      <xdr:colOff>101600</xdr:colOff>
      <xdr:row>105</xdr:row>
      <xdr:rowOff>20864</xdr:rowOff>
    </xdr:to>
    <xdr:sp macro="" textlink="">
      <xdr:nvSpPr>
        <xdr:cNvPr id="883" name="楕円 882">
          <a:extLst>
            <a:ext uri="{FF2B5EF4-FFF2-40B4-BE49-F238E27FC236}">
              <a16:creationId xmlns:a16="http://schemas.microsoft.com/office/drawing/2014/main" id="{00000000-0008-0000-0F00-000073030000}"/>
            </a:ext>
          </a:extLst>
        </xdr:cNvPr>
        <xdr:cNvSpPr/>
      </xdr:nvSpPr>
      <xdr:spPr>
        <a:xfrm>
          <a:off x="15430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141514</xdr:rowOff>
    </xdr:from>
    <xdr:to>
      <xdr:col>85</xdr:col>
      <xdr:colOff>127000</xdr:colOff>
      <xdr:row>104</xdr:row>
      <xdr:rowOff>167639</xdr:rowOff>
    </xdr:to>
    <xdr:cxnSp macro="">
      <xdr:nvCxnSpPr>
        <xdr:cNvPr id="884" name="直線コネクタ 883">
          <a:extLst>
            <a:ext uri="{FF2B5EF4-FFF2-40B4-BE49-F238E27FC236}">
              <a16:creationId xmlns:a16="http://schemas.microsoft.com/office/drawing/2014/main" id="{00000000-0008-0000-0F00-000074030000}"/>
            </a:ext>
          </a:extLst>
        </xdr:cNvPr>
        <xdr:cNvCxnSpPr/>
      </xdr:nvCxnSpPr>
      <xdr:spPr>
        <a:xfrm>
          <a:off x="15481300" y="17972314"/>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51526</xdr:rowOff>
    </xdr:from>
    <xdr:to>
      <xdr:col>76</xdr:col>
      <xdr:colOff>165100</xdr:colOff>
      <xdr:row>104</xdr:row>
      <xdr:rowOff>153126</xdr:rowOff>
    </xdr:to>
    <xdr:sp macro="" textlink="">
      <xdr:nvSpPr>
        <xdr:cNvPr id="885" name="楕円 884">
          <a:extLst>
            <a:ext uri="{FF2B5EF4-FFF2-40B4-BE49-F238E27FC236}">
              <a16:creationId xmlns:a16="http://schemas.microsoft.com/office/drawing/2014/main" id="{00000000-0008-0000-0F00-000075030000}"/>
            </a:ext>
          </a:extLst>
        </xdr:cNvPr>
        <xdr:cNvSpPr/>
      </xdr:nvSpPr>
      <xdr:spPr>
        <a:xfrm>
          <a:off x="14541500" y="1788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102326</xdr:rowOff>
    </xdr:from>
    <xdr:to>
      <xdr:col>81</xdr:col>
      <xdr:colOff>50800</xdr:colOff>
      <xdr:row>104</xdr:row>
      <xdr:rowOff>141514</xdr:rowOff>
    </xdr:to>
    <xdr:cxnSp macro="">
      <xdr:nvCxnSpPr>
        <xdr:cNvPr id="886" name="直線コネクタ 885">
          <a:extLst>
            <a:ext uri="{FF2B5EF4-FFF2-40B4-BE49-F238E27FC236}">
              <a16:creationId xmlns:a16="http://schemas.microsoft.com/office/drawing/2014/main" id="{00000000-0008-0000-0F00-000076030000}"/>
            </a:ext>
          </a:extLst>
        </xdr:cNvPr>
        <xdr:cNvCxnSpPr/>
      </xdr:nvCxnSpPr>
      <xdr:spPr>
        <a:xfrm>
          <a:off x="14592300" y="179331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27032</xdr:rowOff>
    </xdr:from>
    <xdr:to>
      <xdr:col>72</xdr:col>
      <xdr:colOff>38100</xdr:colOff>
      <xdr:row>104</xdr:row>
      <xdr:rowOff>128632</xdr:rowOff>
    </xdr:to>
    <xdr:sp macro="" textlink="">
      <xdr:nvSpPr>
        <xdr:cNvPr id="887" name="楕円 886">
          <a:extLst>
            <a:ext uri="{FF2B5EF4-FFF2-40B4-BE49-F238E27FC236}">
              <a16:creationId xmlns:a16="http://schemas.microsoft.com/office/drawing/2014/main" id="{00000000-0008-0000-0F00-000077030000}"/>
            </a:ext>
          </a:extLst>
        </xdr:cNvPr>
        <xdr:cNvSpPr/>
      </xdr:nvSpPr>
      <xdr:spPr>
        <a:xfrm>
          <a:off x="13652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77832</xdr:rowOff>
    </xdr:from>
    <xdr:to>
      <xdr:col>76</xdr:col>
      <xdr:colOff>114300</xdr:colOff>
      <xdr:row>104</xdr:row>
      <xdr:rowOff>102326</xdr:rowOff>
    </xdr:to>
    <xdr:cxnSp macro="">
      <xdr:nvCxnSpPr>
        <xdr:cNvPr id="888" name="直線コネクタ 887">
          <a:extLst>
            <a:ext uri="{FF2B5EF4-FFF2-40B4-BE49-F238E27FC236}">
              <a16:creationId xmlns:a16="http://schemas.microsoft.com/office/drawing/2014/main" id="{00000000-0008-0000-0F00-000078030000}"/>
            </a:ext>
          </a:extLst>
        </xdr:cNvPr>
        <xdr:cNvCxnSpPr/>
      </xdr:nvCxnSpPr>
      <xdr:spPr>
        <a:xfrm>
          <a:off x="13703300" y="17908632"/>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23768</xdr:rowOff>
    </xdr:from>
    <xdr:to>
      <xdr:col>67</xdr:col>
      <xdr:colOff>101600</xdr:colOff>
      <xdr:row>104</xdr:row>
      <xdr:rowOff>125368</xdr:rowOff>
    </xdr:to>
    <xdr:sp macro="" textlink="">
      <xdr:nvSpPr>
        <xdr:cNvPr id="889" name="楕円 888">
          <a:extLst>
            <a:ext uri="{FF2B5EF4-FFF2-40B4-BE49-F238E27FC236}">
              <a16:creationId xmlns:a16="http://schemas.microsoft.com/office/drawing/2014/main" id="{00000000-0008-0000-0F00-000079030000}"/>
            </a:ext>
          </a:extLst>
        </xdr:cNvPr>
        <xdr:cNvSpPr/>
      </xdr:nvSpPr>
      <xdr:spPr>
        <a:xfrm>
          <a:off x="12763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74568</xdr:rowOff>
    </xdr:from>
    <xdr:to>
      <xdr:col>71</xdr:col>
      <xdr:colOff>177800</xdr:colOff>
      <xdr:row>104</xdr:row>
      <xdr:rowOff>77832</xdr:rowOff>
    </xdr:to>
    <xdr:cxnSp macro="">
      <xdr:nvCxnSpPr>
        <xdr:cNvPr id="890" name="直線コネクタ 889">
          <a:extLst>
            <a:ext uri="{FF2B5EF4-FFF2-40B4-BE49-F238E27FC236}">
              <a16:creationId xmlns:a16="http://schemas.microsoft.com/office/drawing/2014/main" id="{00000000-0008-0000-0F00-00007A030000}"/>
            </a:ext>
          </a:extLst>
        </xdr:cNvPr>
        <xdr:cNvCxnSpPr/>
      </xdr:nvCxnSpPr>
      <xdr:spPr>
        <a:xfrm>
          <a:off x="12814300" y="1790536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91" name="n_1aveValue【庁舎】&#10;有形固定資産減価償却率">
          <a:extLst>
            <a:ext uri="{FF2B5EF4-FFF2-40B4-BE49-F238E27FC236}">
              <a16:creationId xmlns:a16="http://schemas.microsoft.com/office/drawing/2014/main" id="{00000000-0008-0000-0F00-00007B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74040</xdr:rowOff>
    </xdr:from>
    <xdr:ext cx="405111" cy="259045"/>
    <xdr:sp macro="" textlink="">
      <xdr:nvSpPr>
        <xdr:cNvPr id="892" name="n_2aveValue【庁舎】&#10;有形固定資産減価償却率">
          <a:extLst>
            <a:ext uri="{FF2B5EF4-FFF2-40B4-BE49-F238E27FC236}">
              <a16:creationId xmlns:a16="http://schemas.microsoft.com/office/drawing/2014/main" id="{00000000-0008-0000-0F00-00007C030000}"/>
            </a:ext>
          </a:extLst>
        </xdr:cNvPr>
        <xdr:cNvSpPr txBox="1"/>
      </xdr:nvSpPr>
      <xdr:spPr>
        <a:xfrm>
          <a:off x="14389744" y="180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77306</xdr:rowOff>
    </xdr:from>
    <xdr:ext cx="405111" cy="259045"/>
    <xdr:sp macro="" textlink="">
      <xdr:nvSpPr>
        <xdr:cNvPr id="893" name="n_3aveValue【庁舎】&#10;有形固定資産減価償却率">
          <a:extLst>
            <a:ext uri="{FF2B5EF4-FFF2-40B4-BE49-F238E27FC236}">
              <a16:creationId xmlns:a16="http://schemas.microsoft.com/office/drawing/2014/main" id="{00000000-0008-0000-0F00-00007D030000}"/>
            </a:ext>
          </a:extLst>
        </xdr:cNvPr>
        <xdr:cNvSpPr txBox="1"/>
      </xdr:nvSpPr>
      <xdr:spPr>
        <a:xfrm>
          <a:off x="13500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106697</xdr:rowOff>
    </xdr:from>
    <xdr:ext cx="405111" cy="259045"/>
    <xdr:sp macro="" textlink="">
      <xdr:nvSpPr>
        <xdr:cNvPr id="894" name="n_4aveValue【庁舎】&#10;有形固定資産減価償却率">
          <a:extLst>
            <a:ext uri="{FF2B5EF4-FFF2-40B4-BE49-F238E27FC236}">
              <a16:creationId xmlns:a16="http://schemas.microsoft.com/office/drawing/2014/main" id="{00000000-0008-0000-0F00-00007E030000}"/>
            </a:ext>
          </a:extLst>
        </xdr:cNvPr>
        <xdr:cNvSpPr txBox="1"/>
      </xdr:nvSpPr>
      <xdr:spPr>
        <a:xfrm>
          <a:off x="12611744"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37391</xdr:rowOff>
    </xdr:from>
    <xdr:ext cx="405111" cy="259045"/>
    <xdr:sp macro="" textlink="">
      <xdr:nvSpPr>
        <xdr:cNvPr id="895" name="n_1mainValue【庁舎】&#10;有形固定資産減価償却率">
          <a:extLst>
            <a:ext uri="{FF2B5EF4-FFF2-40B4-BE49-F238E27FC236}">
              <a16:creationId xmlns:a16="http://schemas.microsoft.com/office/drawing/2014/main" id="{00000000-0008-0000-0F00-00007F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169653</xdr:rowOff>
    </xdr:from>
    <xdr:ext cx="405111" cy="259045"/>
    <xdr:sp macro="" textlink="">
      <xdr:nvSpPr>
        <xdr:cNvPr id="896" name="n_2mainValue【庁舎】&#10;有形固定資産減価償却率">
          <a:extLst>
            <a:ext uri="{FF2B5EF4-FFF2-40B4-BE49-F238E27FC236}">
              <a16:creationId xmlns:a16="http://schemas.microsoft.com/office/drawing/2014/main" id="{00000000-0008-0000-0F00-000080030000}"/>
            </a:ext>
          </a:extLst>
        </xdr:cNvPr>
        <xdr:cNvSpPr txBox="1"/>
      </xdr:nvSpPr>
      <xdr:spPr>
        <a:xfrm>
          <a:off x="143897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145159</xdr:rowOff>
    </xdr:from>
    <xdr:ext cx="405111" cy="259045"/>
    <xdr:sp macro="" textlink="">
      <xdr:nvSpPr>
        <xdr:cNvPr id="897" name="n_3mainValue【庁舎】&#10;有形固定資産減価償却率">
          <a:extLst>
            <a:ext uri="{FF2B5EF4-FFF2-40B4-BE49-F238E27FC236}">
              <a16:creationId xmlns:a16="http://schemas.microsoft.com/office/drawing/2014/main" id="{00000000-0008-0000-0F00-000081030000}"/>
            </a:ext>
          </a:extLst>
        </xdr:cNvPr>
        <xdr:cNvSpPr txBox="1"/>
      </xdr:nvSpPr>
      <xdr:spPr>
        <a:xfrm>
          <a:off x="13500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141895</xdr:rowOff>
    </xdr:from>
    <xdr:ext cx="405111" cy="259045"/>
    <xdr:sp macro="" textlink="">
      <xdr:nvSpPr>
        <xdr:cNvPr id="898" name="n_4mainValue【庁舎】&#10;有形固定資産減価償却率">
          <a:extLst>
            <a:ext uri="{FF2B5EF4-FFF2-40B4-BE49-F238E27FC236}">
              <a16:creationId xmlns:a16="http://schemas.microsoft.com/office/drawing/2014/main" id="{00000000-0008-0000-0F00-000082030000}"/>
            </a:ext>
          </a:extLst>
        </xdr:cNvPr>
        <xdr:cNvSpPr txBox="1"/>
      </xdr:nvSpPr>
      <xdr:spPr>
        <a:xfrm>
          <a:off x="12611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a:extLst>
            <a:ext uri="{FF2B5EF4-FFF2-40B4-BE49-F238E27FC236}">
              <a16:creationId xmlns:a16="http://schemas.microsoft.com/office/drawing/2014/main" id="{00000000-0008-0000-0F00-00008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a:extLst>
            <a:ext uri="{FF2B5EF4-FFF2-40B4-BE49-F238E27FC236}">
              <a16:creationId xmlns:a16="http://schemas.microsoft.com/office/drawing/2014/main" id="{00000000-0008-0000-0F00-00008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a:extLst>
            <a:ext uri="{FF2B5EF4-FFF2-40B4-BE49-F238E27FC236}">
              <a16:creationId xmlns:a16="http://schemas.microsoft.com/office/drawing/2014/main" id="{00000000-0008-0000-0F00-00008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a:extLst>
            <a:ext uri="{FF2B5EF4-FFF2-40B4-BE49-F238E27FC236}">
              <a16:creationId xmlns:a16="http://schemas.microsoft.com/office/drawing/2014/main" id="{00000000-0008-0000-0F00-00008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a:extLst>
            <a:ext uri="{FF2B5EF4-FFF2-40B4-BE49-F238E27FC236}">
              <a16:creationId xmlns:a16="http://schemas.microsoft.com/office/drawing/2014/main" id="{00000000-0008-0000-0F00-00008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a:extLst>
            <a:ext uri="{FF2B5EF4-FFF2-40B4-BE49-F238E27FC236}">
              <a16:creationId xmlns:a16="http://schemas.microsoft.com/office/drawing/2014/main" id="{00000000-0008-0000-0F00-00008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a:extLst>
            <a:ext uri="{FF2B5EF4-FFF2-40B4-BE49-F238E27FC236}">
              <a16:creationId xmlns:a16="http://schemas.microsoft.com/office/drawing/2014/main" id="{00000000-0008-0000-0F00-00008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a:extLst>
            <a:ext uri="{FF2B5EF4-FFF2-40B4-BE49-F238E27FC236}">
              <a16:creationId xmlns:a16="http://schemas.microsoft.com/office/drawing/2014/main" id="{00000000-0008-0000-0F00-00008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a:extLst>
            <a:ext uri="{FF2B5EF4-FFF2-40B4-BE49-F238E27FC236}">
              <a16:creationId xmlns:a16="http://schemas.microsoft.com/office/drawing/2014/main" id="{00000000-0008-0000-0F00-00008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a:extLst>
            <a:ext uri="{FF2B5EF4-FFF2-40B4-BE49-F238E27FC236}">
              <a16:creationId xmlns:a16="http://schemas.microsoft.com/office/drawing/2014/main" id="{00000000-0008-0000-0F00-00008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a:extLst>
            <a:ext uri="{FF2B5EF4-FFF2-40B4-BE49-F238E27FC236}">
              <a16:creationId xmlns:a16="http://schemas.microsoft.com/office/drawing/2014/main" id="{00000000-0008-0000-0F00-00008D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a:extLst>
            <a:ext uri="{FF2B5EF4-FFF2-40B4-BE49-F238E27FC236}">
              <a16:creationId xmlns:a16="http://schemas.microsoft.com/office/drawing/2014/main" id="{00000000-0008-0000-0F00-00008E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a:extLst>
            <a:ext uri="{FF2B5EF4-FFF2-40B4-BE49-F238E27FC236}">
              <a16:creationId xmlns:a16="http://schemas.microsoft.com/office/drawing/2014/main" id="{00000000-0008-0000-0F00-00008F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a:extLst>
            <a:ext uri="{FF2B5EF4-FFF2-40B4-BE49-F238E27FC236}">
              <a16:creationId xmlns:a16="http://schemas.microsoft.com/office/drawing/2014/main" id="{00000000-0008-0000-0F00-000090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a:extLst>
            <a:ext uri="{FF2B5EF4-FFF2-40B4-BE49-F238E27FC236}">
              <a16:creationId xmlns:a16="http://schemas.microsoft.com/office/drawing/2014/main" id="{00000000-0008-0000-0F00-000091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a:extLst>
            <a:ext uri="{FF2B5EF4-FFF2-40B4-BE49-F238E27FC236}">
              <a16:creationId xmlns:a16="http://schemas.microsoft.com/office/drawing/2014/main" id="{00000000-0008-0000-0F00-000092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a:extLst>
            <a:ext uri="{FF2B5EF4-FFF2-40B4-BE49-F238E27FC236}">
              <a16:creationId xmlns:a16="http://schemas.microsoft.com/office/drawing/2014/main" id="{00000000-0008-0000-0F00-000093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a:extLst>
            <a:ext uri="{FF2B5EF4-FFF2-40B4-BE49-F238E27FC236}">
              <a16:creationId xmlns:a16="http://schemas.microsoft.com/office/drawing/2014/main" id="{00000000-0008-0000-0F00-000094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a:extLst>
            <a:ext uri="{FF2B5EF4-FFF2-40B4-BE49-F238E27FC236}">
              <a16:creationId xmlns:a16="http://schemas.microsoft.com/office/drawing/2014/main" id="{00000000-0008-0000-0F00-000095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a:extLst>
            <a:ext uri="{FF2B5EF4-FFF2-40B4-BE49-F238E27FC236}">
              <a16:creationId xmlns:a16="http://schemas.microsoft.com/office/drawing/2014/main" id="{00000000-0008-0000-0F00-000096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a:extLst>
            <a:ext uri="{FF2B5EF4-FFF2-40B4-BE49-F238E27FC236}">
              <a16:creationId xmlns:a16="http://schemas.microsoft.com/office/drawing/2014/main" id="{00000000-0008-0000-0F00-000097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a:extLst>
            <a:ext uri="{FF2B5EF4-FFF2-40B4-BE49-F238E27FC236}">
              <a16:creationId xmlns:a16="http://schemas.microsoft.com/office/drawing/2014/main" id="{00000000-0008-0000-0F00-000098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a:extLst>
            <a:ext uri="{FF2B5EF4-FFF2-40B4-BE49-F238E27FC236}">
              <a16:creationId xmlns:a16="http://schemas.microsoft.com/office/drawing/2014/main" id="{00000000-0008-0000-0F00-000099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a:extLst>
            <a:ext uri="{FF2B5EF4-FFF2-40B4-BE49-F238E27FC236}">
              <a16:creationId xmlns:a16="http://schemas.microsoft.com/office/drawing/2014/main" id="{00000000-0008-0000-0F00-00009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a:extLst>
            <a:ext uri="{FF2B5EF4-FFF2-40B4-BE49-F238E27FC236}">
              <a16:creationId xmlns:a16="http://schemas.microsoft.com/office/drawing/2014/main" id="{00000000-0008-0000-0F00-00009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a:extLst>
            <a:ext uri="{FF2B5EF4-FFF2-40B4-BE49-F238E27FC236}">
              <a16:creationId xmlns:a16="http://schemas.microsoft.com/office/drawing/2014/main" id="{00000000-0008-0000-0F00-00009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a:extLst>
            <a:ext uri="{FF2B5EF4-FFF2-40B4-BE49-F238E27FC236}">
              <a16:creationId xmlns:a16="http://schemas.microsoft.com/office/drawing/2014/main" id="{00000000-0008-0000-0F00-00009D030000}"/>
            </a:ext>
          </a:extLst>
        </xdr:cNvPr>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a:extLst>
            <a:ext uri="{FF2B5EF4-FFF2-40B4-BE49-F238E27FC236}">
              <a16:creationId xmlns:a16="http://schemas.microsoft.com/office/drawing/2014/main" id="{00000000-0008-0000-0F00-00009E030000}"/>
            </a:ext>
          </a:extLst>
        </xdr:cNvPr>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a:extLst>
            <a:ext uri="{FF2B5EF4-FFF2-40B4-BE49-F238E27FC236}">
              <a16:creationId xmlns:a16="http://schemas.microsoft.com/office/drawing/2014/main" id="{00000000-0008-0000-0F00-00009F030000}"/>
            </a:ext>
          </a:extLst>
        </xdr:cNvPr>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a:extLst>
            <a:ext uri="{FF2B5EF4-FFF2-40B4-BE49-F238E27FC236}">
              <a16:creationId xmlns:a16="http://schemas.microsoft.com/office/drawing/2014/main" id="{00000000-0008-0000-0F00-0000A0030000}"/>
            </a:ext>
          </a:extLst>
        </xdr:cNvPr>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a:extLst>
            <a:ext uri="{FF2B5EF4-FFF2-40B4-BE49-F238E27FC236}">
              <a16:creationId xmlns:a16="http://schemas.microsoft.com/office/drawing/2014/main" id="{00000000-0008-0000-0F00-0000A1030000}"/>
            </a:ext>
          </a:extLst>
        </xdr:cNvPr>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98533</xdr:rowOff>
    </xdr:from>
    <xdr:ext cx="469744" cy="259045"/>
    <xdr:sp macro="" textlink="">
      <xdr:nvSpPr>
        <xdr:cNvPr id="930" name="【庁舎】&#10;一人当たり面積平均値テキスト">
          <a:extLst>
            <a:ext uri="{FF2B5EF4-FFF2-40B4-BE49-F238E27FC236}">
              <a16:creationId xmlns:a16="http://schemas.microsoft.com/office/drawing/2014/main" id="{00000000-0008-0000-0F00-0000A2030000}"/>
            </a:ext>
          </a:extLst>
        </xdr:cNvPr>
        <xdr:cNvSpPr txBox="1"/>
      </xdr:nvSpPr>
      <xdr:spPr>
        <a:xfrm>
          <a:off x="221996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a:extLst>
            <a:ext uri="{FF2B5EF4-FFF2-40B4-BE49-F238E27FC236}">
              <a16:creationId xmlns:a16="http://schemas.microsoft.com/office/drawing/2014/main" id="{00000000-0008-0000-0F00-0000A3030000}"/>
            </a:ext>
          </a:extLst>
        </xdr:cNvPr>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32" name="フローチャート: 判断 931">
          <a:extLst>
            <a:ext uri="{FF2B5EF4-FFF2-40B4-BE49-F238E27FC236}">
              <a16:creationId xmlns:a16="http://schemas.microsoft.com/office/drawing/2014/main" id="{00000000-0008-0000-0F00-0000A4030000}"/>
            </a:ext>
          </a:extLst>
        </xdr:cNvPr>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33" name="フローチャート: 判断 932">
          <a:extLst>
            <a:ext uri="{FF2B5EF4-FFF2-40B4-BE49-F238E27FC236}">
              <a16:creationId xmlns:a16="http://schemas.microsoft.com/office/drawing/2014/main" id="{00000000-0008-0000-0F00-0000A5030000}"/>
            </a:ext>
          </a:extLst>
        </xdr:cNvPr>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34" name="フローチャート: 判断 933">
          <a:extLst>
            <a:ext uri="{FF2B5EF4-FFF2-40B4-BE49-F238E27FC236}">
              <a16:creationId xmlns:a16="http://schemas.microsoft.com/office/drawing/2014/main" id="{00000000-0008-0000-0F00-0000A6030000}"/>
            </a:ext>
          </a:extLst>
        </xdr:cNvPr>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35" name="フローチャート: 判断 934">
          <a:extLst>
            <a:ext uri="{FF2B5EF4-FFF2-40B4-BE49-F238E27FC236}">
              <a16:creationId xmlns:a16="http://schemas.microsoft.com/office/drawing/2014/main" id="{00000000-0008-0000-0F00-0000A7030000}"/>
            </a:ext>
          </a:extLst>
        </xdr:cNvPr>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a:extLst>
            <a:ext uri="{FF2B5EF4-FFF2-40B4-BE49-F238E27FC236}">
              <a16:creationId xmlns:a16="http://schemas.microsoft.com/office/drawing/2014/main" id="{00000000-0008-0000-0F00-0000A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a:extLst>
            <a:ext uri="{FF2B5EF4-FFF2-40B4-BE49-F238E27FC236}">
              <a16:creationId xmlns:a16="http://schemas.microsoft.com/office/drawing/2014/main" id="{00000000-0008-0000-0F00-0000A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a:extLst>
            <a:ext uri="{FF2B5EF4-FFF2-40B4-BE49-F238E27FC236}">
              <a16:creationId xmlns:a16="http://schemas.microsoft.com/office/drawing/2014/main" id="{00000000-0008-0000-0F00-0000A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a:extLst>
            <a:ext uri="{FF2B5EF4-FFF2-40B4-BE49-F238E27FC236}">
              <a16:creationId xmlns:a16="http://schemas.microsoft.com/office/drawing/2014/main" id="{00000000-0008-0000-0F00-0000A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a:extLst>
            <a:ext uri="{FF2B5EF4-FFF2-40B4-BE49-F238E27FC236}">
              <a16:creationId xmlns:a16="http://schemas.microsoft.com/office/drawing/2014/main" id="{00000000-0008-0000-0F00-0000A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10705</xdr:rowOff>
    </xdr:from>
    <xdr:to>
      <xdr:col>116</xdr:col>
      <xdr:colOff>114300</xdr:colOff>
      <xdr:row>103</xdr:row>
      <xdr:rowOff>112305</xdr:rowOff>
    </xdr:to>
    <xdr:sp macro="" textlink="">
      <xdr:nvSpPr>
        <xdr:cNvPr id="941" name="楕円 940">
          <a:extLst>
            <a:ext uri="{FF2B5EF4-FFF2-40B4-BE49-F238E27FC236}">
              <a16:creationId xmlns:a16="http://schemas.microsoft.com/office/drawing/2014/main" id="{00000000-0008-0000-0F00-0000AD030000}"/>
            </a:ext>
          </a:extLst>
        </xdr:cNvPr>
        <xdr:cNvSpPr/>
      </xdr:nvSpPr>
      <xdr:spPr>
        <a:xfrm>
          <a:off x="221107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33582</xdr:rowOff>
    </xdr:from>
    <xdr:ext cx="469744" cy="259045"/>
    <xdr:sp macro="" textlink="">
      <xdr:nvSpPr>
        <xdr:cNvPr id="942" name="【庁舎】&#10;一人当たり面積該当値テキスト">
          <a:extLst>
            <a:ext uri="{FF2B5EF4-FFF2-40B4-BE49-F238E27FC236}">
              <a16:creationId xmlns:a16="http://schemas.microsoft.com/office/drawing/2014/main" id="{00000000-0008-0000-0F00-0000AE030000}"/>
            </a:ext>
          </a:extLst>
        </xdr:cNvPr>
        <xdr:cNvSpPr txBox="1"/>
      </xdr:nvSpPr>
      <xdr:spPr>
        <a:xfrm>
          <a:off x="22199600" y="1752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133169</xdr:rowOff>
    </xdr:from>
    <xdr:to>
      <xdr:col>112</xdr:col>
      <xdr:colOff>38100</xdr:colOff>
      <xdr:row>103</xdr:row>
      <xdr:rowOff>63319</xdr:rowOff>
    </xdr:to>
    <xdr:sp macro="" textlink="">
      <xdr:nvSpPr>
        <xdr:cNvPr id="943" name="楕円 942">
          <a:extLst>
            <a:ext uri="{FF2B5EF4-FFF2-40B4-BE49-F238E27FC236}">
              <a16:creationId xmlns:a16="http://schemas.microsoft.com/office/drawing/2014/main" id="{00000000-0008-0000-0F00-0000AF030000}"/>
            </a:ext>
          </a:extLst>
        </xdr:cNvPr>
        <xdr:cNvSpPr/>
      </xdr:nvSpPr>
      <xdr:spPr>
        <a:xfrm>
          <a:off x="21272500" y="1762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12519</xdr:rowOff>
    </xdr:from>
    <xdr:to>
      <xdr:col>116</xdr:col>
      <xdr:colOff>63500</xdr:colOff>
      <xdr:row>103</xdr:row>
      <xdr:rowOff>61505</xdr:rowOff>
    </xdr:to>
    <xdr:cxnSp macro="">
      <xdr:nvCxnSpPr>
        <xdr:cNvPr id="944" name="直線コネクタ 943">
          <a:extLst>
            <a:ext uri="{FF2B5EF4-FFF2-40B4-BE49-F238E27FC236}">
              <a16:creationId xmlns:a16="http://schemas.microsoft.com/office/drawing/2014/main" id="{00000000-0008-0000-0F00-0000B0030000}"/>
            </a:ext>
          </a:extLst>
        </xdr:cNvPr>
        <xdr:cNvCxnSpPr/>
      </xdr:nvCxnSpPr>
      <xdr:spPr>
        <a:xfrm>
          <a:off x="21323300" y="17671869"/>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151130</xdr:rowOff>
    </xdr:from>
    <xdr:to>
      <xdr:col>107</xdr:col>
      <xdr:colOff>101600</xdr:colOff>
      <xdr:row>102</xdr:row>
      <xdr:rowOff>81280</xdr:rowOff>
    </xdr:to>
    <xdr:sp macro="" textlink="">
      <xdr:nvSpPr>
        <xdr:cNvPr id="945" name="楕円 944">
          <a:extLst>
            <a:ext uri="{FF2B5EF4-FFF2-40B4-BE49-F238E27FC236}">
              <a16:creationId xmlns:a16="http://schemas.microsoft.com/office/drawing/2014/main" id="{00000000-0008-0000-0F00-0000B1030000}"/>
            </a:ext>
          </a:extLst>
        </xdr:cNvPr>
        <xdr:cNvSpPr/>
      </xdr:nvSpPr>
      <xdr:spPr>
        <a:xfrm>
          <a:off x="20383500" y="1746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30480</xdr:rowOff>
    </xdr:from>
    <xdr:to>
      <xdr:col>111</xdr:col>
      <xdr:colOff>177800</xdr:colOff>
      <xdr:row>103</xdr:row>
      <xdr:rowOff>12519</xdr:rowOff>
    </xdr:to>
    <xdr:cxnSp macro="">
      <xdr:nvCxnSpPr>
        <xdr:cNvPr id="946" name="直線コネクタ 945">
          <a:extLst>
            <a:ext uri="{FF2B5EF4-FFF2-40B4-BE49-F238E27FC236}">
              <a16:creationId xmlns:a16="http://schemas.microsoft.com/office/drawing/2014/main" id="{00000000-0008-0000-0F00-0000B2030000}"/>
            </a:ext>
          </a:extLst>
        </xdr:cNvPr>
        <xdr:cNvCxnSpPr/>
      </xdr:nvCxnSpPr>
      <xdr:spPr>
        <a:xfrm>
          <a:off x="20434300" y="17518380"/>
          <a:ext cx="8890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154395</xdr:rowOff>
    </xdr:from>
    <xdr:to>
      <xdr:col>102</xdr:col>
      <xdr:colOff>165100</xdr:colOff>
      <xdr:row>102</xdr:row>
      <xdr:rowOff>84545</xdr:rowOff>
    </xdr:to>
    <xdr:sp macro="" textlink="">
      <xdr:nvSpPr>
        <xdr:cNvPr id="947" name="楕円 946">
          <a:extLst>
            <a:ext uri="{FF2B5EF4-FFF2-40B4-BE49-F238E27FC236}">
              <a16:creationId xmlns:a16="http://schemas.microsoft.com/office/drawing/2014/main" id="{00000000-0008-0000-0F00-0000B3030000}"/>
            </a:ext>
          </a:extLst>
        </xdr:cNvPr>
        <xdr:cNvSpPr/>
      </xdr:nvSpPr>
      <xdr:spPr>
        <a:xfrm>
          <a:off x="19494500" y="1747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30480</xdr:rowOff>
    </xdr:from>
    <xdr:to>
      <xdr:col>107</xdr:col>
      <xdr:colOff>50800</xdr:colOff>
      <xdr:row>102</xdr:row>
      <xdr:rowOff>33745</xdr:rowOff>
    </xdr:to>
    <xdr:cxnSp macro="">
      <xdr:nvCxnSpPr>
        <xdr:cNvPr id="948" name="直線コネクタ 947">
          <a:extLst>
            <a:ext uri="{FF2B5EF4-FFF2-40B4-BE49-F238E27FC236}">
              <a16:creationId xmlns:a16="http://schemas.microsoft.com/office/drawing/2014/main" id="{00000000-0008-0000-0F00-0000B4030000}"/>
            </a:ext>
          </a:extLst>
        </xdr:cNvPr>
        <xdr:cNvCxnSpPr/>
      </xdr:nvCxnSpPr>
      <xdr:spPr>
        <a:xfrm flipV="1">
          <a:off x="19545300" y="175183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35198</xdr:rowOff>
    </xdr:from>
    <xdr:to>
      <xdr:col>98</xdr:col>
      <xdr:colOff>38100</xdr:colOff>
      <xdr:row>102</xdr:row>
      <xdr:rowOff>136798</xdr:rowOff>
    </xdr:to>
    <xdr:sp macro="" textlink="">
      <xdr:nvSpPr>
        <xdr:cNvPr id="949" name="楕円 948">
          <a:extLst>
            <a:ext uri="{FF2B5EF4-FFF2-40B4-BE49-F238E27FC236}">
              <a16:creationId xmlns:a16="http://schemas.microsoft.com/office/drawing/2014/main" id="{00000000-0008-0000-0F00-0000B5030000}"/>
            </a:ext>
          </a:extLst>
        </xdr:cNvPr>
        <xdr:cNvSpPr/>
      </xdr:nvSpPr>
      <xdr:spPr>
        <a:xfrm>
          <a:off x="18605500" y="1752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33745</xdr:rowOff>
    </xdr:from>
    <xdr:to>
      <xdr:col>102</xdr:col>
      <xdr:colOff>114300</xdr:colOff>
      <xdr:row>102</xdr:row>
      <xdr:rowOff>85998</xdr:rowOff>
    </xdr:to>
    <xdr:cxnSp macro="">
      <xdr:nvCxnSpPr>
        <xdr:cNvPr id="950" name="直線コネクタ 949">
          <a:extLst>
            <a:ext uri="{FF2B5EF4-FFF2-40B4-BE49-F238E27FC236}">
              <a16:creationId xmlns:a16="http://schemas.microsoft.com/office/drawing/2014/main" id="{00000000-0008-0000-0F00-0000B6030000}"/>
            </a:ext>
          </a:extLst>
        </xdr:cNvPr>
        <xdr:cNvCxnSpPr/>
      </xdr:nvCxnSpPr>
      <xdr:spPr>
        <a:xfrm flipV="1">
          <a:off x="18656300" y="17521645"/>
          <a:ext cx="8890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8726</xdr:rowOff>
    </xdr:from>
    <xdr:ext cx="469744" cy="259045"/>
    <xdr:sp macro="" textlink="">
      <xdr:nvSpPr>
        <xdr:cNvPr id="951" name="n_1aveValue【庁舎】&#10;一人当たり面積">
          <a:extLst>
            <a:ext uri="{FF2B5EF4-FFF2-40B4-BE49-F238E27FC236}">
              <a16:creationId xmlns:a16="http://schemas.microsoft.com/office/drawing/2014/main" id="{00000000-0008-0000-0F00-0000B7030000}"/>
            </a:ext>
          </a:extLst>
        </xdr:cNvPr>
        <xdr:cNvSpPr txBox="1"/>
      </xdr:nvSpPr>
      <xdr:spPr>
        <a:xfrm>
          <a:off x="21075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47914</xdr:rowOff>
    </xdr:from>
    <xdr:ext cx="469744" cy="259045"/>
    <xdr:sp macro="" textlink="">
      <xdr:nvSpPr>
        <xdr:cNvPr id="952" name="n_2aveValue【庁舎】&#10;一人当たり面積">
          <a:extLst>
            <a:ext uri="{FF2B5EF4-FFF2-40B4-BE49-F238E27FC236}">
              <a16:creationId xmlns:a16="http://schemas.microsoft.com/office/drawing/2014/main" id="{00000000-0008-0000-0F00-0000B8030000}"/>
            </a:ext>
          </a:extLst>
        </xdr:cNvPr>
        <xdr:cNvSpPr txBox="1"/>
      </xdr:nvSpPr>
      <xdr:spPr>
        <a:xfrm>
          <a:off x="20199427" y="1839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3" name="n_3aveValue【庁舎】&#10;一人当たり面積">
          <a:extLst>
            <a:ext uri="{FF2B5EF4-FFF2-40B4-BE49-F238E27FC236}">
              <a16:creationId xmlns:a16="http://schemas.microsoft.com/office/drawing/2014/main" id="{00000000-0008-0000-0F00-0000B9030000}"/>
            </a:ext>
          </a:extLst>
        </xdr:cNvPr>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74040</xdr:rowOff>
    </xdr:from>
    <xdr:ext cx="469744" cy="259045"/>
    <xdr:sp macro="" textlink="">
      <xdr:nvSpPr>
        <xdr:cNvPr id="954" name="n_4aveValue【庁舎】&#10;一人当たり面積">
          <a:extLst>
            <a:ext uri="{FF2B5EF4-FFF2-40B4-BE49-F238E27FC236}">
              <a16:creationId xmlns:a16="http://schemas.microsoft.com/office/drawing/2014/main" id="{00000000-0008-0000-0F00-0000BA030000}"/>
            </a:ext>
          </a:extLst>
        </xdr:cNvPr>
        <xdr:cNvSpPr txBox="1"/>
      </xdr:nvSpPr>
      <xdr:spPr>
        <a:xfrm>
          <a:off x="18421427" y="1841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79846</xdr:rowOff>
    </xdr:from>
    <xdr:ext cx="469744" cy="259045"/>
    <xdr:sp macro="" textlink="">
      <xdr:nvSpPr>
        <xdr:cNvPr id="955" name="n_1mainValue【庁舎】&#10;一人当たり面積">
          <a:extLst>
            <a:ext uri="{FF2B5EF4-FFF2-40B4-BE49-F238E27FC236}">
              <a16:creationId xmlns:a16="http://schemas.microsoft.com/office/drawing/2014/main" id="{00000000-0008-0000-0F00-0000BB030000}"/>
            </a:ext>
          </a:extLst>
        </xdr:cNvPr>
        <xdr:cNvSpPr txBox="1"/>
      </xdr:nvSpPr>
      <xdr:spPr>
        <a:xfrm>
          <a:off x="21075727" y="1739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97807</xdr:rowOff>
    </xdr:from>
    <xdr:ext cx="469744" cy="259045"/>
    <xdr:sp macro="" textlink="">
      <xdr:nvSpPr>
        <xdr:cNvPr id="956" name="n_2mainValue【庁舎】&#10;一人当たり面積">
          <a:extLst>
            <a:ext uri="{FF2B5EF4-FFF2-40B4-BE49-F238E27FC236}">
              <a16:creationId xmlns:a16="http://schemas.microsoft.com/office/drawing/2014/main" id="{00000000-0008-0000-0F00-0000BC030000}"/>
            </a:ext>
          </a:extLst>
        </xdr:cNvPr>
        <xdr:cNvSpPr txBox="1"/>
      </xdr:nvSpPr>
      <xdr:spPr>
        <a:xfrm>
          <a:off x="20199427" y="172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101072</xdr:rowOff>
    </xdr:from>
    <xdr:ext cx="469744" cy="259045"/>
    <xdr:sp macro="" textlink="">
      <xdr:nvSpPr>
        <xdr:cNvPr id="957" name="n_3mainValue【庁舎】&#10;一人当たり面積">
          <a:extLst>
            <a:ext uri="{FF2B5EF4-FFF2-40B4-BE49-F238E27FC236}">
              <a16:creationId xmlns:a16="http://schemas.microsoft.com/office/drawing/2014/main" id="{00000000-0008-0000-0F00-0000BD030000}"/>
            </a:ext>
          </a:extLst>
        </xdr:cNvPr>
        <xdr:cNvSpPr txBox="1"/>
      </xdr:nvSpPr>
      <xdr:spPr>
        <a:xfrm>
          <a:off x="19310427" y="1724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153325</xdr:rowOff>
    </xdr:from>
    <xdr:ext cx="469744" cy="259045"/>
    <xdr:sp macro="" textlink="">
      <xdr:nvSpPr>
        <xdr:cNvPr id="958" name="n_4mainValue【庁舎】&#10;一人当たり面積">
          <a:extLst>
            <a:ext uri="{FF2B5EF4-FFF2-40B4-BE49-F238E27FC236}">
              <a16:creationId xmlns:a16="http://schemas.microsoft.com/office/drawing/2014/main" id="{00000000-0008-0000-0F00-0000BE030000}"/>
            </a:ext>
          </a:extLst>
        </xdr:cNvPr>
        <xdr:cNvSpPr txBox="1"/>
      </xdr:nvSpPr>
      <xdr:spPr>
        <a:xfrm>
          <a:off x="18421427" y="1729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a:extLst>
            <a:ext uri="{FF2B5EF4-FFF2-40B4-BE49-F238E27FC236}">
              <a16:creationId xmlns:a16="http://schemas.microsoft.com/office/drawing/2014/main" id="{00000000-0008-0000-0F00-0000B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a:extLst>
            <a:ext uri="{FF2B5EF4-FFF2-40B4-BE49-F238E27FC236}">
              <a16:creationId xmlns:a16="http://schemas.microsoft.com/office/drawing/2014/main" id="{00000000-0008-0000-0F00-0000C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a:extLst>
            <a:ext uri="{FF2B5EF4-FFF2-40B4-BE49-F238E27FC236}">
              <a16:creationId xmlns:a16="http://schemas.microsoft.com/office/drawing/2014/main" id="{00000000-0008-0000-0F00-0000C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一般廃棄物処理施設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有形固定資産減価償却率が各平均を上回っているが、この中で具体的な施設の建替えに着手しているのは一般廃棄物施設のみであるため、その他の施設について公共施設等総合管理計画や個別施設計画に基づいた計画的な施設更新を検討していく必要がある。</a:t>
          </a:r>
        </a:p>
        <a:p>
          <a:r>
            <a:rPr kumimoji="1" lang="ja-JP" altLang="en-US" sz="1300">
              <a:latin typeface="ＭＳ Ｐゴシック" panose="020B0600070205080204" pitchFamily="50" charset="-128"/>
              <a:ea typeface="ＭＳ Ｐゴシック" panose="020B0600070205080204" pitchFamily="50" charset="-128"/>
            </a:rPr>
            <a:t>　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一人当たりの施設量が類似団体内平均値を大きく上回っているが、これらは本市の特徴として、福祉施設については市内６か所に福祉温泉施設を有していること、庁舎については市内１０地区にコミュニティーセンターを設置していることが要因と考えられるが、これらは直ちに縮減できるものではないため、住民ニーズを踏まえながらの中長期的な施設のあり方を検討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55,332
54,369
266.59
32,551,132
31,587,481
878,614
16,997,850
26,283,910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年度に諏訪東京理科大学が公立化したことに伴い、普通交付税の基準財政需要額に公立大学に係る算入が始まった。令和２年度需要額には前年度比約</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億円増の約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億円が算入され、需要額が段階的に増加していることから、交付税への依存度が高まっている。大学公立化による交付税需要額増加の影響は令和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年度頃まで継続することが見込まれる点、単年度の財政力指数は</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0.60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R1</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0.58</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R2:0.58</a:t>
          </a:r>
          <a:r>
            <a:rPr kumimoji="1" lang="ja-JP" altLang="en-US" sz="1300">
              <a:latin typeface="ＭＳ Ｐゴシック" panose="020B0600070205080204" pitchFamily="50" charset="-128"/>
              <a:ea typeface="ＭＳ Ｐゴシック" panose="020B0600070205080204" pitchFamily="50" charset="-128"/>
            </a:rPr>
            <a:t>と段階的に低下している点から、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年平均の財政力指数は、今後も若干減少していくことが見込まれる。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28222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737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132645</xdr:rowOff>
    </xdr:from>
    <xdr:to>
      <xdr:col>19</xdr:col>
      <xdr:colOff>133350</xdr:colOff>
      <xdr:row>43</xdr:row>
      <xdr:rowOff>1411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33545"/>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119239</xdr:rowOff>
    </xdr:from>
    <xdr:to>
      <xdr:col>15</xdr:col>
      <xdr:colOff>82550</xdr:colOff>
      <xdr:row>42</xdr:row>
      <xdr:rowOff>132645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119239</xdr:rowOff>
    </xdr:from>
    <xdr:to>
      <xdr:col>11</xdr:col>
      <xdr:colOff>31750</xdr:colOff>
      <xdr:row>42</xdr:row>
      <xdr:rowOff>132645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148872</xdr:rowOff>
    </xdr:from>
    <xdr:to>
      <xdr:col>23</xdr:col>
      <xdr:colOff>184150</xdr:colOff>
      <xdr:row>43</xdr:row>
      <xdr:rowOff>79022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120949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3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81845</xdr:rowOff>
    </xdr:from>
    <xdr:to>
      <xdr:col>15</xdr:col>
      <xdr:colOff>133350</xdr:colOff>
      <xdr:row>43</xdr:row>
      <xdr:rowOff>11995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168222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68439</xdr:rowOff>
    </xdr:from>
    <xdr:to>
      <xdr:col>11</xdr:col>
      <xdr:colOff>82550</xdr:colOff>
      <xdr:row>42</xdr:row>
      <xdr:rowOff>170039</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81845</xdr:rowOff>
    </xdr:from>
    <xdr:to>
      <xdr:col>7</xdr:col>
      <xdr:colOff>31750</xdr:colOff>
      <xdr:row>43</xdr:row>
      <xdr:rowOff>11995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168222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２年度は、コロナ禍で継続事業が実施できなかったことや、医療機関への受診者が少なかったことが影響し、経常的支出の増加幅が抑えられた。一方で、普通交付税や地方消費税交付金が増加したことで、経常的収入は増加となったことから、経常収支比率は</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ポイント減少し、類似団体平均値を下回ることとなった。今後、継続事業が通常どおり実施できるようになれば、比率が再度上昇することが予想されることから、財政の硬直化を招かないためにも既存事業を見直し、上昇幅を抑えていくことが求められ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162560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081913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23512</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824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138430</xdr:rowOff>
    </xdr:from>
    <xdr:to>
      <xdr:col>19</xdr:col>
      <xdr:colOff>133350</xdr:colOff>
      <xdr:row>63</xdr:row>
      <xdr:rowOff>162560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093978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138430</xdr:rowOff>
    </xdr:from>
    <xdr:to>
      <xdr:col>15</xdr:col>
      <xdr:colOff>82550</xdr:colOff>
      <xdr:row>64</xdr:row>
      <xdr:rowOff>3175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397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139082</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59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3175</xdr:rowOff>
    </xdr:from>
    <xdr:to>
      <xdr:col>11</xdr:col>
      <xdr:colOff>31750</xdr:colOff>
      <xdr:row>64</xdr:row>
      <xdr:rowOff>39370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759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127017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111760</xdr:rowOff>
    </xdr:from>
    <xdr:to>
      <xdr:col>19</xdr:col>
      <xdr:colOff>184150</xdr:colOff>
      <xdr:row>64</xdr:row>
      <xdr:rowOff>41910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26687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87630</xdr:rowOff>
    </xdr:from>
    <xdr:to>
      <xdr:col>15</xdr:col>
      <xdr:colOff>133350</xdr:colOff>
      <xdr:row>64</xdr:row>
      <xdr:rowOff>17780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2557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123825</xdr:rowOff>
    </xdr:from>
    <xdr:to>
      <xdr:col>11</xdr:col>
      <xdr:colOff>82550</xdr:colOff>
      <xdr:row>64</xdr:row>
      <xdr:rowOff>53975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38752</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160020</xdr:rowOff>
    </xdr:from>
    <xdr:to>
      <xdr:col>7</xdr:col>
      <xdr:colOff>31750</xdr:colOff>
      <xdr:row>64</xdr:row>
      <xdr:rowOff>90170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74947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人件費は対前年度比</a:t>
          </a:r>
          <a:r>
            <a:rPr kumimoji="1" lang="en-US" altLang="ja-JP" sz="1300">
              <a:latin typeface="ＭＳ Ｐゴシック" panose="020B0600070205080204" pitchFamily="50" charset="-128"/>
              <a:ea typeface="ＭＳ Ｐゴシック" panose="020B0600070205080204" pitchFamily="50" charset="-128"/>
            </a:rPr>
            <a:t>21.5</a:t>
          </a:r>
          <a:r>
            <a:rPr kumimoji="1" lang="ja-JP" altLang="en-US" sz="1300">
              <a:latin typeface="ＭＳ Ｐゴシック" panose="020B0600070205080204" pitchFamily="50" charset="-128"/>
              <a:ea typeface="ＭＳ Ｐゴシック" panose="020B0600070205080204" pitchFamily="50" charset="-128"/>
            </a:rPr>
            <a:t>％増、物件費は同</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％減等により、人口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人当たりでは</a:t>
          </a:r>
          <a:r>
            <a:rPr kumimoji="1" lang="en-US" altLang="ja-JP" sz="1300">
              <a:latin typeface="ＭＳ Ｐゴシック" panose="020B0600070205080204" pitchFamily="50" charset="-128"/>
              <a:ea typeface="ＭＳ Ｐゴシック" panose="020B0600070205080204" pitchFamily="50" charset="-128"/>
            </a:rPr>
            <a:t>11,615</a:t>
          </a:r>
          <a:r>
            <a:rPr kumimoji="1" lang="ja-JP" altLang="en-US" sz="1300">
              <a:latin typeface="ＭＳ Ｐゴシック" panose="020B0600070205080204" pitchFamily="50" charset="-128"/>
              <a:ea typeface="ＭＳ Ｐゴシック" panose="020B0600070205080204" pitchFamily="50" charset="-128"/>
            </a:rPr>
            <a:t>円の大幅な増加となった。これは、新型コロナウイルス感染症の拡大にともない感染防止対策等を実施したほか、小中学校への学習用端末の整備を実施した影響が大きい。感染症の終息が見通せない中では今後も金額の大きな増減が予想されるが、公共施設の最適化による物件費及び維持補修費の削減のほか、組織機構の見直しや職員配置の工夫による人件費の削減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161948</xdr:rowOff>
    </xdr:from>
    <xdr:to>
      <xdr:col>23</xdr:col>
      <xdr:colOff>133350</xdr:colOff>
      <xdr:row>82</xdr:row>
      <xdr:rowOff>83922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49398"/>
          <a:ext cx="838200" cy="9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157163</xdr:rowOff>
    </xdr:from>
    <xdr:to>
      <xdr:col>19</xdr:col>
      <xdr:colOff>133350</xdr:colOff>
      <xdr:row>81</xdr:row>
      <xdr:rowOff>161948</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44613"/>
          <a:ext cx="889000" cy="4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126591</xdr:rowOff>
    </xdr:from>
    <xdr:to>
      <xdr:col>15</xdr:col>
      <xdr:colOff>82550</xdr:colOff>
      <xdr:row>81</xdr:row>
      <xdr:rowOff>157163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14041"/>
          <a:ext cx="889000" cy="30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111212</xdr:rowOff>
    </xdr:from>
    <xdr:to>
      <xdr:col>11</xdr:col>
      <xdr:colOff>31750</xdr:colOff>
      <xdr:row>81</xdr:row>
      <xdr:rowOff>126591</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998662"/>
          <a:ext cx="889000" cy="15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33122</xdr:rowOff>
    </xdr:from>
    <xdr:to>
      <xdr:col>23</xdr:col>
      <xdr:colOff>184150</xdr:colOff>
      <xdr:row>82</xdr:row>
      <xdr:rowOff>134722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09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5199</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64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111148</xdr:rowOff>
    </xdr:from>
    <xdr:to>
      <xdr:col>19</xdr:col>
      <xdr:colOff>184150</xdr:colOff>
      <xdr:row>82</xdr:row>
      <xdr:rowOff>41298</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9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26075</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0849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106363</xdr:rowOff>
    </xdr:from>
    <xdr:to>
      <xdr:col>15</xdr:col>
      <xdr:colOff>133350</xdr:colOff>
      <xdr:row>82</xdr:row>
      <xdr:rowOff>36513</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99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21290</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08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75791</xdr:rowOff>
    </xdr:from>
    <xdr:to>
      <xdr:col>11</xdr:col>
      <xdr:colOff>82550</xdr:colOff>
      <xdr:row>82</xdr:row>
      <xdr:rowOff>5941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6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162168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04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60412</xdr:rowOff>
    </xdr:from>
    <xdr:to>
      <xdr:col>7</xdr:col>
      <xdr:colOff>31750</xdr:colOff>
      <xdr:row>81</xdr:row>
      <xdr:rowOff>162012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4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739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16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全国市平均、類似団体平均と比較すると依然として下回っている。今後も引き続き適正な給与体系の運用に努める。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157339</xdr:rowOff>
    </xdr:from>
    <xdr:to>
      <xdr:col>81</xdr:col>
      <xdr:colOff>44450</xdr:colOff>
      <xdr:row>83</xdr:row>
      <xdr:rowOff>39511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21623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157339</xdr:rowOff>
    </xdr:from>
    <xdr:to>
      <xdr:col>77</xdr:col>
      <xdr:colOff>44450</xdr:colOff>
      <xdr:row>83</xdr:row>
      <xdr:rowOff>52916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5290800" y="142162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83</xdr:row>
      <xdr:rowOff>119945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283266"/>
          <a:ext cx="8890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119945</xdr:rowOff>
    </xdr:from>
    <xdr:to>
      <xdr:col>68</xdr:col>
      <xdr:colOff>152400</xdr:colOff>
      <xdr:row>83</xdr:row>
      <xdr:rowOff>146755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3502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160161</xdr:rowOff>
    </xdr:from>
    <xdr:to>
      <xdr:col>81</xdr:col>
      <xdr:colOff>95250</xdr:colOff>
      <xdr:row>83</xdr:row>
      <xdr:rowOff>90311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21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5238</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06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106539</xdr:rowOff>
    </xdr:from>
    <xdr:to>
      <xdr:col>77</xdr:col>
      <xdr:colOff>95250</xdr:colOff>
      <xdr:row>83</xdr:row>
      <xdr:rowOff>36689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46866</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3934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69145</xdr:rowOff>
    </xdr:from>
    <xdr:to>
      <xdr:col>68</xdr:col>
      <xdr:colOff>203200</xdr:colOff>
      <xdr:row>83</xdr:row>
      <xdr:rowOff>170745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9472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95955</xdr:rowOff>
    </xdr:from>
    <xdr:to>
      <xdr:col>64</xdr:col>
      <xdr:colOff>152400</xdr:colOff>
      <xdr:row>84</xdr:row>
      <xdr:rowOff>26105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36282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保育職員を充足させるため、総職員数が増加傾向にあるが、今年度は横ばいとなった。今後は、人口が減少する中で、時代や社会環境の変化に対応できる柔軟な組織機構改革と適正な人員配置を進めていく。</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86148</xdr:rowOff>
    </xdr:from>
    <xdr:to>
      <xdr:col>81</xdr:col>
      <xdr:colOff>44450</xdr:colOff>
      <xdr:row>63</xdr:row>
      <xdr:rowOff>92181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88749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76094</xdr:rowOff>
    </xdr:from>
    <xdr:to>
      <xdr:col>77</xdr:col>
      <xdr:colOff>44450</xdr:colOff>
      <xdr:row>63</xdr:row>
      <xdr:rowOff>86148</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877444"/>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72072</xdr:rowOff>
    </xdr:from>
    <xdr:to>
      <xdr:col>72</xdr:col>
      <xdr:colOff>203200</xdr:colOff>
      <xdr:row>63</xdr:row>
      <xdr:rowOff>76094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873422"/>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70062</xdr:rowOff>
    </xdr:from>
    <xdr:to>
      <xdr:col>68</xdr:col>
      <xdr:colOff>152400</xdr:colOff>
      <xdr:row>63</xdr:row>
      <xdr:rowOff>72072</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871412"/>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41381</xdr:rowOff>
    </xdr:from>
    <xdr:to>
      <xdr:col>81</xdr:col>
      <xdr:colOff>95250</xdr:colOff>
      <xdr:row>63</xdr:row>
      <xdr:rowOff>142981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8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13458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814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35348</xdr:rowOff>
    </xdr:from>
    <xdr:to>
      <xdr:col>77</xdr:col>
      <xdr:colOff>95250</xdr:colOff>
      <xdr:row>63</xdr:row>
      <xdr:rowOff>136948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121725</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923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25294</xdr:rowOff>
    </xdr:from>
    <xdr:to>
      <xdr:col>73</xdr:col>
      <xdr:colOff>44450</xdr:colOff>
      <xdr:row>63</xdr:row>
      <xdr:rowOff>126894</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82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111671</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913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21272</xdr:rowOff>
    </xdr:from>
    <xdr:to>
      <xdr:col>68</xdr:col>
      <xdr:colOff>203200</xdr:colOff>
      <xdr:row>63</xdr:row>
      <xdr:rowOff>122872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107649</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908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年度に借り入れた第三セクター等改革推進債の償還等により、実質公債費比率は長野県平均、類似団体平均を上回っているが、起債残高の減少や平成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年度からの標準財政規模の増加により減少傾向が続いており、令和２年度は前年度比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となっている。しかし、今後は一部事務組合の大型建設事業に対する負担金の増加などが予定されていることから、補助金等の活用や地方交付税措置のある有利な起債の発行により、実質公債費比率の上昇を抑制す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59436</xdr:rowOff>
    </xdr:from>
    <xdr:to>
      <xdr:col>81</xdr:col>
      <xdr:colOff>44450</xdr:colOff>
      <xdr:row>40</xdr:row>
      <xdr:rowOff>107696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91743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40</xdr:row>
      <xdr:rowOff>165608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96569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165608</xdr:rowOff>
    </xdr:from>
    <xdr:to>
      <xdr:col>72</xdr:col>
      <xdr:colOff>203200</xdr:colOff>
      <xdr:row>41</xdr:row>
      <xdr:rowOff>81026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236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81026</xdr:rowOff>
    </xdr:from>
    <xdr:to>
      <xdr:col>68</xdr:col>
      <xdr:colOff>152400</xdr:colOff>
      <xdr:row>41</xdr:row>
      <xdr:rowOff>129286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104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152163</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38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143273</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001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114808</xdr:rowOff>
    </xdr:from>
    <xdr:to>
      <xdr:col>73</xdr:col>
      <xdr:colOff>44450</xdr:colOff>
      <xdr:row>41</xdr:row>
      <xdr:rowOff>44958</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29735</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5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30226</xdr:rowOff>
    </xdr:from>
    <xdr:to>
      <xdr:col>68</xdr:col>
      <xdr:colOff>203200</xdr:colOff>
      <xdr:row>41</xdr:row>
      <xdr:rowOff>131826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年度に第三セクター等改革推進債を発行したことにより、将来負担比率は一時的に大幅に増加したが、その後は順調に減少している。平成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年度からは公立諏訪東京理科大学に係る普通交付税の増加に伴い、標準財政規模が大幅に増加したため、さらに数値が減少し、令和２年度は前年度比</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48.2</a:t>
          </a:r>
          <a:r>
            <a:rPr kumimoji="1" lang="ja-JP" altLang="en-US" sz="1300">
              <a:latin typeface="ＭＳ Ｐゴシック" panose="020B0600070205080204" pitchFamily="50" charset="-128"/>
              <a:ea typeface="ＭＳ Ｐゴシック" panose="020B0600070205080204" pitchFamily="50" charset="-128"/>
            </a:rPr>
            <a:t>％となっている。引き続き計画的な事業実施と補助金等の活用による起債発行の抑制に努め、財政の健全性を保つ。</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a:extLst>
            <a:ext uri="{FF2B5EF4-FFF2-40B4-BE49-F238E27FC236}">
              <a16:creationId xmlns:a16="http://schemas.microsoft.com/office/drawing/2014/main" id="{00000000-0008-0000-0300-0000B2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a:extLst>
            <a:ext uri="{FF2B5EF4-FFF2-40B4-BE49-F238E27FC236}">
              <a16:creationId xmlns:a16="http://schemas.microsoft.com/office/drawing/2014/main" id="{00000000-0008-0000-0300-0000B4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15155</xdr:rowOff>
    </xdr:from>
    <xdr:to>
      <xdr:col>81</xdr:col>
      <xdr:colOff>44450</xdr:colOff>
      <xdr:row>16</xdr:row>
      <xdr:rowOff>110871</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6179800" y="2758355"/>
          <a:ext cx="838200" cy="9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a:extLst>
            <a:ext uri="{FF2B5EF4-FFF2-40B4-BE49-F238E27FC236}">
              <a16:creationId xmlns:a16="http://schemas.microsoft.com/office/drawing/2014/main" id="{00000000-0008-0000-0300-0000B7010000}"/>
            </a:ext>
          </a:extLst>
        </xdr:cNvPr>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110871</xdr:rowOff>
    </xdr:from>
    <xdr:to>
      <xdr:col>77</xdr:col>
      <xdr:colOff>44450</xdr:colOff>
      <xdr:row>16</xdr:row>
      <xdr:rowOff>131784</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5290800" y="2854071"/>
          <a:ext cx="889000" cy="2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131784</xdr:rowOff>
    </xdr:from>
    <xdr:to>
      <xdr:col>72</xdr:col>
      <xdr:colOff>203200</xdr:colOff>
      <xdr:row>17</xdr:row>
      <xdr:rowOff>162221</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4401800" y="2874984"/>
          <a:ext cx="889000" cy="20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162221</xdr:rowOff>
    </xdr:from>
    <xdr:to>
      <xdr:col>68</xdr:col>
      <xdr:colOff>152400</xdr:colOff>
      <xdr:row>18</xdr:row>
      <xdr:rowOff>63161</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flipV="1">
          <a:off x="13512800" y="3076871"/>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135805</xdr:rowOff>
    </xdr:from>
    <xdr:to>
      <xdr:col>81</xdr:col>
      <xdr:colOff>95250</xdr:colOff>
      <xdr:row>16</xdr:row>
      <xdr:rowOff>65955</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967200" y="27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107882</xdr:rowOff>
    </xdr:from>
    <xdr:ext cx="762000" cy="259045"/>
    <xdr:sp macro="" textlink="">
      <xdr:nvSpPr>
        <xdr:cNvPr id="458" name="将来負担の状況該当値テキスト">
          <a:extLst>
            <a:ext uri="{FF2B5EF4-FFF2-40B4-BE49-F238E27FC236}">
              <a16:creationId xmlns:a16="http://schemas.microsoft.com/office/drawing/2014/main" id="{00000000-0008-0000-0300-0000CA010000}"/>
            </a:ext>
          </a:extLst>
        </xdr:cNvPr>
        <xdr:cNvSpPr txBox="1"/>
      </xdr:nvSpPr>
      <xdr:spPr>
        <a:xfrm>
          <a:off x="17106900" y="2679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60071</xdr:rowOff>
    </xdr:from>
    <xdr:to>
      <xdr:col>77</xdr:col>
      <xdr:colOff>95250</xdr:colOff>
      <xdr:row>16</xdr:row>
      <xdr:rowOff>161671</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129000" y="280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146448</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889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80984</xdr:rowOff>
    </xdr:from>
    <xdr:to>
      <xdr:col>73</xdr:col>
      <xdr:colOff>44450</xdr:colOff>
      <xdr:row>17</xdr:row>
      <xdr:rowOff>11134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5240000" y="2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167361</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909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111421</xdr:rowOff>
    </xdr:from>
    <xdr:to>
      <xdr:col>68</xdr:col>
      <xdr:colOff>203200</xdr:colOff>
      <xdr:row>18</xdr:row>
      <xdr:rowOff>41571</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302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26348</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311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12361</xdr:rowOff>
    </xdr:from>
    <xdr:to>
      <xdr:col>64</xdr:col>
      <xdr:colOff>152400</xdr:colOff>
      <xdr:row>18</xdr:row>
      <xdr:rowOff>113961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309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98738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318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55,332
54,369
266.59
32,551,132
31,587,481
878,614
16,997,850
26,283,910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消防業務を広域連合で行っていること、小中学校・保育園の給食業務、市民館の管理を民間委託していること等により、人件費に係る経常収支比率は、類似団体の平均を下回っている。しかし、地区コミュニティセンターや保健福祉サービスセンターなど地域毎に複数ある公共施設維持のため、人件費が削減できない状況にある。人口減少の中で、社会環境の変化に合った施設、人員の配置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96520</xdr:rowOff>
    </xdr:from>
    <xdr:to>
      <xdr:col>24</xdr:col>
      <xdr:colOff>25400</xdr:colOff>
      <xdr:row>42</xdr:row>
      <xdr:rowOff>20320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258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163847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20320</xdr:rowOff>
    </xdr:from>
    <xdr:to>
      <xdr:col>24</xdr:col>
      <xdr:colOff>114300</xdr:colOff>
      <xdr:row>42</xdr:row>
      <xdr:rowOff>20320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96520</xdr:rowOff>
    </xdr:from>
    <xdr:to>
      <xdr:col>24</xdr:col>
      <xdr:colOff>114300</xdr:colOff>
      <xdr:row>34</xdr:row>
      <xdr:rowOff>96520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xdr:rowOff>
    </xdr:from>
    <xdr:to>
      <xdr:col>24</xdr:col>
      <xdr:colOff>25400</xdr:colOff>
      <xdr:row>35</xdr:row>
      <xdr:rowOff>92710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34380"/>
          <a:ext cx="8382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5080</xdr:rowOff>
    </xdr:from>
    <xdr:to>
      <xdr:col>19</xdr:col>
      <xdr:colOff>187325</xdr:colOff>
      <xdr:row>34</xdr:row>
      <xdr:rowOff>27940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34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27940</xdr:rowOff>
    </xdr:from>
    <xdr:to>
      <xdr:col>15</xdr:col>
      <xdr:colOff>98425</xdr:colOff>
      <xdr:row>35</xdr:row>
      <xdr:rowOff>92710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57240"/>
          <a:ext cx="8890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92710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047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41910</xdr:rowOff>
    </xdr:from>
    <xdr:to>
      <xdr:col>24</xdr:col>
      <xdr:colOff>76200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58437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125730</xdr:rowOff>
    </xdr:from>
    <xdr:to>
      <xdr:col>20</xdr:col>
      <xdr:colOff>38100</xdr:colOff>
      <xdr:row>34</xdr:row>
      <xdr:rowOff>55880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66057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5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148590</xdr:rowOff>
    </xdr:from>
    <xdr:to>
      <xdr:col>15</xdr:col>
      <xdr:colOff>149225</xdr:colOff>
      <xdr:row>34</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0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88917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7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41910</xdr:rowOff>
    </xdr:from>
    <xdr:to>
      <xdr:col>11</xdr:col>
      <xdr:colOff>60325</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153687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167640</xdr:rowOff>
    </xdr:from>
    <xdr:to>
      <xdr:col>6</xdr:col>
      <xdr:colOff>171450</xdr:colOff>
      <xdr:row>35</xdr:row>
      <xdr:rowOff>97790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107967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物件費に係る経常収支比率は、全国平均、類似団体平均、長野県平均を下回っている。令和２年度はコロナ禍で継続事業が実施できなかった影響等から対前年度比で</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減となったが、指定管理者制度の導入やＩＣＴ教育の推進等により、委託料や使用料は増加傾向にある。さらに、今後は庁内業務のデジタル化等による増加が見込まれるため、最小の経費で最大の効果が得られる手段の選択に努めコスト削減につなげ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153670</xdr:rowOff>
    </xdr:from>
    <xdr:to>
      <xdr:col>82</xdr:col>
      <xdr:colOff>107950</xdr:colOff>
      <xdr:row>16</xdr:row>
      <xdr:rowOff>149860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72542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134620</xdr:rowOff>
    </xdr:from>
    <xdr:to>
      <xdr:col>78</xdr:col>
      <xdr:colOff>69850</xdr:colOff>
      <xdr:row>16</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31750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877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31750</xdr:rowOff>
    </xdr:from>
    <xdr:to>
      <xdr:col>69</xdr:col>
      <xdr:colOff>92075</xdr:colOff>
      <xdr:row>17</xdr:row>
      <xdr:rowOff>92710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946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102870</xdr:rowOff>
    </xdr:from>
    <xdr:to>
      <xdr:col>82</xdr:col>
      <xdr:colOff>158750</xdr:colOff>
      <xdr:row>16</xdr:row>
      <xdr:rowOff>33020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119397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99060</xdr:rowOff>
    </xdr:from>
    <xdr:to>
      <xdr:col>78</xdr:col>
      <xdr:colOff>120650</xdr:colOff>
      <xdr:row>17</xdr:row>
      <xdr:rowOff>29210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39387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11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83820</xdr:rowOff>
    </xdr:from>
    <xdr:to>
      <xdr:col>74</xdr:col>
      <xdr:colOff>31750</xdr:colOff>
      <xdr:row>17</xdr:row>
      <xdr:rowOff>13970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152400</xdr:rowOff>
    </xdr:from>
    <xdr:to>
      <xdr:col>69</xdr:col>
      <xdr:colOff>142875</xdr:colOff>
      <xdr:row>17</xdr:row>
      <xdr:rowOff>82550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92727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41910</xdr:rowOff>
    </xdr:from>
    <xdr:to>
      <xdr:col>65</xdr:col>
      <xdr:colOff>53975</xdr:colOff>
      <xdr:row>17</xdr:row>
      <xdr:rowOff>143510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153687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コロナ禍において、医療機関への受診者が少なかった影響により、扶助費に係る経常収支比率は前年度比</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8.8</a:t>
          </a:r>
          <a:r>
            <a:rPr kumimoji="1" lang="ja-JP" altLang="en-US" sz="1300">
              <a:latin typeface="ＭＳ Ｐゴシック" panose="020B0600070205080204" pitchFamily="50" charset="-128"/>
              <a:ea typeface="ＭＳ Ｐゴシック" panose="020B0600070205080204" pitchFamily="50" charset="-128"/>
            </a:rPr>
            <a:t>％となった。全国平均、類似団体平均は下回っているものの、今後も高齢化の進行による社会保障費の増加が見込まれるため、市単独の給付事業の見直しや、高齢者の健康増進の取組強化になどより、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72572</xdr:rowOff>
    </xdr:from>
    <xdr:to>
      <xdr:col>24</xdr:col>
      <xdr:colOff>25400</xdr:colOff>
      <xdr:row>55</xdr:row>
      <xdr:rowOff>64407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330872"/>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159657</xdr:rowOff>
    </xdr:from>
    <xdr:to>
      <xdr:col>19</xdr:col>
      <xdr:colOff>187325</xdr:colOff>
      <xdr:row>55</xdr:row>
      <xdr:rowOff>64407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17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159657</xdr:rowOff>
    </xdr:from>
    <xdr:to>
      <xdr:col>15</xdr:col>
      <xdr:colOff>98425</xdr:colOff>
      <xdr:row>55</xdr:row>
      <xdr:rowOff>53522</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53522</xdr:rowOff>
    </xdr:from>
    <xdr:to>
      <xdr:col>11</xdr:col>
      <xdr:colOff>9525</xdr:colOff>
      <xdr:row>55</xdr:row>
      <xdr:rowOff>86178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483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21772</xdr:rowOff>
    </xdr:from>
    <xdr:to>
      <xdr:col>24</xdr:col>
      <xdr:colOff>76200</xdr:colOff>
      <xdr:row>54</xdr:row>
      <xdr:rowOff>123372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38299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12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13607</xdr:rowOff>
    </xdr:from>
    <xdr:to>
      <xdr:col>20</xdr:col>
      <xdr:colOff>38100</xdr:colOff>
      <xdr:row>55</xdr:row>
      <xdr:rowOff>115207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125384</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1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108857</xdr:rowOff>
    </xdr:from>
    <xdr:to>
      <xdr:col>15</xdr:col>
      <xdr:colOff>149225</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49184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2722</xdr:rowOff>
    </xdr:from>
    <xdr:to>
      <xdr:col>11</xdr:col>
      <xdr:colOff>60325</xdr:colOff>
      <xdr:row>55</xdr:row>
      <xdr:rowOff>104322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35378</xdr:rowOff>
    </xdr:from>
    <xdr:to>
      <xdr:col>6</xdr:col>
      <xdr:colOff>171450</xdr:colOff>
      <xdr:row>55</xdr:row>
      <xdr:rowOff>136978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121755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高齢者人口の増加等により広域連合で実施する介護保険事業や後期高齢者医療に係る繰出金が増加しているが、令和２年度はコロナ禍において医療機関への受診が少なかった影響や継続事業が実施できなかった影響等により増加率が抑えられ、前年度と同水準となった。しかし繰出金の増加傾向は継続することが予想されるため、特に介護保険事業では負担金が給付に応じた適正な負担となるよう、負担割の見直し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79375</xdr:rowOff>
    </xdr:from>
    <xdr:to>
      <xdr:col>82</xdr:col>
      <xdr:colOff>107950</xdr:colOff>
      <xdr:row>56</xdr:row>
      <xdr:rowOff>98425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68057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98425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6520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107950</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flipV="1">
          <a:off x="13893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41275</xdr:rowOff>
    </xdr:from>
    <xdr:to>
      <xdr:col>69</xdr:col>
      <xdr:colOff>92075</xdr:colOff>
      <xdr:row>56</xdr:row>
      <xdr:rowOff>107950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6424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652</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116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28575</xdr:rowOff>
    </xdr:from>
    <xdr:to>
      <xdr:col>82</xdr:col>
      <xdr:colOff>158750</xdr:colOff>
      <xdr:row>56</xdr:row>
      <xdr:rowOff>130175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45102</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47625</xdr:rowOff>
    </xdr:from>
    <xdr:to>
      <xdr:col>78</xdr:col>
      <xdr:colOff>120650</xdr:colOff>
      <xdr:row>56</xdr:row>
      <xdr:rowOff>149225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159402</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417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57150</xdr:rowOff>
    </xdr:from>
    <xdr:to>
      <xdr:col>69</xdr:col>
      <xdr:colOff>142875</xdr:colOff>
      <xdr:row>56</xdr:row>
      <xdr:rowOff>158750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168927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42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161925</xdr:rowOff>
    </xdr:from>
    <xdr:to>
      <xdr:col>65</xdr:col>
      <xdr:colOff>53975</xdr:colOff>
      <xdr:row>56</xdr:row>
      <xdr:rowOff>92075</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102252</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年度から公立諏訪東京理科大学を運営する組合への負担金が計上されたことから、補助費等に占める経常収支比率は、類似団体の平均を大幅に上回っている。令和２年度は対前年度比で</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ポイント減となったが、今後は一部事務組合の起債償還等による負担の増加が見込まれるため、徹底した経費の削減や事業の見直しに努める。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133858</xdr:rowOff>
    </xdr:from>
    <xdr:to>
      <xdr:col>82</xdr:col>
      <xdr:colOff>107950</xdr:colOff>
      <xdr:row>40</xdr:row>
      <xdr:rowOff>17272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82040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8128</xdr:rowOff>
    </xdr:from>
    <xdr:to>
      <xdr:col>78</xdr:col>
      <xdr:colOff>69850</xdr:colOff>
      <xdr:row>40</xdr:row>
      <xdr:rowOff>17272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8661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35560</xdr:rowOff>
    </xdr:from>
    <xdr:to>
      <xdr:col>73</xdr:col>
      <xdr:colOff>180975</xdr:colOff>
      <xdr:row>40</xdr:row>
      <xdr:rowOff>8128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550660"/>
          <a:ext cx="8890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35560</xdr:rowOff>
    </xdr:from>
    <xdr:to>
      <xdr:col>69</xdr:col>
      <xdr:colOff>92075</xdr:colOff>
      <xdr:row>38</xdr:row>
      <xdr:rowOff>40132</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5506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83058</xdr:rowOff>
    </xdr:from>
    <xdr:to>
      <xdr:col>82</xdr:col>
      <xdr:colOff>158750</xdr:colOff>
      <xdr:row>40</xdr:row>
      <xdr:rowOff>13208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76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55135</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74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137922</xdr:rowOff>
    </xdr:from>
    <xdr:to>
      <xdr:col>78</xdr:col>
      <xdr:colOff>120650</xdr:colOff>
      <xdr:row>40</xdr:row>
      <xdr:rowOff>68072</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52849</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91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128778</xdr:rowOff>
    </xdr:from>
    <xdr:to>
      <xdr:col>74</xdr:col>
      <xdr:colOff>31750</xdr:colOff>
      <xdr:row>40</xdr:row>
      <xdr:rowOff>58928</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81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43705</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90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156210</xdr:rowOff>
    </xdr:from>
    <xdr:to>
      <xdr:col>69</xdr:col>
      <xdr:colOff>142875</xdr:colOff>
      <xdr:row>38</xdr:row>
      <xdr:rowOff>86360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71137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160782</xdr:rowOff>
    </xdr:from>
    <xdr:to>
      <xdr:col>65</xdr:col>
      <xdr:colOff>53975</xdr:colOff>
      <xdr:row>38</xdr:row>
      <xdr:rowOff>90932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50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75709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590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年度に第三セクター等改革推進債を発行したことにより地方債残高が上昇したが、その後償還が進み、公債費に係る経常収支比率は全国平均、長野県平均、類似団体平均を下回っている。しかし、今後約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年間は、大型事業が予定されていること等から公債費の増加が見込まれている。中長期の財政需要を把握し、事業の平準化や補助金等の活用に努める。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69850</xdr:rowOff>
    </xdr:from>
    <xdr:to>
      <xdr:col>24</xdr:col>
      <xdr:colOff>25400</xdr:colOff>
      <xdr:row>77</xdr:row>
      <xdr:rowOff>101854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7150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101854</xdr:rowOff>
    </xdr:from>
    <xdr:to>
      <xdr:col>19</xdr:col>
      <xdr:colOff>187325</xdr:colOff>
      <xdr:row>77</xdr:row>
      <xdr:rowOff>143002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035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143002</xdr:rowOff>
    </xdr:from>
    <xdr:to>
      <xdr:col>15</xdr:col>
      <xdr:colOff>98425</xdr:colOff>
      <xdr:row>78</xdr:row>
      <xdr:rowOff>76708</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2209800" y="133446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76708</xdr:rowOff>
    </xdr:from>
    <xdr:to>
      <xdr:col>11</xdr:col>
      <xdr:colOff>9525</xdr:colOff>
      <xdr:row>78</xdr:row>
      <xdr:rowOff>108713</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4498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35577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51054</xdr:rowOff>
    </xdr:from>
    <xdr:to>
      <xdr:col>20</xdr:col>
      <xdr:colOff>38100</xdr:colOff>
      <xdr:row>77</xdr:row>
      <xdr:rowOff>152654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92202</xdr:rowOff>
    </xdr:from>
    <xdr:to>
      <xdr:col>15</xdr:col>
      <xdr:colOff>149225</xdr:colOff>
      <xdr:row>78</xdr:row>
      <xdr:rowOff>22352</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7129</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25908</xdr:rowOff>
    </xdr:from>
    <xdr:to>
      <xdr:col>11</xdr:col>
      <xdr:colOff>60325</xdr:colOff>
      <xdr:row>78</xdr:row>
      <xdr:rowOff>127508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112285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57913</xdr:rowOff>
    </xdr:from>
    <xdr:to>
      <xdr:col>6</xdr:col>
      <xdr:colOff>171450</xdr:colOff>
      <xdr:row>78</xdr:row>
      <xdr:rowOff>159513</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144290</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公債費以外の経常収支比率は、扶助費や補助費等の減少により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全国平均、類似団体平均を下回っている。令和２年度はコロナ禍の影響により扶助費が減少する等、例年と異なる動きが一部でみられたが、今後も引き続き経常経費の縮減に努め、財政の弾力性の維持を図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88137</xdr:rowOff>
    </xdr:from>
    <xdr:to>
      <xdr:col>82</xdr:col>
      <xdr:colOff>107950</xdr:colOff>
      <xdr:row>77</xdr:row>
      <xdr:rowOff>165863</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289787"/>
          <a:ext cx="8382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77</xdr:row>
      <xdr:rowOff>165863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3080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28702</xdr:rowOff>
    </xdr:from>
    <xdr:to>
      <xdr:col>73</xdr:col>
      <xdr:colOff>180975</xdr:colOff>
      <xdr:row>77</xdr:row>
      <xdr:rowOff>106426</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303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24130</xdr:rowOff>
    </xdr:from>
    <xdr:to>
      <xdr:col>69</xdr:col>
      <xdr:colOff>92075</xdr:colOff>
      <xdr:row>77</xdr:row>
      <xdr:rowOff>28702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25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53864</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115063</xdr:rowOff>
    </xdr:from>
    <xdr:to>
      <xdr:col>78</xdr:col>
      <xdr:colOff>120650</xdr:colOff>
      <xdr:row>78</xdr:row>
      <xdr:rowOff>45213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29990</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149352</xdr:rowOff>
    </xdr:from>
    <xdr:to>
      <xdr:col>69</xdr:col>
      <xdr:colOff>142875</xdr:colOff>
      <xdr:row>77</xdr:row>
      <xdr:rowOff>79502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89679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7306</xdr:rowOff>
    </xdr:from>
    <xdr:to>
      <xdr:col>29</xdr:col>
      <xdr:colOff>127000</xdr:colOff>
      <xdr:row>16</xdr:row>
      <xdr:rowOff>116120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798131"/>
          <a:ext cx="647700" cy="108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116120</xdr:rowOff>
    </xdr:from>
    <xdr:to>
      <xdr:col>26</xdr:col>
      <xdr:colOff>50800</xdr:colOff>
      <xdr:row>16</xdr:row>
      <xdr:rowOff>138376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906945"/>
          <a:ext cx="698500" cy="22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135567</xdr:rowOff>
    </xdr:from>
    <xdr:to>
      <xdr:col>22</xdr:col>
      <xdr:colOff>114300</xdr:colOff>
      <xdr:row>16</xdr:row>
      <xdr:rowOff>138376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26392"/>
          <a:ext cx="698500" cy="28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135567</xdr:rowOff>
    </xdr:from>
    <xdr:to>
      <xdr:col>18</xdr:col>
      <xdr:colOff>177800</xdr:colOff>
      <xdr:row>17</xdr:row>
      <xdr:rowOff>1167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26392"/>
          <a:ext cx="698500" cy="370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127956</xdr:rowOff>
    </xdr:from>
    <xdr:to>
      <xdr:col>29</xdr:col>
      <xdr:colOff>177800</xdr:colOff>
      <xdr:row>16</xdr:row>
      <xdr:rowOff>58106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47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144483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592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65320</xdr:rowOff>
    </xdr:from>
    <xdr:to>
      <xdr:col>26</xdr:col>
      <xdr:colOff>101600</xdr:colOff>
      <xdr:row>16</xdr:row>
      <xdr:rowOff>166920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56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5647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625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87576</xdr:rowOff>
    </xdr:from>
    <xdr:to>
      <xdr:col>22</xdr:col>
      <xdr:colOff>165100</xdr:colOff>
      <xdr:row>17</xdr:row>
      <xdr:rowOff>17726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878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27903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47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84767</xdr:rowOff>
    </xdr:from>
    <xdr:to>
      <xdr:col>19</xdr:col>
      <xdr:colOff>38100</xdr:colOff>
      <xdr:row>17</xdr:row>
      <xdr:rowOff>14917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875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25094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6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121817</xdr:rowOff>
    </xdr:from>
    <xdr:to>
      <xdr:col>15</xdr:col>
      <xdr:colOff>101600</xdr:colOff>
      <xdr:row>17</xdr:row>
      <xdr:rowOff>51967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126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62144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6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229565</xdr:rowOff>
    </xdr:from>
    <xdr:to>
      <xdr:col>29</xdr:col>
      <xdr:colOff>127000</xdr:colOff>
      <xdr:row>35</xdr:row>
      <xdr:rowOff>293840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839915"/>
          <a:ext cx="647700" cy="642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293840</xdr:rowOff>
    </xdr:from>
    <xdr:to>
      <xdr:col>26</xdr:col>
      <xdr:colOff>50800</xdr:colOff>
      <xdr:row>35</xdr:row>
      <xdr:rowOff>317233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6904190"/>
          <a:ext cx="698500" cy="23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261455</xdr:rowOff>
    </xdr:from>
    <xdr:to>
      <xdr:col>22</xdr:col>
      <xdr:colOff>114300</xdr:colOff>
      <xdr:row>35</xdr:row>
      <xdr:rowOff>317233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871805"/>
          <a:ext cx="698500" cy="557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240309</xdr:rowOff>
    </xdr:from>
    <xdr:to>
      <xdr:col>18</xdr:col>
      <xdr:colOff>177800</xdr:colOff>
      <xdr:row>35</xdr:row>
      <xdr:rowOff>261455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6850659"/>
          <a:ext cx="698500" cy="21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178765</xdr:rowOff>
    </xdr:from>
    <xdr:to>
      <xdr:col>29</xdr:col>
      <xdr:colOff>177800</xdr:colOff>
      <xdr:row>35</xdr:row>
      <xdr:rowOff>280365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789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23842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34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243040</xdr:rowOff>
    </xdr:from>
    <xdr:to>
      <xdr:col>26</xdr:col>
      <xdr:colOff>101600</xdr:colOff>
      <xdr:row>36</xdr:row>
      <xdr:rowOff>1740</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853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11917</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622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266433</xdr:rowOff>
    </xdr:from>
    <xdr:to>
      <xdr:col>22</xdr:col>
      <xdr:colOff>165100</xdr:colOff>
      <xdr:row>36</xdr:row>
      <xdr:rowOff>25133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87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35310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645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210655</xdr:rowOff>
    </xdr:from>
    <xdr:to>
      <xdr:col>19</xdr:col>
      <xdr:colOff>38100</xdr:colOff>
      <xdr:row>35</xdr:row>
      <xdr:rowOff>312255</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821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322432</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589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189509</xdr:rowOff>
    </xdr:from>
    <xdr:to>
      <xdr:col>15</xdr:col>
      <xdr:colOff>101600</xdr:colOff>
      <xdr:row>35</xdr:row>
      <xdr:rowOff>291109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799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301286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568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55,332
54,369
266.59
32,551,132
31,587,481
878,614
16,997,850
26,283,910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149549</xdr:rowOff>
    </xdr:from>
    <xdr:to>
      <xdr:col>24</xdr:col>
      <xdr:colOff>63500</xdr:colOff>
      <xdr:row>36</xdr:row>
      <xdr:rowOff>82321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78849"/>
          <a:ext cx="838200" cy="27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82321</xdr:rowOff>
    </xdr:from>
    <xdr:to>
      <xdr:col>19</xdr:col>
      <xdr:colOff>177800</xdr:colOff>
      <xdr:row>36</xdr:row>
      <xdr:rowOff>119983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54521"/>
          <a:ext cx="889000" cy="37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56299</xdr:rowOff>
    </xdr:from>
    <xdr:to>
      <xdr:col>15</xdr:col>
      <xdr:colOff>50800</xdr:colOff>
      <xdr:row>36</xdr:row>
      <xdr:rowOff>119983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228499"/>
          <a:ext cx="889000" cy="6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46412</xdr:rowOff>
    </xdr:from>
    <xdr:to>
      <xdr:col>10</xdr:col>
      <xdr:colOff>114300</xdr:colOff>
      <xdr:row>36</xdr:row>
      <xdr:rowOff>56299</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18612"/>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98749</xdr:rowOff>
    </xdr:from>
    <xdr:to>
      <xdr:col>24</xdr:col>
      <xdr:colOff>114300</xdr:colOff>
      <xdr:row>35</xdr:row>
      <xdr:rowOff>28899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9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121626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7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31521</xdr:rowOff>
    </xdr:from>
    <xdr:to>
      <xdr:col>20</xdr:col>
      <xdr:colOff>38100</xdr:colOff>
      <xdr:row>36</xdr:row>
      <xdr:rowOff>133121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149648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78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69183</xdr:rowOff>
    </xdr:from>
    <xdr:to>
      <xdr:col>15</xdr:col>
      <xdr:colOff>101600</xdr:colOff>
      <xdr:row>36</xdr:row>
      <xdr:rowOff>170783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15860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1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5499</xdr:rowOff>
    </xdr:from>
    <xdr:to>
      <xdr:col>10</xdr:col>
      <xdr:colOff>165100</xdr:colOff>
      <xdr:row>36</xdr:row>
      <xdr:rowOff>107099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7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123626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52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167062</xdr:rowOff>
    </xdr:from>
    <xdr:to>
      <xdr:col>6</xdr:col>
      <xdr:colOff>38100</xdr:colOff>
      <xdr:row>36</xdr:row>
      <xdr:rowOff>97212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6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113739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4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11702</xdr:rowOff>
    </xdr:from>
    <xdr:to>
      <xdr:col>24</xdr:col>
      <xdr:colOff>63500</xdr:colOff>
      <xdr:row>58</xdr:row>
      <xdr:rowOff>50271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955802"/>
          <a:ext cx="838200" cy="3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138030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73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11702</xdr:rowOff>
    </xdr:from>
    <xdr:to>
      <xdr:col>19</xdr:col>
      <xdr:colOff>177800</xdr:colOff>
      <xdr:row>58</xdr:row>
      <xdr:rowOff>19045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55802"/>
          <a:ext cx="889000" cy="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74229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67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19045</xdr:rowOff>
    </xdr:from>
    <xdr:to>
      <xdr:col>15</xdr:col>
      <xdr:colOff>50800</xdr:colOff>
      <xdr:row>58</xdr:row>
      <xdr:rowOff>47894</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63145"/>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47894</xdr:rowOff>
    </xdr:from>
    <xdr:to>
      <xdr:col>10</xdr:col>
      <xdr:colOff>114300</xdr:colOff>
      <xdr:row>58</xdr:row>
      <xdr:rowOff>49047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991994"/>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101816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7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170921</xdr:rowOff>
    </xdr:from>
    <xdr:to>
      <xdr:col>24</xdr:col>
      <xdr:colOff>114300</xdr:colOff>
      <xdr:row>58</xdr:row>
      <xdr:rowOff>101071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4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149348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921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132352</xdr:rowOff>
    </xdr:from>
    <xdr:to>
      <xdr:col>20</xdr:col>
      <xdr:colOff>38100</xdr:colOff>
      <xdr:row>58</xdr:row>
      <xdr:rowOff>62502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53629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99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139695</xdr:rowOff>
    </xdr:from>
    <xdr:to>
      <xdr:col>15</xdr:col>
      <xdr:colOff>101600</xdr:colOff>
      <xdr:row>58</xdr:row>
      <xdr:rowOff>69845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1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86372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68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168544</xdr:rowOff>
    </xdr:from>
    <xdr:to>
      <xdr:col>10</xdr:col>
      <xdr:colOff>165100</xdr:colOff>
      <xdr:row>58</xdr:row>
      <xdr:rowOff>98694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4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89821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1003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169697</xdr:rowOff>
    </xdr:from>
    <xdr:to>
      <xdr:col>6</xdr:col>
      <xdr:colOff>38100</xdr:colOff>
      <xdr:row>58</xdr:row>
      <xdr:rowOff>99847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90974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100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36830</xdr:rowOff>
    </xdr:from>
    <xdr:to>
      <xdr:col>24</xdr:col>
      <xdr:colOff>63500</xdr:colOff>
      <xdr:row>76</xdr:row>
      <xdr:rowOff>37516</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067030"/>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167303</xdr:rowOff>
    </xdr:from>
    <xdr:to>
      <xdr:col>19</xdr:col>
      <xdr:colOff>177800</xdr:colOff>
      <xdr:row>76</xdr:row>
      <xdr:rowOff>37516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026053"/>
          <a:ext cx="889000" cy="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167303</xdr:rowOff>
    </xdr:from>
    <xdr:to>
      <xdr:col>15</xdr:col>
      <xdr:colOff>50800</xdr:colOff>
      <xdr:row>76</xdr:row>
      <xdr:rowOff>32201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026053"/>
          <a:ext cx="889000" cy="3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32201</xdr:rowOff>
    </xdr:from>
    <xdr:to>
      <xdr:col>10</xdr:col>
      <xdr:colOff>114300</xdr:colOff>
      <xdr:row>76</xdr:row>
      <xdr:rowOff>50775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062401"/>
          <a:ext cx="8890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157480</xdr:rowOff>
    </xdr:from>
    <xdr:to>
      <xdr:col>24</xdr:col>
      <xdr:colOff>114300</xdr:colOff>
      <xdr:row>76</xdr:row>
      <xdr:rowOff>87630</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01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8907</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286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158166</xdr:rowOff>
    </xdr:from>
    <xdr:to>
      <xdr:col>20</xdr:col>
      <xdr:colOff>38100</xdr:colOff>
      <xdr:row>76</xdr:row>
      <xdr:rowOff>88316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01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104843</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2792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116504</xdr:rowOff>
    </xdr:from>
    <xdr:to>
      <xdr:col>15</xdr:col>
      <xdr:colOff>101600</xdr:colOff>
      <xdr:row>76</xdr:row>
      <xdr:rowOff>46655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29752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63181</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275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152851</xdr:rowOff>
    </xdr:from>
    <xdr:to>
      <xdr:col>10</xdr:col>
      <xdr:colOff>165100</xdr:colOff>
      <xdr:row>76</xdr:row>
      <xdr:rowOff>83001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01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99528</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278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171425</xdr:rowOff>
    </xdr:from>
    <xdr:to>
      <xdr:col>6</xdr:col>
      <xdr:colOff>38100</xdr:colOff>
      <xdr:row>76</xdr:row>
      <xdr:rowOff>101575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03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118101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280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53645</xdr:rowOff>
    </xdr:from>
    <xdr:to>
      <xdr:col>24</xdr:col>
      <xdr:colOff>63500</xdr:colOff>
      <xdr:row>98</xdr:row>
      <xdr:rowOff>73431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855745"/>
          <a:ext cx="838200" cy="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53645</xdr:rowOff>
    </xdr:from>
    <xdr:to>
      <xdr:col>19</xdr:col>
      <xdr:colOff>177800</xdr:colOff>
      <xdr:row>98</xdr:row>
      <xdr:rowOff>113867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855745"/>
          <a:ext cx="889000" cy="60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149610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43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113867</xdr:rowOff>
    </xdr:from>
    <xdr:to>
      <xdr:col>15</xdr:col>
      <xdr:colOff>50800</xdr:colOff>
      <xdr:row>98</xdr:row>
      <xdr:rowOff>134365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915967"/>
          <a:ext cx="889000" cy="2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27652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127178</xdr:rowOff>
    </xdr:from>
    <xdr:to>
      <xdr:col>10</xdr:col>
      <xdr:colOff>114300</xdr:colOff>
      <xdr:row>98</xdr:row>
      <xdr:rowOff>134365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929278"/>
          <a:ext cx="889000" cy="7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30929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39628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22631</xdr:rowOff>
    </xdr:from>
    <xdr:to>
      <xdr:col>24</xdr:col>
      <xdr:colOff>114300</xdr:colOff>
      <xdr:row>98</xdr:row>
      <xdr:rowOff>124231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82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1058</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80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2845</xdr:rowOff>
    </xdr:from>
    <xdr:to>
      <xdr:col>20</xdr:col>
      <xdr:colOff>38100</xdr:colOff>
      <xdr:row>98</xdr:row>
      <xdr:rowOff>104445</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0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95572</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8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63067</xdr:rowOff>
    </xdr:from>
    <xdr:to>
      <xdr:col>15</xdr:col>
      <xdr:colOff>101600</xdr:colOff>
      <xdr:row>98</xdr:row>
      <xdr:rowOff>164667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8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155794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95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83565</xdr:rowOff>
    </xdr:from>
    <xdr:to>
      <xdr:col>10</xdr:col>
      <xdr:colOff>165100</xdr:colOff>
      <xdr:row>99</xdr:row>
      <xdr:rowOff>13715</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88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4842</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97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76378</xdr:rowOff>
    </xdr:from>
    <xdr:to>
      <xdr:col>6</xdr:col>
      <xdr:colOff>38100</xdr:colOff>
      <xdr:row>99</xdr:row>
      <xdr:rowOff>6528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87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169105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97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34068</xdr:rowOff>
    </xdr:from>
    <xdr:to>
      <xdr:col>55</xdr:col>
      <xdr:colOff>0</xdr:colOff>
      <xdr:row>36</xdr:row>
      <xdr:rowOff>59649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5691918"/>
          <a:ext cx="838200" cy="53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59649</xdr:rowOff>
    </xdr:from>
    <xdr:to>
      <xdr:col>50</xdr:col>
      <xdr:colOff>114300</xdr:colOff>
      <xdr:row>36</xdr:row>
      <xdr:rowOff>105026</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8750300" y="6231849"/>
          <a:ext cx="8890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105026</xdr:rowOff>
    </xdr:from>
    <xdr:to>
      <xdr:col>45</xdr:col>
      <xdr:colOff>177800</xdr:colOff>
      <xdr:row>37</xdr:row>
      <xdr:rowOff>49906</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6277226"/>
          <a:ext cx="889000" cy="1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49906</xdr:rowOff>
    </xdr:from>
    <xdr:to>
      <xdr:col>41</xdr:col>
      <xdr:colOff>50800</xdr:colOff>
      <xdr:row>37</xdr:row>
      <xdr:rowOff>55324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93556"/>
          <a:ext cx="8890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154718</xdr:rowOff>
    </xdr:from>
    <xdr:to>
      <xdr:col>55</xdr:col>
      <xdr:colOff>50800</xdr:colOff>
      <xdr:row>33</xdr:row>
      <xdr:rowOff>84868</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6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6145</xdr:rowOff>
    </xdr:from>
    <xdr:ext cx="599010"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492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8849</xdr:rowOff>
    </xdr:from>
    <xdr:to>
      <xdr:col>50</xdr:col>
      <xdr:colOff>165100</xdr:colOff>
      <xdr:row>36</xdr:row>
      <xdr:rowOff>110449</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18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126976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595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54226</xdr:rowOff>
    </xdr:from>
    <xdr:to>
      <xdr:col>46</xdr:col>
      <xdr:colOff>38100</xdr:colOff>
      <xdr:row>36</xdr:row>
      <xdr:rowOff>155826</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622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903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0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170556</xdr:rowOff>
    </xdr:from>
    <xdr:to>
      <xdr:col>41</xdr:col>
      <xdr:colOff>101600</xdr:colOff>
      <xdr:row>37</xdr:row>
      <xdr:rowOff>100706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4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117233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11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4524</xdr:rowOff>
    </xdr:from>
    <xdr:to>
      <xdr:col>36</xdr:col>
      <xdr:colOff>165100</xdr:colOff>
      <xdr:row>37</xdr:row>
      <xdr:rowOff>106124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34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122651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12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62381</xdr:rowOff>
    </xdr:from>
    <xdr:to>
      <xdr:col>55</xdr:col>
      <xdr:colOff>0</xdr:colOff>
      <xdr:row>58</xdr:row>
      <xdr:rowOff>129394</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10006481"/>
          <a:ext cx="838200" cy="6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62381</xdr:rowOff>
    </xdr:from>
    <xdr:to>
      <xdr:col>50</xdr:col>
      <xdr:colOff>114300</xdr:colOff>
      <xdr:row>58</xdr:row>
      <xdr:rowOff>122313</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10006481"/>
          <a:ext cx="889000" cy="59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122313</xdr:rowOff>
    </xdr:from>
    <xdr:to>
      <xdr:col>45</xdr:col>
      <xdr:colOff>177800</xdr:colOff>
      <xdr:row>58</xdr:row>
      <xdr:rowOff>137626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66413"/>
          <a:ext cx="889000" cy="1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122872</xdr:rowOff>
    </xdr:from>
    <xdr:to>
      <xdr:col>41</xdr:col>
      <xdr:colOff>50800</xdr:colOff>
      <xdr:row>58</xdr:row>
      <xdr:rowOff>137626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10066972"/>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150547</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7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78594</xdr:rowOff>
    </xdr:from>
    <xdr:to>
      <xdr:col>55</xdr:col>
      <xdr:colOff>50800</xdr:colOff>
      <xdr:row>59</xdr:row>
      <xdr:rowOff>8744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10022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164971</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937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11581</xdr:rowOff>
    </xdr:from>
    <xdr:to>
      <xdr:col>50</xdr:col>
      <xdr:colOff>165100</xdr:colOff>
      <xdr:row>58</xdr:row>
      <xdr:rowOff>113181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5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129708</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73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71513</xdr:rowOff>
    </xdr:from>
    <xdr:to>
      <xdr:col>46</xdr:col>
      <xdr:colOff>38100</xdr:colOff>
      <xdr:row>59</xdr:row>
      <xdr:rowOff>1663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10015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164240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1010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86826</xdr:rowOff>
    </xdr:from>
    <xdr:to>
      <xdr:col>41</xdr:col>
      <xdr:colOff>101600</xdr:colOff>
      <xdr:row>59</xdr:row>
      <xdr:rowOff>16976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1003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8103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1012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72072</xdr:rowOff>
    </xdr:from>
    <xdr:to>
      <xdr:col>36</xdr:col>
      <xdr:colOff>165100</xdr:colOff>
      <xdr:row>59</xdr:row>
      <xdr:rowOff>2222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100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164799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1010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103019</xdr:rowOff>
    </xdr:from>
    <xdr:to>
      <xdr:col>55</xdr:col>
      <xdr:colOff>0</xdr:colOff>
      <xdr:row>78</xdr:row>
      <xdr:rowOff>124845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476119"/>
          <a:ext cx="838200" cy="2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118985</xdr:rowOff>
    </xdr:from>
    <xdr:to>
      <xdr:col>50</xdr:col>
      <xdr:colOff>114300</xdr:colOff>
      <xdr:row>78</xdr:row>
      <xdr:rowOff>124845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92085"/>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118985</xdr:rowOff>
    </xdr:from>
    <xdr:to>
      <xdr:col>45</xdr:col>
      <xdr:colOff>177800</xdr:colOff>
      <xdr:row>78</xdr:row>
      <xdr:rowOff>126651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92085"/>
          <a:ext cx="889000" cy="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56736</xdr:rowOff>
    </xdr:from>
    <xdr:to>
      <xdr:col>41</xdr:col>
      <xdr:colOff>50800</xdr:colOff>
      <xdr:row>78</xdr:row>
      <xdr:rowOff>126651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429836"/>
          <a:ext cx="889000" cy="6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52219</xdr:rowOff>
    </xdr:from>
    <xdr:to>
      <xdr:col>55</xdr:col>
      <xdr:colOff>50800</xdr:colOff>
      <xdr:row>78</xdr:row>
      <xdr:rowOff>153819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2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153989</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5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74045</xdr:rowOff>
    </xdr:from>
    <xdr:to>
      <xdr:col>50</xdr:col>
      <xdr:colOff>165100</xdr:colOff>
      <xdr:row>79</xdr:row>
      <xdr:rowOff>4195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44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166772</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539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68185</xdr:rowOff>
    </xdr:from>
    <xdr:to>
      <xdr:col>46</xdr:col>
      <xdr:colOff>38100</xdr:colOff>
      <xdr:row>78</xdr:row>
      <xdr:rowOff>169785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44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160912</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15428" y="1353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75851</xdr:rowOff>
    </xdr:from>
    <xdr:to>
      <xdr:col>41</xdr:col>
      <xdr:colOff>101600</xdr:colOff>
      <xdr:row>79</xdr:row>
      <xdr:rowOff>6001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4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168578</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54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5936</xdr:rowOff>
    </xdr:from>
    <xdr:to>
      <xdr:col>36</xdr:col>
      <xdr:colOff>165100</xdr:colOff>
      <xdr:row>78</xdr:row>
      <xdr:rowOff>107536</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3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98663</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47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46093</xdr:rowOff>
    </xdr:from>
    <xdr:to>
      <xdr:col>55</xdr:col>
      <xdr:colOff>0</xdr:colOff>
      <xdr:row>97</xdr:row>
      <xdr:rowOff>122261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9639300" y="16505293"/>
          <a:ext cx="838200" cy="24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15287</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474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46093</xdr:rowOff>
    </xdr:from>
    <xdr:to>
      <xdr:col>50</xdr:col>
      <xdr:colOff>114300</xdr:colOff>
      <xdr:row>97</xdr:row>
      <xdr:rowOff>66091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505293"/>
          <a:ext cx="889000" cy="19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66091</xdr:rowOff>
    </xdr:from>
    <xdr:to>
      <xdr:col>45</xdr:col>
      <xdr:colOff>177800</xdr:colOff>
      <xdr:row>97</xdr:row>
      <xdr:rowOff>123611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696741"/>
          <a:ext cx="889000" cy="5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123611</xdr:rowOff>
    </xdr:from>
    <xdr:to>
      <xdr:col>41</xdr:col>
      <xdr:colOff>50800</xdr:colOff>
      <xdr:row>98</xdr:row>
      <xdr:rowOff>51667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754261"/>
          <a:ext cx="889000" cy="9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27151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48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71461</xdr:rowOff>
    </xdr:from>
    <xdr:to>
      <xdr:col>55</xdr:col>
      <xdr:colOff>50800</xdr:colOff>
      <xdr:row>98</xdr:row>
      <xdr:rowOff>1611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7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49888</xdr:rowOff>
    </xdr:from>
    <xdr:ext cx="534377"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68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166743</xdr:rowOff>
    </xdr:from>
    <xdr:to>
      <xdr:col>50</xdr:col>
      <xdr:colOff>165100</xdr:colOff>
      <xdr:row>96</xdr:row>
      <xdr:rowOff>96893</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45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113420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22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15291</xdr:rowOff>
    </xdr:from>
    <xdr:to>
      <xdr:col>46</xdr:col>
      <xdr:colOff>38100</xdr:colOff>
      <xdr:row>97</xdr:row>
      <xdr:rowOff>116891</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64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133418</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4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72811</xdr:rowOff>
    </xdr:from>
    <xdr:to>
      <xdr:col>41</xdr:col>
      <xdr:colOff>101600</xdr:colOff>
      <xdr:row>98</xdr:row>
      <xdr:rowOff>2961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70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19488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47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867</xdr:rowOff>
    </xdr:from>
    <xdr:to>
      <xdr:col>36</xdr:col>
      <xdr:colOff>165100</xdr:colOff>
      <xdr:row>98</xdr:row>
      <xdr:rowOff>102467</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8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93594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6895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a:extLst>
            <a:ext uri="{FF2B5EF4-FFF2-40B4-BE49-F238E27FC236}">
              <a16:creationId xmlns:a16="http://schemas.microsoft.com/office/drawing/2014/main" id="{00000000-0008-0000-0600-0000FD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a:extLst>
            <a:ext uri="{FF2B5EF4-FFF2-40B4-BE49-F238E27FC236}">
              <a16:creationId xmlns:a16="http://schemas.microsoft.com/office/drawing/2014/main" id="{00000000-0008-0000-0600-0000FF01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36739</xdr:rowOff>
    </xdr:from>
    <xdr:to>
      <xdr:col>85</xdr:col>
      <xdr:colOff>127000</xdr:colOff>
      <xdr:row>39</xdr:row>
      <xdr:rowOff>42644</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5481300" y="6723289"/>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a:extLst>
            <a:ext uri="{FF2B5EF4-FFF2-40B4-BE49-F238E27FC236}">
              <a16:creationId xmlns:a16="http://schemas.microsoft.com/office/drawing/2014/main" id="{00000000-0008-0000-0600-000002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36739</xdr:rowOff>
    </xdr:from>
    <xdr:to>
      <xdr:col>81</xdr:col>
      <xdr:colOff>50800</xdr:colOff>
      <xdr:row>39</xdr:row>
      <xdr:rowOff>38247</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4592300" y="6723289"/>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38247</xdr:rowOff>
    </xdr:from>
    <xdr:to>
      <xdr:col>76</xdr:col>
      <xdr:colOff>114300</xdr:colOff>
      <xdr:row>39</xdr:row>
      <xdr:rowOff>42797</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3703300" y="6724797"/>
          <a:ext cx="8890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42797</xdr:rowOff>
    </xdr:from>
    <xdr:to>
      <xdr:col>71</xdr:col>
      <xdr:colOff>177800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2814300" y="6729347"/>
          <a:ext cx="8890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163294</xdr:rowOff>
    </xdr:from>
    <xdr:to>
      <xdr:col>85</xdr:col>
      <xdr:colOff>177800</xdr:colOff>
      <xdr:row>39</xdr:row>
      <xdr:rowOff>93444</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6268700" y="667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378565" cy="259045"/>
    <xdr:sp macro="" textlink="">
      <xdr:nvSpPr>
        <xdr:cNvPr id="533" name="災害復旧事業費該当値テキスト">
          <a:extLst>
            <a:ext uri="{FF2B5EF4-FFF2-40B4-BE49-F238E27FC236}">
              <a16:creationId xmlns:a16="http://schemas.microsoft.com/office/drawing/2014/main" id="{00000000-0008-0000-0600-000015020000}"/>
            </a:ext>
          </a:extLst>
        </xdr:cNvPr>
        <xdr:cNvSpPr txBox="1"/>
      </xdr:nvSpPr>
      <xdr:spPr>
        <a:xfrm>
          <a:off x="16370300" y="6625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157389</xdr:rowOff>
    </xdr:from>
    <xdr:to>
      <xdr:col>81</xdr:col>
      <xdr:colOff>101600</xdr:colOff>
      <xdr:row>39</xdr:row>
      <xdr:rowOff>87539</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5430500" y="6672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78666</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46428" y="6765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158897</xdr:rowOff>
    </xdr:from>
    <xdr:to>
      <xdr:col>76</xdr:col>
      <xdr:colOff>165100</xdr:colOff>
      <xdr:row>39</xdr:row>
      <xdr:rowOff>89047</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4541500" y="667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80174</xdr:rowOff>
    </xdr:from>
    <xdr:ext cx="378565"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3017" y="6766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163447</xdr:rowOff>
    </xdr:from>
    <xdr:to>
      <xdr:col>72</xdr:col>
      <xdr:colOff>38100</xdr:colOff>
      <xdr:row>39</xdr:row>
      <xdr:rowOff>93597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3652500" y="667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84724</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71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1321</xdr:rowOff>
    </xdr:from>
    <xdr:to>
      <xdr:col>85</xdr:col>
      <xdr:colOff>127000</xdr:colOff>
      <xdr:row>74</xdr:row>
      <xdr:rowOff>18790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5481300" y="12688621"/>
          <a:ext cx="8382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143548</xdr:rowOff>
    </xdr:from>
    <xdr:to>
      <xdr:col>81</xdr:col>
      <xdr:colOff>50800</xdr:colOff>
      <xdr:row>74</xdr:row>
      <xdr:rowOff>1321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2659398"/>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121983</xdr:rowOff>
    </xdr:from>
    <xdr:to>
      <xdr:col>76</xdr:col>
      <xdr:colOff>114300</xdr:colOff>
      <xdr:row>73</xdr:row>
      <xdr:rowOff>143548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2637833"/>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97162</xdr:rowOff>
    </xdr:from>
    <xdr:to>
      <xdr:col>71</xdr:col>
      <xdr:colOff>177800</xdr:colOff>
      <xdr:row>73</xdr:row>
      <xdr:rowOff>121983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2814300" y="12613012"/>
          <a:ext cx="8890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139440</xdr:rowOff>
    </xdr:from>
    <xdr:to>
      <xdr:col>85</xdr:col>
      <xdr:colOff>177800</xdr:colOff>
      <xdr:row>74</xdr:row>
      <xdr:rowOff>69590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265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162317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250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121971</xdr:rowOff>
    </xdr:from>
    <xdr:to>
      <xdr:col>81</xdr:col>
      <xdr:colOff>101600</xdr:colOff>
      <xdr:row>74</xdr:row>
      <xdr:rowOff>52121</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263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68648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2413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92748</xdr:rowOff>
    </xdr:from>
    <xdr:to>
      <xdr:col>76</xdr:col>
      <xdr:colOff>165100</xdr:colOff>
      <xdr:row>74</xdr:row>
      <xdr:rowOff>22898</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260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39425</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238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71183</xdr:rowOff>
    </xdr:from>
    <xdr:to>
      <xdr:col>72</xdr:col>
      <xdr:colOff>38100</xdr:colOff>
      <xdr:row>74</xdr:row>
      <xdr:rowOff>1333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25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17860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36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46362</xdr:rowOff>
    </xdr:from>
    <xdr:to>
      <xdr:col>67</xdr:col>
      <xdr:colOff>101600</xdr:colOff>
      <xdr:row>73</xdr:row>
      <xdr:rowOff>147962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25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164489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33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25769</xdr:rowOff>
    </xdr:from>
    <xdr:to>
      <xdr:col>85</xdr:col>
      <xdr:colOff>127000</xdr:colOff>
      <xdr:row>99</xdr:row>
      <xdr:rowOff>28739</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999319"/>
          <a:ext cx="838200" cy="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154787</xdr:rowOff>
    </xdr:from>
    <xdr:to>
      <xdr:col>81</xdr:col>
      <xdr:colOff>50800</xdr:colOff>
      <xdr:row>99</xdr:row>
      <xdr:rowOff>25769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956887"/>
          <a:ext cx="889000" cy="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154787</xdr:rowOff>
    </xdr:from>
    <xdr:to>
      <xdr:col>76</xdr:col>
      <xdr:colOff>114300</xdr:colOff>
      <xdr:row>99</xdr:row>
      <xdr:rowOff>26454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956887"/>
          <a:ext cx="889000" cy="43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26454</xdr:rowOff>
    </xdr:from>
    <xdr:to>
      <xdr:col>71</xdr:col>
      <xdr:colOff>177800</xdr:colOff>
      <xdr:row>99</xdr:row>
      <xdr:rowOff>26530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2814300" y="1700000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95762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554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149389</xdr:rowOff>
    </xdr:from>
    <xdr:to>
      <xdr:col>85</xdr:col>
      <xdr:colOff>177800</xdr:colOff>
      <xdr:row>99</xdr:row>
      <xdr:rowOff>79539</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95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64316</xdr:rowOff>
    </xdr:from>
    <xdr:ext cx="469744"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86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146419</xdr:rowOff>
    </xdr:from>
    <xdr:to>
      <xdr:col>81</xdr:col>
      <xdr:colOff>101600</xdr:colOff>
      <xdr:row>99</xdr:row>
      <xdr:rowOff>76569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94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67696</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46428" y="17041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103987</xdr:rowOff>
    </xdr:from>
    <xdr:to>
      <xdr:col>76</xdr:col>
      <xdr:colOff>165100</xdr:colOff>
      <xdr:row>99</xdr:row>
      <xdr:rowOff>34137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90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25264</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57428" y="16998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147104</xdr:rowOff>
    </xdr:from>
    <xdr:to>
      <xdr:col>72</xdr:col>
      <xdr:colOff>38100</xdr:colOff>
      <xdr:row>99</xdr:row>
      <xdr:rowOff>77254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9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68381</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68428" y="1704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147180</xdr:rowOff>
    </xdr:from>
    <xdr:to>
      <xdr:col>67</xdr:col>
      <xdr:colOff>101600</xdr:colOff>
      <xdr:row>99</xdr:row>
      <xdr:rowOff>77330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9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68457</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79428" y="1704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48150</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391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30849</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17399"/>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8412</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3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30849</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717399"/>
          <a:ext cx="889000" cy="1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151499</xdr:rowOff>
    </xdr:from>
    <xdr:to>
      <xdr:col>107</xdr:col>
      <xdr:colOff>101600</xdr:colOff>
      <xdr:row>39</xdr:row>
      <xdr:rowOff>81649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66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72776</xdr:rowOff>
    </xdr:from>
    <xdr:ext cx="378565"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5017" y="675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151282</xdr:rowOff>
    </xdr:from>
    <xdr:to>
      <xdr:col>116</xdr:col>
      <xdr:colOff>63500</xdr:colOff>
      <xdr:row>54</xdr:row>
      <xdr:rowOff>166980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9409582"/>
          <a:ext cx="838200" cy="1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120819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893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166980</xdr:rowOff>
    </xdr:from>
    <xdr:to>
      <xdr:col>111</xdr:col>
      <xdr:colOff>177800</xdr:colOff>
      <xdr:row>54</xdr:row>
      <xdr:rowOff>170942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425280"/>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67403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170942</xdr:rowOff>
    </xdr:from>
    <xdr:to>
      <xdr:col>107</xdr:col>
      <xdr:colOff>50800</xdr:colOff>
      <xdr:row>55</xdr:row>
      <xdr:rowOff>1930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9429242"/>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51896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38011</xdr:rowOff>
    </xdr:from>
    <xdr:to>
      <xdr:col>102</xdr:col>
      <xdr:colOff>114300</xdr:colOff>
      <xdr:row>55</xdr:row>
      <xdr:rowOff>1930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296311"/>
          <a:ext cx="889000" cy="135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44619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100482</xdr:rowOff>
    </xdr:from>
    <xdr:to>
      <xdr:col>116</xdr:col>
      <xdr:colOff>114300</xdr:colOff>
      <xdr:row>55</xdr:row>
      <xdr:rowOff>30632</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35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123359</xdr:rowOff>
    </xdr:from>
    <xdr:ext cx="534377"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21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116180</xdr:rowOff>
    </xdr:from>
    <xdr:to>
      <xdr:col>112</xdr:col>
      <xdr:colOff>38100</xdr:colOff>
      <xdr:row>55</xdr:row>
      <xdr:rowOff>46330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37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62857</xdr:rowOff>
    </xdr:from>
    <xdr:ext cx="534377"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56111" y="914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120142</xdr:rowOff>
    </xdr:from>
    <xdr:to>
      <xdr:col>107</xdr:col>
      <xdr:colOff>101600</xdr:colOff>
      <xdr:row>55</xdr:row>
      <xdr:rowOff>50292</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37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66819</xdr:rowOff>
    </xdr:from>
    <xdr:ext cx="534377"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67111" y="915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122580</xdr:rowOff>
    </xdr:from>
    <xdr:to>
      <xdr:col>102</xdr:col>
      <xdr:colOff>165100</xdr:colOff>
      <xdr:row>55</xdr:row>
      <xdr:rowOff>52730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3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69257</xdr:rowOff>
    </xdr:from>
    <xdr:ext cx="534377"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278111" y="915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53</xdr:row>
      <xdr:rowOff>158661</xdr:rowOff>
    </xdr:from>
    <xdr:to>
      <xdr:col>98</xdr:col>
      <xdr:colOff>38100</xdr:colOff>
      <xdr:row>54</xdr:row>
      <xdr:rowOff>88811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24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105338</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020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a:extLst>
            <a:ext uri="{FF2B5EF4-FFF2-40B4-BE49-F238E27FC236}">
              <a16:creationId xmlns:a16="http://schemas.microsoft.com/office/drawing/2014/main" id="{00000000-0008-0000-0600-00004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a:extLst>
            <a:ext uri="{FF2B5EF4-FFF2-40B4-BE49-F238E27FC236}">
              <a16:creationId xmlns:a16="http://schemas.microsoft.com/office/drawing/2014/main" id="{00000000-0008-0000-0600-00004E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a:extLst>
            <a:ext uri="{FF2B5EF4-FFF2-40B4-BE49-F238E27FC236}">
              <a16:creationId xmlns:a16="http://schemas.microsoft.com/office/drawing/2014/main" id="{00000000-0008-0000-0600-000050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23310</xdr:rowOff>
    </xdr:from>
    <xdr:to>
      <xdr:col>116</xdr:col>
      <xdr:colOff>63500</xdr:colOff>
      <xdr:row>75</xdr:row>
      <xdr:rowOff>36830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1323300" y="12882060"/>
          <a:ext cx="838200" cy="13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a:extLst>
            <a:ext uri="{FF2B5EF4-FFF2-40B4-BE49-F238E27FC236}">
              <a16:creationId xmlns:a16="http://schemas.microsoft.com/office/drawing/2014/main" id="{00000000-0008-0000-0600-000053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36830</xdr:rowOff>
    </xdr:from>
    <xdr:to>
      <xdr:col>111</xdr:col>
      <xdr:colOff>177800</xdr:colOff>
      <xdr:row>75</xdr:row>
      <xdr:rowOff>96038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0434300" y="12895580"/>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96038</xdr:rowOff>
    </xdr:from>
    <xdr:to>
      <xdr:col>107</xdr:col>
      <xdr:colOff>50800</xdr:colOff>
      <xdr:row>75</xdr:row>
      <xdr:rowOff>99401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9545300" y="12954788"/>
          <a:ext cx="889000" cy="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99401</xdr:rowOff>
    </xdr:from>
    <xdr:to>
      <xdr:col>102</xdr:col>
      <xdr:colOff>114300</xdr:colOff>
      <xdr:row>75</xdr:row>
      <xdr:rowOff>107011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8656300" y="12958151"/>
          <a:ext cx="889000" cy="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143960</xdr:rowOff>
    </xdr:from>
    <xdr:to>
      <xdr:col>116</xdr:col>
      <xdr:colOff>114300</xdr:colOff>
      <xdr:row>75</xdr:row>
      <xdr:rowOff>74110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2110700" y="1283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122387</xdr:rowOff>
    </xdr:from>
    <xdr:ext cx="534377" cy="259045"/>
    <xdr:sp macro="" textlink="">
      <xdr:nvSpPr>
        <xdr:cNvPr id="870" name="繰出金該当値テキスト">
          <a:extLst>
            <a:ext uri="{FF2B5EF4-FFF2-40B4-BE49-F238E27FC236}">
              <a16:creationId xmlns:a16="http://schemas.microsoft.com/office/drawing/2014/main" id="{00000000-0008-0000-0600-000066030000}"/>
            </a:ext>
          </a:extLst>
        </xdr:cNvPr>
        <xdr:cNvSpPr txBox="1"/>
      </xdr:nvSpPr>
      <xdr:spPr>
        <a:xfrm>
          <a:off x="22212300" y="1280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157480</xdr:rowOff>
    </xdr:from>
    <xdr:to>
      <xdr:col>112</xdr:col>
      <xdr:colOff>38100</xdr:colOff>
      <xdr:row>75</xdr:row>
      <xdr:rowOff>87630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1272500" y="1284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78757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056111" y="1293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45238</xdr:rowOff>
    </xdr:from>
    <xdr:to>
      <xdr:col>107</xdr:col>
      <xdr:colOff>101600</xdr:colOff>
      <xdr:row>75</xdr:row>
      <xdr:rowOff>146838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0383500" y="129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137965</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167111" y="129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48601</xdr:rowOff>
    </xdr:from>
    <xdr:to>
      <xdr:col>102</xdr:col>
      <xdr:colOff>165100</xdr:colOff>
      <xdr:row>75</xdr:row>
      <xdr:rowOff>150202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9494500" y="1290735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141329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278111" y="130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56211</xdr:rowOff>
    </xdr:from>
    <xdr:to>
      <xdr:col>98</xdr:col>
      <xdr:colOff>38100</xdr:colOff>
      <xdr:row>75</xdr:row>
      <xdr:rowOff>157811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8605500" y="129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148938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389111" y="130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a:extLst>
            <a:ext uri="{FF2B5EF4-FFF2-40B4-BE49-F238E27FC236}">
              <a16:creationId xmlns:a16="http://schemas.microsoft.com/office/drawing/2014/main" id="{00000000-0008-0000-0600-00007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a:extLst>
            <a:ext uri="{FF2B5EF4-FFF2-40B4-BE49-F238E27FC236}">
              <a16:creationId xmlns:a16="http://schemas.microsoft.com/office/drawing/2014/main" id="{00000000-0008-0000-0600-00008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a:extLst>
            <a:ext uri="{FF2B5EF4-FFF2-40B4-BE49-F238E27FC236}">
              <a16:creationId xmlns:a16="http://schemas.microsoft.com/office/drawing/2014/main" id="{00000000-0008-0000-0600-00008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a:extLst>
            <a:ext uri="{FF2B5EF4-FFF2-40B4-BE49-F238E27FC236}">
              <a16:creationId xmlns:a16="http://schemas.microsoft.com/office/drawing/2014/main" id="{00000000-0008-0000-0600-00009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a:extLst>
            <a:ext uri="{FF2B5EF4-FFF2-40B4-BE49-F238E27FC236}">
              <a16:creationId xmlns:a16="http://schemas.microsoft.com/office/drawing/2014/main" id="{00000000-0008-0000-0600-0000A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歳出決算総額は、住民１人当たり</a:t>
          </a:r>
          <a:r>
            <a:rPr kumimoji="1" lang="en-US" altLang="ja-JP" sz="1300">
              <a:latin typeface="ＭＳ Ｐゴシック" panose="020B0600070205080204" pitchFamily="50" charset="-128"/>
              <a:ea typeface="ＭＳ Ｐゴシック" panose="020B0600070205080204" pitchFamily="50" charset="-128"/>
            </a:rPr>
            <a:t>570,872</a:t>
          </a:r>
          <a:r>
            <a:rPr kumimoji="1" lang="ja-JP" altLang="en-US" sz="1300">
              <a:latin typeface="ＭＳ Ｐゴシック" panose="020B0600070205080204" pitchFamily="50" charset="-128"/>
              <a:ea typeface="ＭＳ Ｐゴシック" panose="020B0600070205080204" pitchFamily="50" charset="-128"/>
            </a:rPr>
            <a:t>円となっている。性質別の住民一人当たりのコストのうち、構成比率の大きい補助費等については、新型コロナウイルス感染症への対応により、特別定額給付金給付事業をはじめとした様々な対応事業や事業者支援事業を展開したことにより大幅な増となっている。また、大学の公立化による負担金の計上により類似団体平均を大幅に上回っている。人件費については、制度改正により物件費や扶助費に計上されていた賃金が廃止され報酬に変更されたことにより大幅な増となっている。また、類似団体平均と比較して大きく上回っているが、地域ごとに設置した複数の公共施設に人員を配置していることにより経費が上昇していると考えられる。維持補修費については、市域が広い本市では、以前からインフラ施設の維持補修や除雪に要する費用が多額になる傾向があるが、ほぼ横ばいで推移していることから、今後も経費の抑制に努める。公債費について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億円の第三セクター等改革推進債を発行したことなどにより類似団体の平均を上回っているものの、その後起債残高とともに償還額も減少しており、今後も借入額が償還額を上回らない範囲での市債発行に努めるなど、起債残高の減少を図る。扶助費については、類似団体の平均を下回っているものの、障害福祉サービス給付や医療給付等社会保障関連経費の増加により上昇傾向が続いている。今後も引き続き、全事業の棚卸での結果を踏まえ、社会構造の変化に合わせた福祉サービスに転換できるよう検討を進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長野県茅野市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55,332
54,369
266.59
32,551,132
31,587,481
878,614
16,997,850
26,283,910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133757</xdr:rowOff>
    </xdr:from>
    <xdr:to>
      <xdr:col>24</xdr:col>
      <xdr:colOff>63500</xdr:colOff>
      <xdr:row>35</xdr:row>
      <xdr:rowOff>163017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134507"/>
          <a:ext cx="838200" cy="29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98518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27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145186</xdr:rowOff>
    </xdr:from>
    <xdr:to>
      <xdr:col>19</xdr:col>
      <xdr:colOff>177800</xdr:colOff>
      <xdr:row>35</xdr:row>
      <xdr:rowOff>163017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45936"/>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116044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3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109982</xdr:rowOff>
    </xdr:from>
    <xdr:to>
      <xdr:col>15</xdr:col>
      <xdr:colOff>50800</xdr:colOff>
      <xdr:row>35</xdr:row>
      <xdr:rowOff>145186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10732"/>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114673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103581</xdr:rowOff>
    </xdr:from>
    <xdr:to>
      <xdr:col>10</xdr:col>
      <xdr:colOff>114300</xdr:colOff>
      <xdr:row>35</xdr:row>
      <xdr:rowOff>109982</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10433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121073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60266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82957</xdr:rowOff>
    </xdr:from>
    <xdr:to>
      <xdr:col>24</xdr:col>
      <xdr:colOff>114300</xdr:colOff>
      <xdr:row>36</xdr:row>
      <xdr:rowOff>13107</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0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61384</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06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112217</xdr:rowOff>
    </xdr:from>
    <xdr:to>
      <xdr:col>20</xdr:col>
      <xdr:colOff>38100</xdr:colOff>
      <xdr:row>36</xdr:row>
      <xdr:rowOff>42367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1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33494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05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94386</xdr:rowOff>
    </xdr:from>
    <xdr:to>
      <xdr:col>15</xdr:col>
      <xdr:colOff>101600</xdr:colOff>
      <xdr:row>36</xdr:row>
      <xdr:rowOff>24536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9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15663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18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59182</xdr:rowOff>
    </xdr:from>
    <xdr:to>
      <xdr:col>10</xdr:col>
      <xdr:colOff>165100</xdr:colOff>
      <xdr:row>35</xdr:row>
      <xdr:rowOff>160782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5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151909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52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52781</xdr:rowOff>
    </xdr:from>
    <xdr:to>
      <xdr:col>6</xdr:col>
      <xdr:colOff>38100</xdr:colOff>
      <xdr:row>35</xdr:row>
      <xdr:rowOff>154381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5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145508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4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30037</xdr:rowOff>
    </xdr:from>
    <xdr:to>
      <xdr:col>24</xdr:col>
      <xdr:colOff>63500</xdr:colOff>
      <xdr:row>57</xdr:row>
      <xdr:rowOff>95996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459787"/>
          <a:ext cx="838200" cy="40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20571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50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95996</xdr:rowOff>
    </xdr:from>
    <xdr:to>
      <xdr:col>19</xdr:col>
      <xdr:colOff>177800</xdr:colOff>
      <xdr:row>57</xdr:row>
      <xdr:rowOff>98023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68646"/>
          <a:ext cx="889000" cy="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98023</xdr:rowOff>
    </xdr:from>
    <xdr:to>
      <xdr:col>15</xdr:col>
      <xdr:colOff>50800</xdr:colOff>
      <xdr:row>58</xdr:row>
      <xdr:rowOff>39391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70673"/>
          <a:ext cx="889000" cy="112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163757</xdr:rowOff>
    </xdr:from>
    <xdr:to>
      <xdr:col>10</xdr:col>
      <xdr:colOff>114300</xdr:colOff>
      <xdr:row>58</xdr:row>
      <xdr:rowOff>39391</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36407"/>
          <a:ext cx="889000" cy="4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53412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65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150687</xdr:rowOff>
    </xdr:from>
    <xdr:to>
      <xdr:col>24</xdr:col>
      <xdr:colOff>114300</xdr:colOff>
      <xdr:row>55</xdr:row>
      <xdr:rowOff>80837</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2114</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26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45196</xdr:rowOff>
    </xdr:from>
    <xdr:to>
      <xdr:col>20</xdr:col>
      <xdr:colOff>38100</xdr:colOff>
      <xdr:row>57</xdr:row>
      <xdr:rowOff>146796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1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163323</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93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47223</xdr:rowOff>
    </xdr:from>
    <xdr:to>
      <xdr:col>15</xdr:col>
      <xdr:colOff>101600</xdr:colOff>
      <xdr:row>57</xdr:row>
      <xdr:rowOff>148823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1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165350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95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160041</xdr:rowOff>
    </xdr:from>
    <xdr:to>
      <xdr:col>10</xdr:col>
      <xdr:colOff>165100</xdr:colOff>
      <xdr:row>58</xdr:row>
      <xdr:rowOff>90191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93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81318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1002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112957</xdr:rowOff>
    </xdr:from>
    <xdr:to>
      <xdr:col>6</xdr:col>
      <xdr:colOff>38100</xdr:colOff>
      <xdr:row>58</xdr:row>
      <xdr:rowOff>43107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8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34234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7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95428</xdr:rowOff>
    </xdr:from>
    <xdr:to>
      <xdr:col>24</xdr:col>
      <xdr:colOff>63500</xdr:colOff>
      <xdr:row>75</xdr:row>
      <xdr:rowOff>159023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954178"/>
          <a:ext cx="838200" cy="6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95428</xdr:rowOff>
    </xdr:from>
    <xdr:to>
      <xdr:col>19</xdr:col>
      <xdr:colOff>177800</xdr:colOff>
      <xdr:row>76</xdr:row>
      <xdr:rowOff>41684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954178"/>
          <a:ext cx="889000" cy="11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41684</xdr:rowOff>
    </xdr:from>
    <xdr:to>
      <xdr:col>15</xdr:col>
      <xdr:colOff>50800</xdr:colOff>
      <xdr:row>76</xdr:row>
      <xdr:rowOff>155266</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071884"/>
          <a:ext cx="889000" cy="11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155266</xdr:rowOff>
    </xdr:from>
    <xdr:to>
      <xdr:col>10</xdr:col>
      <xdr:colOff>114300</xdr:colOff>
      <xdr:row>77</xdr:row>
      <xdr:rowOff>25771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5466"/>
          <a:ext cx="889000" cy="4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108222</xdr:rowOff>
    </xdr:from>
    <xdr:to>
      <xdr:col>24</xdr:col>
      <xdr:colOff>114300</xdr:colOff>
      <xdr:row>76</xdr:row>
      <xdr:rowOff>38373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6697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86649</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945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44628</xdr:rowOff>
    </xdr:from>
    <xdr:to>
      <xdr:col>20</xdr:col>
      <xdr:colOff>38100</xdr:colOff>
      <xdr:row>75</xdr:row>
      <xdr:rowOff>146227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0337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162755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678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162334</xdr:rowOff>
    </xdr:from>
    <xdr:to>
      <xdr:col>15</xdr:col>
      <xdr:colOff>101600</xdr:colOff>
      <xdr:row>76</xdr:row>
      <xdr:rowOff>92484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02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109012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79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104466</xdr:rowOff>
    </xdr:from>
    <xdr:to>
      <xdr:col>10</xdr:col>
      <xdr:colOff>165100</xdr:colOff>
      <xdr:row>77</xdr:row>
      <xdr:rowOff>34616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3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25743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27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146421</xdr:rowOff>
    </xdr:from>
    <xdr:to>
      <xdr:col>6</xdr:col>
      <xdr:colOff>38100</xdr:colOff>
      <xdr:row>77</xdr:row>
      <xdr:rowOff>76571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17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67698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26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131456</xdr:rowOff>
    </xdr:from>
    <xdr:to>
      <xdr:col>24</xdr:col>
      <xdr:colOff>63500</xdr:colOff>
      <xdr:row>97</xdr:row>
      <xdr:rowOff>156000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762106"/>
          <a:ext cx="838200" cy="2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487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156000</xdr:rowOff>
    </xdr:from>
    <xdr:to>
      <xdr:col>19</xdr:col>
      <xdr:colOff>177800</xdr:colOff>
      <xdr:row>98</xdr:row>
      <xdr:rowOff>15517</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86650"/>
          <a:ext cx="889000" cy="3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162968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15517</xdr:rowOff>
    </xdr:from>
    <xdr:to>
      <xdr:col>15</xdr:col>
      <xdr:colOff>50800</xdr:colOff>
      <xdr:row>98</xdr:row>
      <xdr:rowOff>32258</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817617"/>
          <a:ext cx="889000" cy="1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165916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45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32258</xdr:rowOff>
    </xdr:from>
    <xdr:to>
      <xdr:col>10</xdr:col>
      <xdr:colOff>114300</xdr:colOff>
      <xdr:row>98</xdr:row>
      <xdr:rowOff>40526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834358"/>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11916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47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9600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46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80656</xdr:rowOff>
    </xdr:from>
    <xdr:to>
      <xdr:col>24</xdr:col>
      <xdr:colOff>114300</xdr:colOff>
      <xdr:row>98</xdr:row>
      <xdr:rowOff>10806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71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167033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626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105200</xdr:rowOff>
    </xdr:from>
    <xdr:to>
      <xdr:col>20</xdr:col>
      <xdr:colOff>38100</xdr:colOff>
      <xdr:row>98</xdr:row>
      <xdr:rowOff>35350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73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26477</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82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136167</xdr:rowOff>
    </xdr:from>
    <xdr:to>
      <xdr:col>15</xdr:col>
      <xdr:colOff>101600</xdr:colOff>
      <xdr:row>98</xdr:row>
      <xdr:rowOff>66317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766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57444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85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152908</xdr:rowOff>
    </xdr:from>
    <xdr:to>
      <xdr:col>10</xdr:col>
      <xdr:colOff>165100</xdr:colOff>
      <xdr:row>98</xdr:row>
      <xdr:rowOff>83058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78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74185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87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161176</xdr:rowOff>
    </xdr:from>
    <xdr:to>
      <xdr:col>6</xdr:col>
      <xdr:colOff>38100</xdr:colOff>
      <xdr:row>98</xdr:row>
      <xdr:rowOff>91326</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79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82453</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88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92551</xdr:rowOff>
    </xdr:from>
    <xdr:to>
      <xdr:col>55</xdr:col>
      <xdr:colOff>0</xdr:colOff>
      <xdr:row>37</xdr:row>
      <xdr:rowOff>94494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436201"/>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53839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397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94494</xdr:rowOff>
    </xdr:from>
    <xdr:to>
      <xdr:col>50</xdr:col>
      <xdr:colOff>114300</xdr:colOff>
      <xdr:row>37</xdr:row>
      <xdr:rowOff>95352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8750300" y="6438144"/>
          <a:ext cx="889000" cy="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160824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50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92437</xdr:rowOff>
    </xdr:from>
    <xdr:to>
      <xdr:col>45</xdr:col>
      <xdr:colOff>177800</xdr:colOff>
      <xdr:row>37</xdr:row>
      <xdr:rowOff>95352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7861300" y="6436087"/>
          <a:ext cx="889000" cy="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156538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91694</xdr:rowOff>
    </xdr:from>
    <xdr:to>
      <xdr:col>41</xdr:col>
      <xdr:colOff>50800</xdr:colOff>
      <xdr:row>37</xdr:row>
      <xdr:rowOff>92437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435344"/>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155338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148023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41751</xdr:rowOff>
    </xdr:from>
    <xdr:to>
      <xdr:col>55</xdr:col>
      <xdr:colOff>50800</xdr:colOff>
      <xdr:row>37</xdr:row>
      <xdr:rowOff>143351</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38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1128</xdr:rowOff>
    </xdr:from>
    <xdr:ext cx="469744"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17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43694</xdr:rowOff>
    </xdr:from>
    <xdr:to>
      <xdr:col>50</xdr:col>
      <xdr:colOff>165100</xdr:colOff>
      <xdr:row>37</xdr:row>
      <xdr:rowOff>145294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38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161821</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04428" y="6162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44552</xdr:rowOff>
    </xdr:from>
    <xdr:to>
      <xdr:col>46</xdr:col>
      <xdr:colOff>38100</xdr:colOff>
      <xdr:row>37</xdr:row>
      <xdr:rowOff>146152</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388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162679</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41637</xdr:rowOff>
    </xdr:from>
    <xdr:to>
      <xdr:col>41</xdr:col>
      <xdr:colOff>101600</xdr:colOff>
      <xdr:row>37</xdr:row>
      <xdr:rowOff>143237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385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159764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26428" y="616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40894</xdr:rowOff>
    </xdr:from>
    <xdr:to>
      <xdr:col>36</xdr:col>
      <xdr:colOff>165100</xdr:colOff>
      <xdr:row>37</xdr:row>
      <xdr:rowOff>142494</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384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159021</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37428" y="6159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57724</xdr:rowOff>
    </xdr:from>
    <xdr:to>
      <xdr:col>55</xdr:col>
      <xdr:colOff>0</xdr:colOff>
      <xdr:row>58</xdr:row>
      <xdr:rowOff>63997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10001824"/>
          <a:ext cx="8382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57724</xdr:rowOff>
    </xdr:from>
    <xdr:to>
      <xdr:col>50</xdr:col>
      <xdr:colOff>114300</xdr:colOff>
      <xdr:row>58</xdr:row>
      <xdr:rowOff>60083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10001824"/>
          <a:ext cx="889000" cy="2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60083</xdr:rowOff>
    </xdr:from>
    <xdr:to>
      <xdr:col>45</xdr:col>
      <xdr:colOff>177800</xdr:colOff>
      <xdr:row>58</xdr:row>
      <xdr:rowOff>66923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7861300" y="10004183"/>
          <a:ext cx="889000" cy="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66923</xdr:rowOff>
    </xdr:from>
    <xdr:to>
      <xdr:col>41</xdr:col>
      <xdr:colOff>50800</xdr:colOff>
      <xdr:row>58</xdr:row>
      <xdr:rowOff>70965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10011023"/>
          <a:ext cx="889000" cy="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13197</xdr:rowOff>
    </xdr:from>
    <xdr:to>
      <xdr:col>55</xdr:col>
      <xdr:colOff>50800</xdr:colOff>
      <xdr:row>58</xdr:row>
      <xdr:rowOff>114797</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5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6924</xdr:rowOff>
    </xdr:from>
    <xdr:to>
      <xdr:col>50</xdr:col>
      <xdr:colOff>165100</xdr:colOff>
      <xdr:row>58</xdr:row>
      <xdr:rowOff>108524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5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99651</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04428" y="1004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9283</xdr:rowOff>
    </xdr:from>
    <xdr:to>
      <xdr:col>46</xdr:col>
      <xdr:colOff>38100</xdr:colOff>
      <xdr:row>58</xdr:row>
      <xdr:rowOff>110883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5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102010</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10046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16123</xdr:rowOff>
    </xdr:from>
    <xdr:to>
      <xdr:col>41</xdr:col>
      <xdr:colOff>101600</xdr:colOff>
      <xdr:row>58</xdr:row>
      <xdr:rowOff>117723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6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108850</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26428" y="1005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20165</xdr:rowOff>
    </xdr:from>
    <xdr:to>
      <xdr:col>36</xdr:col>
      <xdr:colOff>165100</xdr:colOff>
      <xdr:row>58</xdr:row>
      <xdr:rowOff>121765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6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112892</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37428" y="1005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82962</xdr:rowOff>
    </xdr:from>
    <xdr:to>
      <xdr:col>55</xdr:col>
      <xdr:colOff>0</xdr:colOff>
      <xdr:row>74</xdr:row>
      <xdr:rowOff>78504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2598812"/>
          <a:ext cx="838200" cy="16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78504</xdr:rowOff>
    </xdr:from>
    <xdr:to>
      <xdr:col>50</xdr:col>
      <xdr:colOff>114300</xdr:colOff>
      <xdr:row>74</xdr:row>
      <xdr:rowOff>133117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2765804"/>
          <a:ext cx="8890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122418</xdr:rowOff>
    </xdr:from>
    <xdr:to>
      <xdr:col>45</xdr:col>
      <xdr:colOff>177800</xdr:colOff>
      <xdr:row>74</xdr:row>
      <xdr:rowOff>133117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2809718"/>
          <a:ext cx="889000" cy="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23023</xdr:rowOff>
    </xdr:from>
    <xdr:to>
      <xdr:col>41</xdr:col>
      <xdr:colOff>50800</xdr:colOff>
      <xdr:row>74</xdr:row>
      <xdr:rowOff>122418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972300" y="12710323"/>
          <a:ext cx="889000" cy="9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32162</xdr:rowOff>
    </xdr:from>
    <xdr:to>
      <xdr:col>55</xdr:col>
      <xdr:colOff>50800</xdr:colOff>
      <xdr:row>73</xdr:row>
      <xdr:rowOff>133762</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254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55039</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239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27704</xdr:rowOff>
    </xdr:from>
    <xdr:to>
      <xdr:col>50</xdr:col>
      <xdr:colOff>165100</xdr:colOff>
      <xdr:row>74</xdr:row>
      <xdr:rowOff>129304</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27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145831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2490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82317</xdr:rowOff>
    </xdr:from>
    <xdr:to>
      <xdr:col>46</xdr:col>
      <xdr:colOff>38100</xdr:colOff>
      <xdr:row>75</xdr:row>
      <xdr:rowOff>12467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27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28994</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254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71618</xdr:rowOff>
    </xdr:from>
    <xdr:to>
      <xdr:col>41</xdr:col>
      <xdr:colOff>101600</xdr:colOff>
      <xdr:row>75</xdr:row>
      <xdr:rowOff>1768</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27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18295</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594111" y="1253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143673</xdr:rowOff>
    </xdr:from>
    <xdr:to>
      <xdr:col>36</xdr:col>
      <xdr:colOff>165100</xdr:colOff>
      <xdr:row>74</xdr:row>
      <xdr:rowOff>73823</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265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90350</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05111" y="12434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55114</xdr:rowOff>
    </xdr:from>
    <xdr:to>
      <xdr:col>55</xdr:col>
      <xdr:colOff>0</xdr:colOff>
      <xdr:row>98</xdr:row>
      <xdr:rowOff>55959</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9639300" y="16857214"/>
          <a:ext cx="8382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55959</xdr:rowOff>
    </xdr:from>
    <xdr:to>
      <xdr:col>50</xdr:col>
      <xdr:colOff>114300</xdr:colOff>
      <xdr:row>98</xdr:row>
      <xdr:rowOff>63210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858059"/>
          <a:ext cx="889000" cy="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57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27122</xdr:rowOff>
    </xdr:from>
    <xdr:to>
      <xdr:col>45</xdr:col>
      <xdr:colOff>177800</xdr:colOff>
      <xdr:row>98</xdr:row>
      <xdr:rowOff>63210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7861300" y="16829222"/>
          <a:ext cx="889000" cy="3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117267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576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27122</xdr:rowOff>
    </xdr:from>
    <xdr:to>
      <xdr:col>41</xdr:col>
      <xdr:colOff>50800</xdr:colOff>
      <xdr:row>98</xdr:row>
      <xdr:rowOff>31226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6972300" y="16829222"/>
          <a:ext cx="889000" cy="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4314</xdr:rowOff>
    </xdr:from>
    <xdr:to>
      <xdr:col>55</xdr:col>
      <xdr:colOff>50800</xdr:colOff>
      <xdr:row>98</xdr:row>
      <xdr:rowOff>105914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80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144270</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774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5159</xdr:rowOff>
    </xdr:from>
    <xdr:to>
      <xdr:col>50</xdr:col>
      <xdr:colOff>165100</xdr:colOff>
      <xdr:row>98</xdr:row>
      <xdr:rowOff>106759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80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97886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89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12410</xdr:rowOff>
    </xdr:from>
    <xdr:to>
      <xdr:col>46</xdr:col>
      <xdr:colOff>38100</xdr:colOff>
      <xdr:row>98</xdr:row>
      <xdr:rowOff>114010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814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105137</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90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147772</xdr:rowOff>
    </xdr:from>
    <xdr:to>
      <xdr:col>41</xdr:col>
      <xdr:colOff>101600</xdr:colOff>
      <xdr:row>98</xdr:row>
      <xdr:rowOff>77922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94449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151876</xdr:rowOff>
    </xdr:from>
    <xdr:to>
      <xdr:col>36</xdr:col>
      <xdr:colOff>165100</xdr:colOff>
      <xdr:row>98</xdr:row>
      <xdr:rowOff>82026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8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98553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5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133619</xdr:rowOff>
    </xdr:from>
    <xdr:to>
      <xdr:col>85</xdr:col>
      <xdr:colOff>127000</xdr:colOff>
      <xdr:row>37</xdr:row>
      <xdr:rowOff>102027</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5481300" y="6305819"/>
          <a:ext cx="838200" cy="13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102027</xdr:rowOff>
    </xdr:from>
    <xdr:to>
      <xdr:col>81</xdr:col>
      <xdr:colOff>50800</xdr:colOff>
      <xdr:row>37</xdr:row>
      <xdr:rowOff>166584</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445677"/>
          <a:ext cx="8890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120178</xdr:rowOff>
    </xdr:from>
    <xdr:to>
      <xdr:col>76</xdr:col>
      <xdr:colOff>114300</xdr:colOff>
      <xdr:row>37</xdr:row>
      <xdr:rowOff>166584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463828"/>
          <a:ext cx="889000" cy="4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87762</xdr:rowOff>
    </xdr:from>
    <xdr:to>
      <xdr:col>71</xdr:col>
      <xdr:colOff>177800</xdr:colOff>
      <xdr:row>37</xdr:row>
      <xdr:rowOff>120178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814300" y="6259962"/>
          <a:ext cx="889000" cy="203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82819</xdr:rowOff>
    </xdr:from>
    <xdr:to>
      <xdr:col>85</xdr:col>
      <xdr:colOff>177800</xdr:colOff>
      <xdr:row>37</xdr:row>
      <xdr:rowOff>12969</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25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105696</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10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51227</xdr:rowOff>
    </xdr:from>
    <xdr:to>
      <xdr:col>81</xdr:col>
      <xdr:colOff>101600</xdr:colOff>
      <xdr:row>37</xdr:row>
      <xdr:rowOff>152827</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9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143954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8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115783</xdr:rowOff>
    </xdr:from>
    <xdr:to>
      <xdr:col>76</xdr:col>
      <xdr:colOff>165100</xdr:colOff>
      <xdr:row>38</xdr:row>
      <xdr:rowOff>45934</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594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37061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5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69378</xdr:rowOff>
    </xdr:from>
    <xdr:to>
      <xdr:col>72</xdr:col>
      <xdr:colOff>38100</xdr:colOff>
      <xdr:row>37</xdr:row>
      <xdr:rowOff>170977</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1302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162105</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0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36962</xdr:rowOff>
    </xdr:from>
    <xdr:to>
      <xdr:col>67</xdr:col>
      <xdr:colOff>101600</xdr:colOff>
      <xdr:row>36</xdr:row>
      <xdr:rowOff>138562</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20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155089</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5984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54694</xdr:rowOff>
    </xdr:from>
    <xdr:to>
      <xdr:col>85</xdr:col>
      <xdr:colOff>127000</xdr:colOff>
      <xdr:row>57</xdr:row>
      <xdr:rowOff>10884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5481300" y="9655894"/>
          <a:ext cx="838200" cy="12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54694</xdr:rowOff>
    </xdr:from>
    <xdr:to>
      <xdr:col>81</xdr:col>
      <xdr:colOff>50800</xdr:colOff>
      <xdr:row>57</xdr:row>
      <xdr:rowOff>78207</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655894"/>
          <a:ext cx="889000" cy="19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107659</xdr:rowOff>
    </xdr:from>
    <xdr:ext cx="534377"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214111" y="970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78207</xdr:rowOff>
    </xdr:from>
    <xdr:to>
      <xdr:col>76</xdr:col>
      <xdr:colOff>114300</xdr:colOff>
      <xdr:row>57</xdr:row>
      <xdr:rowOff>146983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3703300" y="9850857"/>
          <a:ext cx="889000" cy="6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146983</xdr:rowOff>
    </xdr:from>
    <xdr:to>
      <xdr:col>71</xdr:col>
      <xdr:colOff>177800</xdr:colOff>
      <xdr:row>58</xdr:row>
      <xdr:rowOff>97180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919633"/>
          <a:ext cx="889000" cy="12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131534</xdr:rowOff>
    </xdr:from>
    <xdr:to>
      <xdr:col>85</xdr:col>
      <xdr:colOff>177800</xdr:colOff>
      <xdr:row>57</xdr:row>
      <xdr:rowOff>61684</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973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109961</xdr:rowOff>
    </xdr:from>
    <xdr:ext cx="534377"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971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3894</xdr:rowOff>
    </xdr:from>
    <xdr:to>
      <xdr:col>81</xdr:col>
      <xdr:colOff>101600</xdr:colOff>
      <xdr:row>56</xdr:row>
      <xdr:rowOff>105494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60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122021</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14111" y="938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27407</xdr:rowOff>
    </xdr:from>
    <xdr:to>
      <xdr:col>76</xdr:col>
      <xdr:colOff>165100</xdr:colOff>
      <xdr:row>57</xdr:row>
      <xdr:rowOff>129007</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8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120134</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325111" y="989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96183</xdr:rowOff>
    </xdr:from>
    <xdr:to>
      <xdr:col>72</xdr:col>
      <xdr:colOff>38100</xdr:colOff>
      <xdr:row>58</xdr:row>
      <xdr:rowOff>26333</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86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17460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36111" y="996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46380</xdr:rowOff>
    </xdr:from>
    <xdr:to>
      <xdr:col>67</xdr:col>
      <xdr:colOff>101600</xdr:colOff>
      <xdr:row>58</xdr:row>
      <xdr:rowOff>147980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9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139107</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47111" y="10083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36739</xdr:rowOff>
    </xdr:from>
    <xdr:to>
      <xdr:col>85</xdr:col>
      <xdr:colOff>127000</xdr:colOff>
      <xdr:row>79</xdr:row>
      <xdr:rowOff>42644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1289"/>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36739</xdr:rowOff>
    </xdr:from>
    <xdr:to>
      <xdr:col>81</xdr:col>
      <xdr:colOff>50800</xdr:colOff>
      <xdr:row>79</xdr:row>
      <xdr:rowOff>38247</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4592300" y="13581289"/>
          <a:ext cx="889000" cy="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38247</xdr:rowOff>
    </xdr:from>
    <xdr:to>
      <xdr:col>76</xdr:col>
      <xdr:colOff>114300</xdr:colOff>
      <xdr:row>79</xdr:row>
      <xdr:rowOff>42796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3703300" y="13582797"/>
          <a:ext cx="889000" cy="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42796</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2814300" y="13587346"/>
          <a:ext cx="889000" cy="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163294</xdr:rowOff>
    </xdr:from>
    <xdr:to>
      <xdr:col>85</xdr:col>
      <xdr:colOff>177800</xdr:colOff>
      <xdr:row>79</xdr:row>
      <xdr:rowOff>93444</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6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378565"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3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157389</xdr:rowOff>
    </xdr:from>
    <xdr:to>
      <xdr:col>81</xdr:col>
      <xdr:colOff>101600</xdr:colOff>
      <xdr:row>79</xdr:row>
      <xdr:rowOff>87539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78666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46428" y="1362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158897</xdr:rowOff>
    </xdr:from>
    <xdr:to>
      <xdr:col>76</xdr:col>
      <xdr:colOff>165100</xdr:colOff>
      <xdr:row>79</xdr:row>
      <xdr:rowOff>89047</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80174</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3017" y="136247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163446</xdr:rowOff>
    </xdr:from>
    <xdr:to>
      <xdr:col>72</xdr:col>
      <xdr:colOff>38100</xdr:colOff>
      <xdr:row>79</xdr:row>
      <xdr:rowOff>93596</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84723</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4017" y="13629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a:extLst>
            <a:ext uri="{FF2B5EF4-FFF2-40B4-BE49-F238E27FC236}">
              <a16:creationId xmlns:a16="http://schemas.microsoft.com/office/drawing/2014/main" id="{00000000-0008-0000-0700-0000A7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a:extLst>
            <a:ext uri="{FF2B5EF4-FFF2-40B4-BE49-F238E27FC236}">
              <a16:creationId xmlns:a16="http://schemas.microsoft.com/office/drawing/2014/main" id="{00000000-0008-0000-0700-0000A9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1321</xdr:rowOff>
    </xdr:from>
    <xdr:to>
      <xdr:col>85</xdr:col>
      <xdr:colOff>127000</xdr:colOff>
      <xdr:row>94</xdr:row>
      <xdr:rowOff>18790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5481300" y="16117621"/>
          <a:ext cx="838200" cy="1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4" name="公債費平均値テキスト">
          <a:extLst>
            <a:ext uri="{FF2B5EF4-FFF2-40B4-BE49-F238E27FC236}">
              <a16:creationId xmlns:a16="http://schemas.microsoft.com/office/drawing/2014/main" id="{00000000-0008-0000-0700-0000AC020000}"/>
            </a:ext>
          </a:extLst>
        </xdr:cNvPr>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143548</xdr:rowOff>
    </xdr:from>
    <xdr:to>
      <xdr:col>81</xdr:col>
      <xdr:colOff>50800</xdr:colOff>
      <xdr:row>94</xdr:row>
      <xdr:rowOff>1321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4592300" y="16088398"/>
          <a:ext cx="889000" cy="2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121983</xdr:rowOff>
    </xdr:from>
    <xdr:to>
      <xdr:col>76</xdr:col>
      <xdr:colOff>114300</xdr:colOff>
      <xdr:row>93</xdr:row>
      <xdr:rowOff>143548</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3703300" y="16066833"/>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97162</xdr:rowOff>
    </xdr:from>
    <xdr:to>
      <xdr:col>71</xdr:col>
      <xdr:colOff>177800</xdr:colOff>
      <xdr:row>93</xdr:row>
      <xdr:rowOff>121983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814300" y="16042012"/>
          <a:ext cx="8890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139440</xdr:rowOff>
    </xdr:from>
    <xdr:to>
      <xdr:col>85</xdr:col>
      <xdr:colOff>177800</xdr:colOff>
      <xdr:row>94</xdr:row>
      <xdr:rowOff>69590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6268700" y="160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162317</xdr:rowOff>
    </xdr:from>
    <xdr:ext cx="534377" cy="259045"/>
    <xdr:sp macro="" textlink="">
      <xdr:nvSpPr>
        <xdr:cNvPr id="703" name="公債費該当値テキスト">
          <a:extLst>
            <a:ext uri="{FF2B5EF4-FFF2-40B4-BE49-F238E27FC236}">
              <a16:creationId xmlns:a16="http://schemas.microsoft.com/office/drawing/2014/main" id="{00000000-0008-0000-0700-0000BF020000}"/>
            </a:ext>
          </a:extLst>
        </xdr:cNvPr>
        <xdr:cNvSpPr txBox="1"/>
      </xdr:nvSpPr>
      <xdr:spPr>
        <a:xfrm>
          <a:off x="16370300" y="1593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121971</xdr:rowOff>
    </xdr:from>
    <xdr:to>
      <xdr:col>81</xdr:col>
      <xdr:colOff>101600</xdr:colOff>
      <xdr:row>94</xdr:row>
      <xdr:rowOff>52121</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5430500" y="1606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68648</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5842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92748</xdr:rowOff>
    </xdr:from>
    <xdr:to>
      <xdr:col>76</xdr:col>
      <xdr:colOff>165100</xdr:colOff>
      <xdr:row>94</xdr:row>
      <xdr:rowOff>22898</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4541500" y="1603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39425</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325111" y="15812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71183</xdr:rowOff>
    </xdr:from>
    <xdr:to>
      <xdr:col>72</xdr:col>
      <xdr:colOff>38100</xdr:colOff>
      <xdr:row>94</xdr:row>
      <xdr:rowOff>1333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3652500" y="1601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17860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436111" y="157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46362</xdr:rowOff>
    </xdr:from>
    <xdr:to>
      <xdr:col>67</xdr:col>
      <xdr:colOff>101600</xdr:colOff>
      <xdr:row>93</xdr:row>
      <xdr:rowOff>147962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2763500" y="159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164489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547111" y="1576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住民一人当たりのコストのうち、総務費や商工費については、新型コロナウイルス感染症対応による特別定額給付金や各種補助・給付事業、各種経済対策事業等により前年度から大幅な増となった。一方で、総務費に次いで大きな構成比率を占める民生費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実施している公立保育園の大規模改修が完了したこと、またコロナ禍で医療機関への受診者が少なかった等の影響により前年度から減少しているが、各種社会保障関連経費は今後も増加していくことが見込まれる。教育費については、令和元年度に実施した全小中学校への空調設備設置事業が完了したことに伴い対前年比で減となっているが、ＩＣＴ教育の推進や小中一貫教育の推進、老朽化した小中学校の更新や改修等により決算額が増加傾向にある。市として福祉、教育分野は重点的に取り組んでおり、今後も同様の傾向が続くこと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年度からの財政構造改革の取組により平成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年度までは財政調整基金の取崩しをせず、実質収支も黒字を維持してきたが、平成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年度以降は財政運営が厳しくなっており、令和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億円取崩す結果となった。今後も経常経費の増加による財政の硬直化や公共施設の老朽化対策等の財政需要の増大が懸念されることから、事業の抜本的な見直しや施設の長寿命化・集約化を行い、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長野県茅野市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年度以降、各会計とも赤字を計上することなく、健全な財政運営が行われている。一方で、平成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連結実質黒字額が減少しているのは、交付税需要額の増加により標準財政規模が大きくなっていること、また、一部事務組合への負担金の増加等により一般会計の財政運営が厳しくなっていることを反映している。一般会計においては、中長期を見据えた財政推計を作成し、業務の棚卸の結果を踏まえた事業の見直しを行うなどして、持続可能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32551132</v>
      </c>
      <c r="BO4" s="433"/>
      <c r="BP4" s="433"/>
      <c r="BQ4" s="433"/>
      <c r="BR4" s="433"/>
      <c r="BS4" s="433"/>
      <c r="BT4" s="433"/>
      <c r="BU4" s="434"/>
      <c r="BV4" s="432">
        <v>26593935</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5.2</v>
      </c>
      <c r="CU4" s="439"/>
      <c r="CV4" s="439"/>
      <c r="CW4" s="439"/>
      <c r="CX4" s="439"/>
      <c r="CY4" s="439"/>
      <c r="CZ4" s="439"/>
      <c r="DA4" s="440"/>
      <c r="DB4" s="438">
        <v>3.5</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31587481</v>
      </c>
      <c r="BO5" s="470"/>
      <c r="BP5" s="470"/>
      <c r="BQ5" s="470"/>
      <c r="BR5" s="470"/>
      <c r="BS5" s="470"/>
      <c r="BT5" s="470"/>
      <c r="BU5" s="471"/>
      <c r="BV5" s="469">
        <v>25925912</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90.4</v>
      </c>
      <c r="CU5" s="467"/>
      <c r="CV5" s="467"/>
      <c r="CW5" s="467"/>
      <c r="CX5" s="467"/>
      <c r="CY5" s="467"/>
      <c r="CZ5" s="467"/>
      <c r="DA5" s="468"/>
      <c r="DB5" s="466">
        <v>92.8</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963651</v>
      </c>
      <c r="BO6" s="470"/>
      <c r="BP6" s="470"/>
      <c r="BQ6" s="470"/>
      <c r="BR6" s="470"/>
      <c r="BS6" s="470"/>
      <c r="BT6" s="470"/>
      <c r="BU6" s="471"/>
      <c r="BV6" s="469">
        <v>668023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96</v>
      </c>
      <c r="CU6" s="507"/>
      <c r="CV6" s="507"/>
      <c r="CW6" s="507"/>
      <c r="CX6" s="507"/>
      <c r="CY6" s="507"/>
      <c r="CZ6" s="507"/>
      <c r="DA6" s="508"/>
      <c r="DB6" s="506">
        <v>98.9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102</v>
      </c>
      <c r="AV7" s="502"/>
      <c r="AW7" s="502"/>
      <c r="AX7" s="502"/>
      <c r="AY7" s="503" t="s">
        <v>106</v>
      </c>
      <c r="AZ7" s="504"/>
      <c r="BA7" s="504"/>
      <c r="BB7" s="504"/>
      <c r="BC7" s="504"/>
      <c r="BD7" s="504"/>
      <c r="BE7" s="504"/>
      <c r="BF7" s="504"/>
      <c r="BG7" s="504"/>
      <c r="BH7" s="504"/>
      <c r="BI7" s="504"/>
      <c r="BJ7" s="504"/>
      <c r="BK7" s="504"/>
      <c r="BL7" s="504"/>
      <c r="BM7" s="505"/>
      <c r="BN7" s="469">
        <v>85037</v>
      </c>
      <c r="BO7" s="470"/>
      <c r="BP7" s="470"/>
      <c r="BQ7" s="470"/>
      <c r="BR7" s="470"/>
      <c r="BS7" s="470"/>
      <c r="BT7" s="470"/>
      <c r="BU7" s="471"/>
      <c r="BV7" s="469">
        <v>109480</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16997850</v>
      </c>
      <c r="CU7" s="470"/>
      <c r="CV7" s="470"/>
      <c r="CW7" s="470"/>
      <c r="CX7" s="470"/>
      <c r="CY7" s="470"/>
      <c r="CZ7" s="470"/>
      <c r="DA7" s="471"/>
      <c r="DB7" s="469">
        <v>16172116</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94</v>
      </c>
      <c r="AV8" s="502"/>
      <c r="AW8" s="502"/>
      <c r="AX8" s="502"/>
      <c r="AY8" s="503" t="s">
        <v>109</v>
      </c>
      <c r="AZ8" s="504"/>
      <c r="BA8" s="504"/>
      <c r="BB8" s="504"/>
      <c r="BC8" s="504"/>
      <c r="BD8" s="504"/>
      <c r="BE8" s="504"/>
      <c r="BF8" s="504"/>
      <c r="BG8" s="504"/>
      <c r="BH8" s="504"/>
      <c r="BI8" s="504"/>
      <c r="BJ8" s="504"/>
      <c r="BK8" s="504"/>
      <c r="BL8" s="504"/>
      <c r="BM8" s="505"/>
      <c r="BN8" s="469">
        <v>878614</v>
      </c>
      <c r="BO8" s="470"/>
      <c r="BP8" s="470"/>
      <c r="BQ8" s="470"/>
      <c r="BR8" s="470"/>
      <c r="BS8" s="470"/>
      <c r="BT8" s="470"/>
      <c r="BU8" s="471"/>
      <c r="BV8" s="469">
        <v>558543</v>
      </c>
      <c r="BW8" s="470"/>
      <c r="BX8" s="470"/>
      <c r="BY8" s="470"/>
      <c r="BZ8" s="470"/>
      <c r="CA8" s="470"/>
      <c r="CB8" s="470"/>
      <c r="CC8" s="471"/>
      <c r="CD8" s="472" t="s">
        <v>110</v>
      </c>
      <c r="CE8" s="473"/>
      <c r="CF8" s="473"/>
      <c r="CG8" s="473"/>
      <c r="CH8" s="473"/>
      <c r="CI8" s="473"/>
      <c r="CJ8" s="473"/>
      <c r="CK8" s="473"/>
      <c r="CL8" s="473"/>
      <c r="CM8" s="473"/>
      <c r="CN8" s="473"/>
      <c r="CO8" s="473"/>
      <c r="CP8" s="473"/>
      <c r="CQ8" s="473"/>
      <c r="CR8" s="473"/>
      <c r="CS8" s="474"/>
      <c r="CT8" s="509">
        <v>0.59</v>
      </c>
      <c r="CU8" s="510"/>
      <c r="CV8" s="510"/>
      <c r="CW8" s="510"/>
      <c r="CX8" s="510"/>
      <c r="CY8" s="510"/>
      <c r="CZ8" s="510"/>
      <c r="DA8" s="511"/>
      <c r="DB8" s="509">
        <v>0.61</v>
      </c>
      <c r="DC8" s="510"/>
      <c r="DD8" s="510"/>
      <c r="DE8" s="510"/>
      <c r="DF8" s="510"/>
      <c r="DG8" s="510"/>
      <c r="DH8" s="510"/>
      <c r="DI8" s="511"/>
      <c r="DJ8" s="186"/>
      <c r="DK8" s="186"/>
      <c r="DL8" s="186"/>
      <c r="DM8" s="186"/>
      <c r="DN8" s="186"/>
      <c r="DO8" s="186"/>
    </row>
    <row r="9" spans="1:119" ht="18.75" customHeight="1" thickBot="1" x14ac:dyDescent="0.2">
      <c r="A9" s="187"/>
      <c r="B9" s="463" t="s">
        <v>111</v>
      </c>
      <c r="C9" s="464"/>
      <c r="D9" s="464"/>
      <c r="E9" s="464"/>
      <c r="F9" s="464"/>
      <c r="G9" s="464"/>
      <c r="H9" s="464"/>
      <c r="I9" s="464"/>
      <c r="J9" s="464"/>
      <c r="K9" s="512"/>
      <c r="L9" s="513" t="s">
        <v>112</v>
      </c>
      <c r="M9" s="514"/>
      <c r="N9" s="514"/>
      <c r="O9" s="514"/>
      <c r="P9" s="514"/>
      <c r="Q9" s="515"/>
      <c r="R9" s="516">
        <v>56400</v>
      </c>
      <c r="S9" s="517"/>
      <c r="T9" s="517"/>
      <c r="U9" s="517"/>
      <c r="V9" s="518"/>
      <c r="W9" s="426" t="s">
        <v>113</v>
      </c>
      <c r="X9" s="427"/>
      <c r="Y9" s="427"/>
      <c r="Z9" s="427"/>
      <c r="AA9" s="427"/>
      <c r="AB9" s="427"/>
      <c r="AC9" s="427"/>
      <c r="AD9" s="427"/>
      <c r="AE9" s="427"/>
      <c r="AF9" s="427"/>
      <c r="AG9" s="427"/>
      <c r="AH9" s="427"/>
      <c r="AI9" s="427"/>
      <c r="AJ9" s="427"/>
      <c r="AK9" s="427"/>
      <c r="AL9" s="428"/>
      <c r="AM9" s="498" t="s">
        <v>114</v>
      </c>
      <c r="AN9" s="499"/>
      <c r="AO9" s="499"/>
      <c r="AP9" s="499"/>
      <c r="AQ9" s="499"/>
      <c r="AR9" s="499"/>
      <c r="AS9" s="499"/>
      <c r="AT9" s="500"/>
      <c r="AU9" s="501" t="s">
        <v>115</v>
      </c>
      <c r="AV9" s="502"/>
      <c r="AW9" s="502"/>
      <c r="AX9" s="502"/>
      <c r="AY9" s="503" t="s">
        <v>116</v>
      </c>
      <c r="AZ9" s="504"/>
      <c r="BA9" s="504"/>
      <c r="BB9" s="504"/>
      <c r="BC9" s="504"/>
      <c r="BD9" s="504"/>
      <c r="BE9" s="504"/>
      <c r="BF9" s="504"/>
      <c r="BG9" s="504"/>
      <c r="BH9" s="504"/>
      <c r="BI9" s="504"/>
      <c r="BJ9" s="504"/>
      <c r="BK9" s="504"/>
      <c r="BL9" s="504"/>
      <c r="BM9" s="505"/>
      <c r="BN9" s="469">
        <v>320071</v>
      </c>
      <c r="BO9" s="470"/>
      <c r="BP9" s="470"/>
      <c r="BQ9" s="470"/>
      <c r="BR9" s="470"/>
      <c r="BS9" s="470"/>
      <c r="BT9" s="470"/>
      <c r="BU9" s="471"/>
      <c r="BV9" s="469">
        <v>-213455</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12.8</v>
      </c>
      <c r="CU9" s="467"/>
      <c r="CV9" s="467"/>
      <c r="CW9" s="467"/>
      <c r="CX9" s="467"/>
      <c r="CY9" s="467"/>
      <c r="CZ9" s="467"/>
      <c r="DA9" s="468"/>
      <c r="DB9" s="466">
        <v>13.8</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118</v>
      </c>
      <c r="M10" s="499"/>
      <c r="N10" s="499"/>
      <c r="O10" s="499"/>
      <c r="P10" s="499"/>
      <c r="Q10" s="500"/>
      <c r="R10" s="520">
        <v>55912</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94</v>
      </c>
      <c r="AV10" s="502"/>
      <c r="AW10" s="502"/>
      <c r="AX10" s="502"/>
      <c r="AY10" s="503" t="s">
        <v>120</v>
      </c>
      <c r="AZ10" s="504"/>
      <c r="BA10" s="504"/>
      <c r="BB10" s="504"/>
      <c r="BC10" s="504"/>
      <c r="BD10" s="504"/>
      <c r="BE10" s="504"/>
      <c r="BF10" s="504"/>
      <c r="BG10" s="504"/>
      <c r="BH10" s="504"/>
      <c r="BI10" s="504"/>
      <c r="BJ10" s="504"/>
      <c r="BK10" s="504"/>
      <c r="BL10" s="504"/>
      <c r="BM10" s="505"/>
      <c r="BN10" s="469">
        <v>22623</v>
      </c>
      <c r="BO10" s="470"/>
      <c r="BP10" s="470"/>
      <c r="BQ10" s="470"/>
      <c r="BR10" s="470"/>
      <c r="BS10" s="470"/>
      <c r="BT10" s="470"/>
      <c r="BU10" s="471"/>
      <c r="BV10" s="469">
        <v>20836</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125</v>
      </c>
      <c r="AV11" s="502"/>
      <c r="AW11" s="502"/>
      <c r="AX11" s="502"/>
      <c r="AY11" s="503" t="s">
        <v>126</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127</v>
      </c>
      <c r="CE11" s="473"/>
      <c r="CF11" s="473"/>
      <c r="CG11" s="473"/>
      <c r="CH11" s="473"/>
      <c r="CI11" s="473"/>
      <c r="CJ11" s="473"/>
      <c r="CK11" s="473"/>
      <c r="CL11" s="473"/>
      <c r="CM11" s="473"/>
      <c r="CN11" s="473"/>
      <c r="CO11" s="473"/>
      <c r="CP11" s="473"/>
      <c r="CQ11" s="473"/>
      <c r="CR11" s="473"/>
      <c r="CS11" s="474"/>
      <c r="CT11" s="509" t="s">
        <v>128</v>
      </c>
      <c r="CU11" s="510"/>
      <c r="CV11" s="510"/>
      <c r="CW11" s="510"/>
      <c r="CX11" s="510"/>
      <c r="CY11" s="510"/>
      <c r="CZ11" s="510"/>
      <c r="DA11" s="511"/>
      <c r="DB11" s="509" t="s">
        <v>128</v>
      </c>
      <c r="DC11" s="510"/>
      <c r="DD11" s="510"/>
      <c r="DE11" s="510"/>
      <c r="DF11" s="510"/>
      <c r="DG11" s="510"/>
      <c r="DH11" s="510"/>
      <c r="DI11" s="511"/>
      <c r="DJ11" s="186"/>
      <c r="DK11" s="186"/>
      <c r="DL11" s="186"/>
      <c r="DM11" s="186"/>
      <c r="DN11" s="186"/>
      <c r="DO11" s="186"/>
    </row>
    <row r="12" spans="1:119" ht="18.75" customHeight="1" x14ac:dyDescent="0.15">
      <c r="A12" s="187"/>
      <c r="B12" s="529" t="s">
        <v>129</v>
      </c>
      <c r="C12" s="530"/>
      <c r="D12" s="530"/>
      <c r="E12" s="530"/>
      <c r="F12" s="530"/>
      <c r="G12" s="530"/>
      <c r="H12" s="530"/>
      <c r="I12" s="530"/>
      <c r="J12" s="530"/>
      <c r="K12" s="531"/>
      <c r="L12" s="538" t="s">
        <v>130</v>
      </c>
      <c r="M12" s="539"/>
      <c r="N12" s="539"/>
      <c r="O12" s="539"/>
      <c r="P12" s="539"/>
      <c r="Q12" s="540"/>
      <c r="R12" s="541">
        <v>55332</v>
      </c>
      <c r="S12" s="542"/>
      <c r="T12" s="542"/>
      <c r="U12" s="542"/>
      <c r="V12" s="543"/>
      <c r="W12" s="544" t="s">
        <v>1</v>
      </c>
      <c r="X12" s="502"/>
      <c r="Y12" s="502"/>
      <c r="Z12" s="502"/>
      <c r="AA12" s="502"/>
      <c r="AB12" s="545"/>
      <c r="AC12" s="546" t="s">
        <v>131</v>
      </c>
      <c r="AD12" s="547"/>
      <c r="AE12" s="547"/>
      <c r="AF12" s="547"/>
      <c r="AG12" s="548"/>
      <c r="AH12" s="546" t="s">
        <v>132</v>
      </c>
      <c r="AI12" s="547"/>
      <c r="AJ12" s="547"/>
      <c r="AK12" s="547"/>
      <c r="AL12" s="549"/>
      <c r="AM12" s="498" t="s">
        <v>133</v>
      </c>
      <c r="AN12" s="499"/>
      <c r="AO12" s="499"/>
      <c r="AP12" s="499"/>
      <c r="AQ12" s="499"/>
      <c r="AR12" s="499"/>
      <c r="AS12" s="499"/>
      <c r="AT12" s="500"/>
      <c r="AU12" s="501" t="s">
        <v>134</v>
      </c>
      <c r="AV12" s="502"/>
      <c r="AW12" s="502"/>
      <c r="AX12" s="502"/>
      <c r="AY12" s="503" t="s">
        <v>135</v>
      </c>
      <c r="AZ12" s="504"/>
      <c r="BA12" s="504"/>
      <c r="BB12" s="504"/>
      <c r="BC12" s="504"/>
      <c r="BD12" s="504"/>
      <c r="BE12" s="504"/>
      <c r="BF12" s="504"/>
      <c r="BG12" s="504"/>
      <c r="BH12" s="504"/>
      <c r="BI12" s="504"/>
      <c r="BJ12" s="504"/>
      <c r="BK12" s="504"/>
      <c r="BL12" s="504"/>
      <c r="BM12" s="505"/>
      <c r="BN12" s="469">
        <v>300000</v>
      </c>
      <c r="BO12" s="470"/>
      <c r="BP12" s="470"/>
      <c r="BQ12" s="470"/>
      <c r="BR12" s="470"/>
      <c r="BS12" s="470"/>
      <c r="BT12" s="470"/>
      <c r="BU12" s="471"/>
      <c r="BV12" s="469">
        <v>300000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128</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54369</v>
      </c>
      <c r="S13" s="554"/>
      <c r="T13" s="554"/>
      <c r="U13" s="554"/>
      <c r="V13" s="555"/>
      <c r="W13" s="485" t="s">
        <v>139</v>
      </c>
      <c r="X13" s="486"/>
      <c r="Y13" s="486"/>
      <c r="Z13" s="486"/>
      <c r="AA13" s="486"/>
      <c r="AB13" s="476"/>
      <c r="AC13" s="520">
        <v>1943</v>
      </c>
      <c r="AD13" s="521"/>
      <c r="AE13" s="521"/>
      <c r="AF13" s="521"/>
      <c r="AG13" s="563"/>
      <c r="AH13" s="520">
        <v>2121</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42694</v>
      </c>
      <c r="BO13" s="470"/>
      <c r="BP13" s="470"/>
      <c r="BQ13" s="470"/>
      <c r="BR13" s="470"/>
      <c r="BS13" s="470"/>
      <c r="BT13" s="470"/>
      <c r="BU13" s="471"/>
      <c r="BV13" s="469">
        <v>-492619</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6.8</v>
      </c>
      <c r="CU13" s="467"/>
      <c r="CV13" s="467"/>
      <c r="CW13" s="467"/>
      <c r="CX13" s="467"/>
      <c r="CY13" s="467"/>
      <c r="CZ13" s="467"/>
      <c r="DA13" s="468"/>
      <c r="DB13" s="466">
        <v>7.3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55672</v>
      </c>
      <c r="S14" s="554"/>
      <c r="T14" s="554"/>
      <c r="U14" s="554"/>
      <c r="V14" s="555"/>
      <c r="W14" s="459"/>
      <c r="X14" s="460"/>
      <c r="Y14" s="460"/>
      <c r="Z14" s="460"/>
      <c r="AA14" s="460"/>
      <c r="AB14" s="449"/>
      <c r="AC14" s="556">
        <v>6.8</v>
      </c>
      <c r="AD14" s="557"/>
      <c r="AE14" s="557"/>
      <c r="AF14" s="557"/>
      <c r="AG14" s="558"/>
      <c r="AH14" s="556">
        <v>7.7</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48.2</v>
      </c>
      <c r="CU14" s="568"/>
      <c r="CV14" s="568"/>
      <c r="CW14" s="568"/>
      <c r="CX14" s="568"/>
      <c r="CY14" s="568"/>
      <c r="CZ14" s="568"/>
      <c r="DA14" s="569"/>
      <c r="DB14" s="567">
        <v>60.1</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54687</v>
      </c>
      <c r="S15" s="554"/>
      <c r="T15" s="554"/>
      <c r="U15" s="554"/>
      <c r="V15" s="555"/>
      <c r="W15" s="485" t="s">
        <v>147</v>
      </c>
      <c r="X15" s="486"/>
      <c r="Y15" s="486"/>
      <c r="Z15" s="486"/>
      <c r="AA15" s="486"/>
      <c r="AB15" s="476"/>
      <c r="AC15" s="520">
        <v>10316</v>
      </c>
      <c r="AD15" s="521"/>
      <c r="AE15" s="521"/>
      <c r="AF15" s="521"/>
      <c r="AG15" s="563"/>
      <c r="AH15" s="520">
        <v>10155</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8007743</v>
      </c>
      <c r="BO15" s="433"/>
      <c r="BP15" s="433"/>
      <c r="BQ15" s="433"/>
      <c r="BR15" s="433"/>
      <c r="BS15" s="433"/>
      <c r="BT15" s="433"/>
      <c r="BU15" s="434"/>
      <c r="BV15" s="432">
        <v>7645372</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36.299999999999997</v>
      </c>
      <c r="AD16" s="557"/>
      <c r="AE16" s="557"/>
      <c r="AF16" s="557"/>
      <c r="AG16" s="558"/>
      <c r="AH16" s="556">
        <v>37</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13924601</v>
      </c>
      <c r="BO16" s="470"/>
      <c r="BP16" s="470"/>
      <c r="BQ16" s="470"/>
      <c r="BR16" s="470"/>
      <c r="BS16" s="470"/>
      <c r="BT16" s="470"/>
      <c r="BU16" s="471"/>
      <c r="BV16" s="469">
        <v>13086780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16141</v>
      </c>
      <c r="AD17" s="521"/>
      <c r="AE17" s="521"/>
      <c r="AF17" s="521"/>
      <c r="AG17" s="563"/>
      <c r="AH17" s="520">
        <v>15162</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10113240</v>
      </c>
      <c r="BO17" s="470"/>
      <c r="BP17" s="470"/>
      <c r="BQ17" s="470"/>
      <c r="BR17" s="470"/>
      <c r="BS17" s="470"/>
      <c r="BT17" s="470"/>
      <c r="BU17" s="471"/>
      <c r="BV17" s="469">
        <v>9722444</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266.58999999999997</v>
      </c>
      <c r="M18" s="585"/>
      <c r="N18" s="585"/>
      <c r="O18" s="585"/>
      <c r="P18" s="585"/>
      <c r="Q18" s="585"/>
      <c r="R18" s="586"/>
      <c r="S18" s="586"/>
      <c r="T18" s="586"/>
      <c r="U18" s="586"/>
      <c r="V18" s="587"/>
      <c r="W18" s="487"/>
      <c r="X18" s="488"/>
      <c r="Y18" s="488"/>
      <c r="Z18" s="488"/>
      <c r="AA18" s="488"/>
      <c r="AB18" s="479"/>
      <c r="AC18" s="588">
        <v>56.8</v>
      </c>
      <c r="AD18" s="589"/>
      <c r="AE18" s="589"/>
      <c r="AF18" s="589"/>
      <c r="AG18" s="590"/>
      <c r="AH18" s="588">
        <v>55.3</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15315845</v>
      </c>
      <c r="BO18" s="470"/>
      <c r="BP18" s="470"/>
      <c r="BQ18" s="470"/>
      <c r="BR18" s="470"/>
      <c r="BS18" s="470"/>
      <c r="BT18" s="470"/>
      <c r="BU18" s="471"/>
      <c r="BV18" s="469">
        <v>15297762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212</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19823757</v>
      </c>
      <c r="BO19" s="470"/>
      <c r="BP19" s="470"/>
      <c r="BQ19" s="470"/>
      <c r="BR19" s="470"/>
      <c r="BS19" s="470"/>
      <c r="BT19" s="470"/>
      <c r="BU19" s="471"/>
      <c r="BV19" s="469">
        <v>18809228</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23848</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26283910</v>
      </c>
      <c r="BO23" s="470"/>
      <c r="BP23" s="470"/>
      <c r="BQ23" s="470"/>
      <c r="BR23" s="470"/>
      <c r="BS23" s="470"/>
      <c r="BT23" s="470"/>
      <c r="BU23" s="471"/>
      <c r="BV23" s="469">
        <v>26846517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9070</v>
      </c>
      <c r="R24" s="521"/>
      <c r="S24" s="521"/>
      <c r="T24" s="521"/>
      <c r="U24" s="521"/>
      <c r="V24" s="563"/>
      <c r="W24" s="622"/>
      <c r="X24" s="610"/>
      <c r="Y24" s="611"/>
      <c r="Z24" s="519" t="s">
        <v>171</v>
      </c>
      <c r="AA24" s="499"/>
      <c r="AB24" s="499"/>
      <c r="AC24" s="499"/>
      <c r="AD24" s="499"/>
      <c r="AE24" s="499"/>
      <c r="AF24" s="499"/>
      <c r="AG24" s="500"/>
      <c r="AH24" s="520">
        <v>470</v>
      </c>
      <c r="AI24" s="521"/>
      <c r="AJ24" s="521"/>
      <c r="AK24" s="521"/>
      <c r="AL24" s="563"/>
      <c r="AM24" s="520">
        <v>1427860</v>
      </c>
      <c r="AN24" s="521"/>
      <c r="AO24" s="521"/>
      <c r="AP24" s="521"/>
      <c r="AQ24" s="521"/>
      <c r="AR24" s="563"/>
      <c r="AS24" s="520">
        <v>3038</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17221032</v>
      </c>
      <c r="BO24" s="470"/>
      <c r="BP24" s="470"/>
      <c r="BQ24" s="470"/>
      <c r="BR24" s="470"/>
      <c r="BS24" s="470"/>
      <c r="BT24" s="470"/>
      <c r="BU24" s="471"/>
      <c r="BV24" s="469">
        <v>17281243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7360</v>
      </c>
      <c r="R25" s="521"/>
      <c r="S25" s="521"/>
      <c r="T25" s="521"/>
      <c r="U25" s="521"/>
      <c r="V25" s="563"/>
      <c r="W25" s="622"/>
      <c r="X25" s="610"/>
      <c r="Y25" s="611"/>
      <c r="Z25" s="519" t="s">
        <v>174</v>
      </c>
      <c r="AA25" s="499"/>
      <c r="AB25" s="499"/>
      <c r="AC25" s="499"/>
      <c r="AD25" s="499"/>
      <c r="AE25" s="499"/>
      <c r="AF25" s="499"/>
      <c r="AG25" s="500"/>
      <c r="AH25" s="520" t="s">
        <v>175</v>
      </c>
      <c r="AI25" s="521"/>
      <c r="AJ25" s="521"/>
      <c r="AK25" s="521"/>
      <c r="AL25" s="563"/>
      <c r="AM25" s="520" t="s">
        <v>175</v>
      </c>
      <c r="AN25" s="521"/>
      <c r="AO25" s="521"/>
      <c r="AP25" s="521"/>
      <c r="AQ25" s="521"/>
      <c r="AR25" s="563"/>
      <c r="AS25" s="520" t="s">
        <v>137</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630816</v>
      </c>
      <c r="BO25" s="433"/>
      <c r="BP25" s="433"/>
      <c r="BQ25" s="433"/>
      <c r="BR25" s="433"/>
      <c r="BS25" s="433"/>
      <c r="BT25" s="433"/>
      <c r="BU25" s="434"/>
      <c r="BV25" s="432">
        <v>1170154</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6629</v>
      </c>
      <c r="R26" s="521"/>
      <c r="S26" s="521"/>
      <c r="T26" s="521"/>
      <c r="U26" s="521"/>
      <c r="V26" s="563"/>
      <c r="W26" s="622"/>
      <c r="X26" s="610"/>
      <c r="Y26" s="611"/>
      <c r="Z26" s="519" t="s">
        <v>178</v>
      </c>
      <c r="AA26" s="632"/>
      <c r="AB26" s="632"/>
      <c r="AC26" s="632"/>
      <c r="AD26" s="632"/>
      <c r="AE26" s="632"/>
      <c r="AF26" s="632"/>
      <c r="AG26" s="633"/>
      <c r="AH26" s="520" t="s">
        <v>175</v>
      </c>
      <c r="AI26" s="521"/>
      <c r="AJ26" s="521"/>
      <c r="AK26" s="521"/>
      <c r="AL26" s="563"/>
      <c r="AM26" s="520" t="s">
        <v>137</v>
      </c>
      <c r="AN26" s="521"/>
      <c r="AO26" s="521"/>
      <c r="AP26" s="521"/>
      <c r="AQ26" s="521"/>
      <c r="AR26" s="563"/>
      <c r="AS26" s="520" t="s">
        <v>137</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4350</v>
      </c>
      <c r="R27" s="521"/>
      <c r="S27" s="521"/>
      <c r="T27" s="521"/>
      <c r="U27" s="521"/>
      <c r="V27" s="563"/>
      <c r="W27" s="622"/>
      <c r="X27" s="610"/>
      <c r="Y27" s="611"/>
      <c r="Z27" s="519" t="s">
        <v>181</v>
      </c>
      <c r="AA27" s="499"/>
      <c r="AB27" s="499"/>
      <c r="AC27" s="499"/>
      <c r="AD27" s="499"/>
      <c r="AE27" s="499"/>
      <c r="AF27" s="499"/>
      <c r="AG27" s="500"/>
      <c r="AH27" s="520" t="s">
        <v>182</v>
      </c>
      <c r="AI27" s="521"/>
      <c r="AJ27" s="521"/>
      <c r="AK27" s="521"/>
      <c r="AL27" s="563"/>
      <c r="AM27" s="520" t="s">
        <v>175</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470000</v>
      </c>
      <c r="BO27" s="646"/>
      <c r="BP27" s="646"/>
      <c r="BQ27" s="646"/>
      <c r="BR27" s="646"/>
      <c r="BS27" s="646"/>
      <c r="BT27" s="646"/>
      <c r="BU27" s="647"/>
      <c r="BV27" s="645">
        <v>600000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3640</v>
      </c>
      <c r="R28" s="521"/>
      <c r="S28" s="521"/>
      <c r="T28" s="521"/>
      <c r="U28" s="521"/>
      <c r="V28" s="563"/>
      <c r="W28" s="622"/>
      <c r="X28" s="610"/>
      <c r="Y28" s="611"/>
      <c r="Z28" s="519" t="s">
        <v>185</v>
      </c>
      <c r="AA28" s="499"/>
      <c r="AB28" s="499"/>
      <c r="AC28" s="499"/>
      <c r="AD28" s="499"/>
      <c r="AE28" s="499"/>
      <c r="AF28" s="499"/>
      <c r="AG28" s="500"/>
      <c r="AH28" s="520" t="s">
        <v>137</v>
      </c>
      <c r="AI28" s="521"/>
      <c r="AJ28" s="521"/>
      <c r="AK28" s="521"/>
      <c r="AL28" s="563"/>
      <c r="AM28" s="520" t="s">
        <v>175</v>
      </c>
      <c r="AN28" s="521"/>
      <c r="AO28" s="521"/>
      <c r="AP28" s="521"/>
      <c r="AQ28" s="521"/>
      <c r="AR28" s="563"/>
      <c r="AS28" s="520" t="s">
        <v>137</v>
      </c>
      <c r="AT28" s="521"/>
      <c r="AU28" s="521"/>
      <c r="AV28" s="521"/>
      <c r="AW28" s="521"/>
      <c r="AX28" s="522"/>
      <c r="AY28" s="648" t="s">
        <v>186</v>
      </c>
      <c r="AZ28" s="649"/>
      <c r="BA28" s="649"/>
      <c r="BB28" s="650"/>
      <c r="BC28" s="429" t="s">
        <v>48</v>
      </c>
      <c r="BD28" s="430"/>
      <c r="BE28" s="430"/>
      <c r="BF28" s="430"/>
      <c r="BG28" s="430"/>
      <c r="BH28" s="430"/>
      <c r="BI28" s="430"/>
      <c r="BJ28" s="430"/>
      <c r="BK28" s="430"/>
      <c r="BL28" s="430"/>
      <c r="BM28" s="431"/>
      <c r="BN28" s="432">
        <v>1821072</v>
      </c>
      <c r="BO28" s="433"/>
      <c r="BP28" s="433"/>
      <c r="BQ28" s="433"/>
      <c r="BR28" s="433"/>
      <c r="BS28" s="433"/>
      <c r="BT28" s="433"/>
      <c r="BU28" s="434"/>
      <c r="BV28" s="432">
        <v>2098449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16</v>
      </c>
      <c r="M29" s="521"/>
      <c r="N29" s="521"/>
      <c r="O29" s="521"/>
      <c r="P29" s="563"/>
      <c r="Q29" s="520">
        <v>3320</v>
      </c>
      <c r="R29" s="521"/>
      <c r="S29" s="521"/>
      <c r="T29" s="521"/>
      <c r="U29" s="521"/>
      <c r="V29" s="563"/>
      <c r="W29" s="623"/>
      <c r="X29" s="624"/>
      <c r="Y29" s="625"/>
      <c r="Z29" s="519" t="s">
        <v>188</v>
      </c>
      <c r="AA29" s="499"/>
      <c r="AB29" s="499"/>
      <c r="AC29" s="499"/>
      <c r="AD29" s="499"/>
      <c r="AE29" s="499"/>
      <c r="AF29" s="499"/>
      <c r="AG29" s="500"/>
      <c r="AH29" s="520">
        <v>470</v>
      </c>
      <c r="AI29" s="521"/>
      <c r="AJ29" s="521"/>
      <c r="AK29" s="521"/>
      <c r="AL29" s="563"/>
      <c r="AM29" s="520">
        <v>1427860</v>
      </c>
      <c r="AN29" s="521"/>
      <c r="AO29" s="521"/>
      <c r="AP29" s="521"/>
      <c r="AQ29" s="521"/>
      <c r="AR29" s="563"/>
      <c r="AS29" s="520">
        <v>3038</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1140614</v>
      </c>
      <c r="BO29" s="470"/>
      <c r="BP29" s="470"/>
      <c r="BQ29" s="470"/>
      <c r="BR29" s="470"/>
      <c r="BS29" s="470"/>
      <c r="BT29" s="470"/>
      <c r="BU29" s="471"/>
      <c r="BV29" s="469">
        <v>1128448</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96.5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814986</v>
      </c>
      <c r="BO30" s="646"/>
      <c r="BP30" s="646"/>
      <c r="BQ30" s="646"/>
      <c r="BR30" s="646"/>
      <c r="BS30" s="646"/>
      <c r="BT30" s="646"/>
      <c r="BU30" s="647"/>
      <c r="BV30" s="645">
        <v>847600</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199</v>
      </c>
      <c r="V33" s="493"/>
      <c r="W33" s="458" t="s">
        <v>198</v>
      </c>
      <c r="X33" s="458"/>
      <c r="Y33" s="458"/>
      <c r="Z33" s="458"/>
      <c r="AA33" s="458"/>
      <c r="AB33" s="458"/>
      <c r="AC33" s="458"/>
      <c r="AD33" s="458"/>
      <c r="AE33" s="458"/>
      <c r="AF33" s="458"/>
      <c r="AG33" s="458"/>
      <c r="AH33" s="458"/>
      <c r="AI33" s="458"/>
      <c r="AJ33" s="458"/>
      <c r="AK33" s="458"/>
      <c r="AL33" s="216"/>
      <c r="AM33" s="493" t="s">
        <v>200</v>
      </c>
      <c r="AN33" s="493"/>
      <c r="AO33" s="458" t="s">
        <v>201</v>
      </c>
      <c r="AP33" s="458"/>
      <c r="AQ33" s="458"/>
      <c r="AR33" s="458"/>
      <c r="AS33" s="458"/>
      <c r="AT33" s="458"/>
      <c r="AU33" s="458"/>
      <c r="AV33" s="458"/>
      <c r="AW33" s="458"/>
      <c r="AX33" s="458"/>
      <c r="AY33" s="458"/>
      <c r="AZ33" s="458"/>
      <c r="BA33" s="458"/>
      <c r="BB33" s="458"/>
      <c r="BC33" s="458"/>
      <c r="BD33" s="217"/>
      <c r="BE33" s="458" t="s">
        <v>202</v>
      </c>
      <c r="BF33" s="458"/>
      <c r="BG33" s="458" t="s">
        <v>203</v>
      </c>
      <c r="BH33" s="458"/>
      <c r="BI33" s="458"/>
      <c r="BJ33" s="458"/>
      <c r="BK33" s="458"/>
      <c r="BL33" s="458"/>
      <c r="BM33" s="458"/>
      <c r="BN33" s="458"/>
      <c r="BO33" s="458"/>
      <c r="BP33" s="458"/>
      <c r="BQ33" s="458"/>
      <c r="BR33" s="458"/>
      <c r="BS33" s="458"/>
      <c r="BT33" s="458"/>
      <c r="BU33" s="458"/>
      <c r="BV33" s="217"/>
      <c r="BW33" s="493" t="s">
        <v>202</v>
      </c>
      <c r="BX33" s="493"/>
      <c r="BY33" s="458" t="s">
        <v>204</v>
      </c>
      <c r="BZ33" s="458"/>
      <c r="CA33" s="458"/>
      <c r="CB33" s="458"/>
      <c r="CC33" s="458"/>
      <c r="CD33" s="458"/>
      <c r="CE33" s="458"/>
      <c r="CF33" s="458"/>
      <c r="CG33" s="458"/>
      <c r="CH33" s="458"/>
      <c r="CI33" s="458"/>
      <c r="CJ33" s="458"/>
      <c r="CK33" s="458"/>
      <c r="CL33" s="458"/>
      <c r="CM33" s="458"/>
      <c r="CN33" s="216"/>
      <c r="CO33" s="493" t="s">
        <v>200</v>
      </c>
      <c r="CP33" s="493"/>
      <c r="CQ33" s="458" t="s">
        <v>205</v>
      </c>
      <c r="CR33" s="458"/>
      <c r="CS33" s="458"/>
      <c r="CT33" s="458"/>
      <c r="CU33" s="458"/>
      <c r="CV33" s="458"/>
      <c r="CW33" s="458"/>
      <c r="CX33" s="458"/>
      <c r="CY33" s="458"/>
      <c r="CZ33" s="458"/>
      <c r="DA33" s="458"/>
      <c r="DB33" s="458"/>
      <c r="DC33" s="458"/>
      <c r="DD33" s="458"/>
      <c r="DE33" s="458"/>
      <c r="DF33" s="216"/>
      <c r="DG33" s="657" t="s">
        <v>206</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国民健康保険特別会計</v>
      </c>
      <c r="X34" s="659"/>
      <c r="Y34" s="659"/>
      <c r="Z34" s="659"/>
      <c r="AA34" s="659"/>
      <c r="AB34" s="659"/>
      <c r="AC34" s="659"/>
      <c r="AD34" s="659"/>
      <c r="AE34" s="659"/>
      <c r="AF34" s="659"/>
      <c r="AG34" s="659"/>
      <c r="AH34" s="659"/>
      <c r="AI34" s="659"/>
      <c r="AJ34" s="659"/>
      <c r="AK34" s="659"/>
      <c r="AL34" s="214"/>
      <c r="AM34" s="658">
        <f>IF(AO34="","",MAX(C34:D43,U34:V43)+1)</f>
        <v>4</v>
      </c>
      <c r="AN34" s="658"/>
      <c r="AO34" s="659" t="str">
        <f>IF('各会計、関係団体の財政状況及び健全化判断比率'!B30="","",'各会計、関係団体の財政状況及び健全化判断比率'!B30)</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7</v>
      </c>
      <c r="BX34" s="658"/>
      <c r="BY34" s="659" t="str">
        <f>IF('各会計、関係団体の財政状況及び健全化判断比率'!B68="","",'各会計、関係団体の財政状況及び健全化判断比率'!B68)</f>
        <v>諏訪広域連合（一般会計）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茅野市総合サービス株式会社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5</v>
      </c>
      <c r="AN35" s="658"/>
      <c r="AO35" s="659" t="str">
        <f>IF('各会計、関係団体の財政状況及び健全化判断比率'!B31="","",'各会計、関係団体の財政状況及び健全化判断比率'!B31)</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8</v>
      </c>
      <c r="BX35" s="658"/>
      <c r="BY35" s="659" t="str">
        <f>IF('各会計、関係団体の財政状況及び健全化判断比率'!B69="","",'各会計、関係団体の財政状況及び健全化判断比率'!B69)</f>
        <v xml:space="preserve"> （救護施設八ヶ岳寮特別会計）</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株式会社地域文化創造</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f t="shared" si="0"/>
        <v>6</v>
      </c>
      <c r="AN36" s="658"/>
      <c r="AO36" s="659" t="str">
        <f>IF('各会計、関係団体の財政状況及び健全化判断比率'!B32="","",'各会計、関係団体の財政状況及び健全化判断比率'!B32)</f>
        <v>国民健康保険診療所特別会計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9</v>
      </c>
      <c r="BX36" s="658"/>
      <c r="BY36" s="659" t="str">
        <f>IF('各会計、関係団体の財政状況及び健全化判断比率'!B70="","",'各会計、関係団体の財政状況及び健全化判断比率'!B70)</f>
        <v xml:space="preserve"> （介護保険特別会計）</v>
      </c>
      <c r="BZ36" s="659"/>
      <c r="CA36" s="659"/>
      <c r="CB36" s="659"/>
      <c r="CC36" s="659"/>
      <c r="CD36" s="659"/>
      <c r="CE36" s="659"/>
      <c r="CF36" s="659"/>
      <c r="CG36" s="659"/>
      <c r="CH36" s="659"/>
      <c r="CI36" s="659"/>
      <c r="CJ36" s="659"/>
      <c r="CK36" s="659"/>
      <c r="CL36" s="659"/>
      <c r="CM36" s="659"/>
      <c r="CN36" s="214"/>
      <c r="CO36" s="658">
        <f t="shared" si="3"/>
        <v>19</v>
      </c>
      <c r="CP36" s="658"/>
      <c r="CQ36" s="659" t="str">
        <f>IF('各会計、関係団体の財政状況及び健全化判断比率'!BS9="","",'各会計、関係団体の財政状況及び健全化判断比率'!BS9)</f>
        <v>株式会社ベルビア</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10</v>
      </c>
      <c r="BX37" s="658"/>
      <c r="BY37" s="659" t="str">
        <f>IF('各会計、関係団体の財政状況及び健全化判断比率'!B71="","",'各会計、関係団体の財政状況及び健全化判断比率'!B71)</f>
        <v xml:space="preserve"> （諏訪広域消防特別会計）</v>
      </c>
      <c r="BZ37" s="659"/>
      <c r="CA37" s="659"/>
      <c r="CB37" s="659"/>
      <c r="CC37" s="659"/>
      <c r="CD37" s="659"/>
      <c r="CE37" s="659"/>
      <c r="CF37" s="659"/>
      <c r="CG37" s="659"/>
      <c r="CH37" s="659"/>
      <c r="CI37" s="659"/>
      <c r="CJ37" s="659"/>
      <c r="CK37" s="659"/>
      <c r="CL37" s="659"/>
      <c r="CM37" s="659"/>
      <c r="CN37" s="214"/>
      <c r="CO37" s="658">
        <f t="shared" si="3"/>
        <v>20</v>
      </c>
      <c r="CP37" s="658"/>
      <c r="CQ37" s="659" t="str">
        <f>IF('各会計、関係団体の財政状況及び健全化判断比率'!BS10="","",'各会計、関係団体の財政状況及び健全化判断比率'!BS10)</f>
        <v>一般社団法人茅野観光まちづくり推進機構</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11</v>
      </c>
      <c r="BX38" s="658"/>
      <c r="BY38" s="659" t="str">
        <f>IF('各会計、関係団体の財政状況及び健全化判断比率'!B72="","",'各会計、関係団体の財政状況及び健全化判断比率'!B72)</f>
        <v xml:space="preserve"> （ふるさと市町村圏基金事業特別会計）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12</v>
      </c>
      <c r="BX39" s="658"/>
      <c r="BY39" s="659" t="str">
        <f>IF('各会計、関係団体の財政状況及び健全化判断比率'!B73="","",'各会計、関係団体の財政状況及び健全化判断比率'!B73)</f>
        <v>諏訪南行政事務組合（一般会計）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13</v>
      </c>
      <c r="BX40" s="658"/>
      <c r="BY40" s="659" t="str">
        <f>IF('各会計、関係団体の財政状況及び健全化判断比率'!B74="","",'各会計、関係団体の財政状況及び健全化判断比率'!B74)</f>
        <v xml:space="preserve"> （ごみ処理事業特別会計）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14</v>
      </c>
      <c r="BX41" s="658"/>
      <c r="BY41" s="659" t="str">
        <f>IF('各会計、関係団体の財政状況及び健全化判断比率'!B75="","",'各会計、関係団体の財政状況及び健全化判断比率'!B75)</f>
        <v>白樺湖下水道組合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15</v>
      </c>
      <c r="BX42" s="658"/>
      <c r="BY42" s="659" t="str">
        <f>IF('各会計、関係団体の財政状況及び健全化判断比率'!B76="","",'各会計、関係団体の財政状況及び健全化判断比率'!B76)</f>
        <v>諏訪中央病院組合（病院事業会計）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16</v>
      </c>
      <c r="BX43" s="658"/>
      <c r="BY43" s="659" t="str">
        <f>IF('各会計、関係団体の財政状況及び健全化判断比率'!B77="","",'各会計、関係団体の財政状況及び健全化判断比率'!B77)</f>
        <v xml:space="preserve"> （介護老人保健施設特別会計）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77Ih01P9up3mqXSnWEaPiS/q2Y9jTy5ZHH8+eZZxmXV6DzU6GDGdPg2cA76bdJilFp4nibH+HNcql4c318HvGg==" saltValue="BbjXuh4DXJbm3ZLI0OLW0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50" t="s">
        <v>565</v>
      </c>
      <c r="D34" s="1250"/>
      <c r="E34" s="1251"/>
      <c r="F34" s="32">
        <v>23.8</v>
      </c>
      <c r="G34" s="33">
        <v>22.73</v>
      </c>
      <c r="H34" s="33">
        <v>21.17</v>
      </c>
      <c r="I34" s="33">
        <v>21.11</v>
      </c>
      <c r="J34" s="34">
        <v>20.04</v>
      </c>
      <c r="K34" s="22"/>
      <c r="L34" s="22"/>
      <c r="M34" s="22"/>
      <c r="N34" s="22"/>
      <c r="O34" s="22"/>
      <c r="P34" s="22"/>
    </row>
    <row r="35" spans="1:16" ht="39" customHeight="1" x14ac:dyDescent="0.15">
      <c r="A35" s="22"/>
      <c r="B35" s="35"/>
      <c r="C35" s="1244" t="s">
        <v>566</v>
      </c>
      <c r="D35" s="1245"/>
      <c r="E35" s="1246"/>
      <c r="F35" s="36">
        <v>8.9499999999999993</v>
      </c>
      <c r="G35" s="37">
        <v>8.6199999999999992</v>
      </c>
      <c r="H35" s="37">
        <v>7.75</v>
      </c>
      <c r="I35" s="37">
        <v>6.86</v>
      </c>
      <c r="J35" s="38">
        <v>5.8</v>
      </c>
      <c r="K35" s="22"/>
      <c r="L35" s="22"/>
      <c r="M35" s="22"/>
      <c r="N35" s="22"/>
      <c r="O35" s="22"/>
      <c r="P35" s="22"/>
    </row>
    <row r="36" spans="1:16" ht="39" customHeight="1" x14ac:dyDescent="0.15">
      <c r="A36" s="22"/>
      <c r="B36" s="35"/>
      <c r="C36" s="1244" t="s">
        <v>567</v>
      </c>
      <c r="D36" s="1245"/>
      <c r="E36" s="1246"/>
      <c r="F36" s="36">
        <v>7.21</v>
      </c>
      <c r="G36" s="37">
        <v>6.66</v>
      </c>
      <c r="H36" s="37">
        <v>4.8099999999999996</v>
      </c>
      <c r="I36" s="37">
        <v>3.45</v>
      </c>
      <c r="J36" s="38">
        <v>5.16</v>
      </c>
      <c r="K36" s="22"/>
      <c r="L36" s="22"/>
      <c r="M36" s="22"/>
      <c r="N36" s="22"/>
      <c r="O36" s="22"/>
      <c r="P36" s="22"/>
    </row>
    <row r="37" spans="1:16" ht="39" customHeight="1" x14ac:dyDescent="0.15">
      <c r="A37" s="22"/>
      <c r="B37" s="35"/>
      <c r="C37" s="1244" t="s">
        <v>568</v>
      </c>
      <c r="D37" s="1245"/>
      <c r="E37" s="1246"/>
      <c r="F37" s="36">
        <v>1.59</v>
      </c>
      <c r="G37" s="37">
        <v>1.66</v>
      </c>
      <c r="H37" s="37">
        <v>1.27</v>
      </c>
      <c r="I37" s="37">
        <v>0.77</v>
      </c>
      <c r="J37" s="38">
        <v>1.07</v>
      </c>
      <c r="K37" s="22"/>
      <c r="L37" s="22"/>
      <c r="M37" s="22"/>
      <c r="N37" s="22"/>
      <c r="O37" s="22"/>
      <c r="P37" s="22"/>
    </row>
    <row r="38" spans="1:16" ht="39" customHeight="1" x14ac:dyDescent="0.15">
      <c r="A38" s="22"/>
      <c r="B38" s="35"/>
      <c r="C38" s="1244" t="s">
        <v>569</v>
      </c>
      <c r="D38" s="1245"/>
      <c r="E38" s="1246"/>
      <c r="F38" s="36">
        <v>1.1000000000000001</v>
      </c>
      <c r="G38" s="37">
        <v>1.1599999999999999</v>
      </c>
      <c r="H38" s="37">
        <v>1.1399999999999999</v>
      </c>
      <c r="I38" s="37">
        <v>1.06</v>
      </c>
      <c r="J38" s="38">
        <v>0.99</v>
      </c>
      <c r="K38" s="22"/>
      <c r="L38" s="22"/>
      <c r="M38" s="22"/>
      <c r="N38" s="22"/>
      <c r="O38" s="22"/>
      <c r="P38" s="22"/>
    </row>
    <row r="39" spans="1:16" ht="39" customHeight="1" x14ac:dyDescent="0.15">
      <c r="A39" s="22"/>
      <c r="B39" s="35"/>
      <c r="C39" s="1244" t="s">
        <v>570</v>
      </c>
      <c r="D39" s="1245"/>
      <c r="E39" s="1246"/>
      <c r="F39" s="36">
        <v>0.18</v>
      </c>
      <c r="G39" s="37">
        <v>0.18</v>
      </c>
      <c r="H39" s="37">
        <v>0.19</v>
      </c>
      <c r="I39" s="37">
        <v>0.18</v>
      </c>
      <c r="J39" s="38">
        <v>0.17</v>
      </c>
      <c r="K39" s="22"/>
      <c r="L39" s="22"/>
      <c r="M39" s="22"/>
      <c r="N39" s="22"/>
      <c r="O39" s="22"/>
      <c r="P39" s="22"/>
    </row>
    <row r="40" spans="1:16" ht="39" customHeight="1" x14ac:dyDescent="0.15">
      <c r="A40" s="22"/>
      <c r="B40" s="35"/>
      <c r="C40" s="1244"/>
      <c r="D40" s="1245"/>
      <c r="E40" s="1246"/>
      <c r="F40" s="36"/>
      <c r="G40" s="37"/>
      <c r="H40" s="37"/>
      <c r="I40" s="37"/>
      <c r="J40" s="38"/>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571</v>
      </c>
      <c r="D42" s="1245"/>
      <c r="E42" s="1246"/>
      <c r="F42" s="36" t="s">
        <v>517</v>
      </c>
      <c r="G42" s="37" t="s">
        <v>517</v>
      </c>
      <c r="H42" s="37" t="s">
        <v>517</v>
      </c>
      <c r="I42" s="37" t="s">
        <v>517</v>
      </c>
      <c r="J42" s="38" t="s">
        <v>517</v>
      </c>
      <c r="K42" s="22"/>
      <c r="L42" s="22"/>
      <c r="M42" s="22"/>
      <c r="N42" s="22"/>
      <c r="O42" s="22"/>
      <c r="P42" s="22"/>
    </row>
    <row r="43" spans="1:16" ht="39" customHeight="1" thickBot="1" x14ac:dyDescent="0.2">
      <c r="A43" s="22"/>
      <c r="B43" s="40"/>
      <c r="C43" s="1247" t="s">
        <v>572</v>
      </c>
      <c r="D43" s="1248"/>
      <c r="E43" s="1249"/>
      <c r="F43" s="41">
        <v>0.02</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b2qEGB07RSZeBwDd6v+/vcAbsdfXyrJ+17abArPqqoik6DvScxepXCzi9mn52XqsbEJbp/kNEehvlq/PB1PI6A==" saltValue="oE+B6hRZ/c5GKZEoDWTI8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2874</v>
      </c>
      <c r="L45" s="60">
        <v>2801</v>
      </c>
      <c r="M45" s="60">
        <v>2733</v>
      </c>
      <c r="N45" s="60">
        <v>2630</v>
      </c>
      <c r="O45" s="61">
        <v>2564</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517</v>
      </c>
      <c r="L46" s="64" t="s">
        <v>517</v>
      </c>
      <c r="M46" s="64" t="s">
        <v>517</v>
      </c>
      <c r="N46" s="64" t="s">
        <v>517</v>
      </c>
      <c r="O46" s="65" t="s">
        <v>517</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517</v>
      </c>
      <c r="L47" s="64" t="s">
        <v>517</v>
      </c>
      <c r="M47" s="64" t="s">
        <v>517</v>
      </c>
      <c r="N47" s="64" t="s">
        <v>517</v>
      </c>
      <c r="O47" s="65" t="s">
        <v>517</v>
      </c>
      <c r="P47" s="48"/>
      <c r="Q47" s="48"/>
      <c r="R47" s="48"/>
      <c r="S47" s="48"/>
      <c r="T47" s="48"/>
      <c r="U47" s="48"/>
    </row>
    <row r="48" spans="1:21" ht="30.75" customHeight="1" x14ac:dyDescent="0.15">
      <c r="A48" s="48"/>
      <c r="B48" s="1254"/>
      <c r="C48" s="1255"/>
      <c r="D48" s="62"/>
      <c r="E48" s="1260" t="s">
        <v>15</v>
      </c>
      <c r="F48" s="1260"/>
      <c r="G48" s="1260"/>
      <c r="H48" s="1260"/>
      <c r="I48" s="1260"/>
      <c r="J48" s="1261"/>
      <c r="K48" s="63">
        <v>900</v>
      </c>
      <c r="L48" s="64">
        <v>820</v>
      </c>
      <c r="M48" s="64">
        <v>720</v>
      </c>
      <c r="N48" s="64">
        <v>755</v>
      </c>
      <c r="O48" s="65">
        <v>731</v>
      </c>
      <c r="P48" s="48"/>
      <c r="Q48" s="48"/>
      <c r="R48" s="48"/>
      <c r="S48" s="48"/>
      <c r="T48" s="48"/>
      <c r="U48" s="48"/>
    </row>
    <row r="49" spans="1:21" ht="30.75" customHeight="1" x14ac:dyDescent="0.15">
      <c r="A49" s="48"/>
      <c r="B49" s="1254"/>
      <c r="C49" s="1255"/>
      <c r="D49" s="62"/>
      <c r="E49" s="1260" t="s">
        <v>16</v>
      </c>
      <c r="F49" s="1260"/>
      <c r="G49" s="1260"/>
      <c r="H49" s="1260"/>
      <c r="I49" s="1260"/>
      <c r="J49" s="1261"/>
      <c r="K49" s="63">
        <v>314</v>
      </c>
      <c r="L49" s="64">
        <v>295</v>
      </c>
      <c r="M49" s="64">
        <v>327</v>
      </c>
      <c r="N49" s="64">
        <v>359</v>
      </c>
      <c r="O49" s="65">
        <v>398</v>
      </c>
      <c r="P49" s="48"/>
      <c r="Q49" s="48"/>
      <c r="R49" s="48"/>
      <c r="S49" s="48"/>
      <c r="T49" s="48"/>
      <c r="U49" s="48"/>
    </row>
    <row r="50" spans="1:21" ht="30.75" customHeight="1" x14ac:dyDescent="0.15">
      <c r="A50" s="48"/>
      <c r="B50" s="1254"/>
      <c r="C50" s="1255"/>
      <c r="D50" s="62"/>
      <c r="E50" s="1260" t="s">
        <v>17</v>
      </c>
      <c r="F50" s="1260"/>
      <c r="G50" s="1260"/>
      <c r="H50" s="1260"/>
      <c r="I50" s="1260"/>
      <c r="J50" s="1261"/>
      <c r="K50" s="63">
        <v>9</v>
      </c>
      <c r="L50" s="64">
        <v>9</v>
      </c>
      <c r="M50" s="64">
        <v>9</v>
      </c>
      <c r="N50" s="64">
        <v>9</v>
      </c>
      <c r="O50" s="65">
        <v>9</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v>0</v>
      </c>
      <c r="M51" s="64">
        <v>0</v>
      </c>
      <c r="N51" s="64">
        <v>1</v>
      </c>
      <c r="O51" s="65">
        <v>1</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3058</v>
      </c>
      <c r="L52" s="64">
        <v>2917</v>
      </c>
      <c r="M52" s="64">
        <v>2865</v>
      </c>
      <c r="N52" s="64">
        <v>2800</v>
      </c>
      <c r="O52" s="65">
        <v>2661</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1039</v>
      </c>
      <c r="L53" s="69">
        <v>1008</v>
      </c>
      <c r="M53" s="69">
        <v>924</v>
      </c>
      <c r="N53" s="69">
        <v>954</v>
      </c>
      <c r="O53" s="70">
        <v>1042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8" t="s">
        <v>25</v>
      </c>
      <c r="C57" s="1269"/>
      <c r="D57" s="1272" t="s">
        <v>26</v>
      </c>
      <c r="E57" s="1273"/>
      <c r="F57" s="1273"/>
      <c r="G57" s="1273"/>
      <c r="H57" s="1273"/>
      <c r="I57" s="1273"/>
      <c r="J57" s="1274"/>
      <c r="K57" s="83" t="s">
        <v>611</v>
      </c>
      <c r="L57" s="84" t="s">
        <v>612</v>
      </c>
      <c r="M57" s="84" t="s">
        <v>612</v>
      </c>
      <c r="N57" s="84" t="s">
        <v>612</v>
      </c>
      <c r="O57" s="85" t="s">
        <v>612</v>
      </c>
    </row>
    <row r="58" spans="1:21" ht="31.5" customHeight="1" thickBot="1" x14ac:dyDescent="0.2">
      <c r="B58" s="1270"/>
      <c r="C58" s="1271"/>
      <c r="D58" s="1275" t="s">
        <v>27</v>
      </c>
      <c r="E58" s="1276"/>
      <c r="F58" s="1276"/>
      <c r="G58" s="1276"/>
      <c r="H58" s="1276"/>
      <c r="I58" s="1276"/>
      <c r="J58" s="1277"/>
      <c r="K58" s="86" t="s">
        <v>613</v>
      </c>
      <c r="L58" s="87" t="s">
        <v>612</v>
      </c>
      <c r="M58" s="87" t="s">
        <v>612</v>
      </c>
      <c r="N58" s="87" t="s">
        <v>614</v>
      </c>
      <c r="O58" s="88" t="s">
        <v>612</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OOmA2n/Ct3QEjX4xFTlpZUyfOSkHmdqo70pYUyGdf/IyDQy9wfPXu/cQLpnNCHxJMP3dSFFvfcgKf9NFUJYqg==" saltValue="lUJ5mG5ppLzw19SoxJebZ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78" t="s">
        <v>30</v>
      </c>
      <c r="C41" s="1279"/>
      <c r="D41" s="102"/>
      <c r="E41" s="1284" t="s">
        <v>31</v>
      </c>
      <c r="F41" s="1284"/>
      <c r="G41" s="1284"/>
      <c r="H41" s="1285"/>
      <c r="I41" s="103">
        <v>27610</v>
      </c>
      <c r="J41" s="104">
        <v>26695</v>
      </c>
      <c r="K41" s="104">
        <v>26485</v>
      </c>
      <c r="L41" s="104">
        <v>26847</v>
      </c>
      <c r="M41" s="105">
        <v>26284</v>
      </c>
    </row>
    <row r="42" spans="2:13" ht="27.75" customHeight="1" x14ac:dyDescent="0.15">
      <c r="B42" s="1280"/>
      <c r="C42" s="1281"/>
      <c r="D42" s="106"/>
      <c r="E42" s="1286" t="s">
        <v>32</v>
      </c>
      <c r="F42" s="1286"/>
      <c r="G42" s="1286"/>
      <c r="H42" s="1287"/>
      <c r="I42" s="107">
        <v>76</v>
      </c>
      <c r="J42" s="108">
        <v>67</v>
      </c>
      <c r="K42" s="108">
        <v>59</v>
      </c>
      <c r="L42" s="108">
        <v>51</v>
      </c>
      <c r="M42" s="109">
        <v>42</v>
      </c>
    </row>
    <row r="43" spans="2:13" ht="27.75" customHeight="1" x14ac:dyDescent="0.15">
      <c r="B43" s="1280"/>
      <c r="C43" s="1281"/>
      <c r="D43" s="106"/>
      <c r="E43" s="1286" t="s">
        <v>33</v>
      </c>
      <c r="F43" s="1286"/>
      <c r="G43" s="1286"/>
      <c r="H43" s="1287"/>
      <c r="I43" s="107">
        <v>9911</v>
      </c>
      <c r="J43" s="108">
        <v>8723</v>
      </c>
      <c r="K43" s="108">
        <v>7636</v>
      </c>
      <c r="L43" s="108">
        <v>6910</v>
      </c>
      <c r="M43" s="109">
        <v>6382</v>
      </c>
    </row>
    <row r="44" spans="2:13" ht="27.75" customHeight="1" x14ac:dyDescent="0.15">
      <c r="B44" s="1280"/>
      <c r="C44" s="1281"/>
      <c r="D44" s="106"/>
      <c r="E44" s="1286" t="s">
        <v>34</v>
      </c>
      <c r="F44" s="1286"/>
      <c r="G44" s="1286"/>
      <c r="H44" s="1287"/>
      <c r="I44" s="107">
        <v>5843</v>
      </c>
      <c r="J44" s="108">
        <v>5397</v>
      </c>
      <c r="K44" s="108">
        <v>4859</v>
      </c>
      <c r="L44" s="108">
        <v>4391</v>
      </c>
      <c r="M44" s="109">
        <v>4416</v>
      </c>
    </row>
    <row r="45" spans="2:13" ht="27.75" customHeight="1" x14ac:dyDescent="0.15">
      <c r="B45" s="1280"/>
      <c r="C45" s="1281"/>
      <c r="D45" s="106"/>
      <c r="E45" s="1286" t="s">
        <v>35</v>
      </c>
      <c r="F45" s="1286"/>
      <c r="G45" s="1286"/>
      <c r="H45" s="1287"/>
      <c r="I45" s="107">
        <v>3260</v>
      </c>
      <c r="J45" s="108">
        <v>3652</v>
      </c>
      <c r="K45" s="108">
        <v>3512</v>
      </c>
      <c r="L45" s="108">
        <v>3461</v>
      </c>
      <c r="M45" s="109">
        <v>3460</v>
      </c>
    </row>
    <row r="46" spans="2:13" ht="27.75" customHeight="1" x14ac:dyDescent="0.15">
      <c r="B46" s="1280"/>
      <c r="C46" s="1281"/>
      <c r="D46" s="110"/>
      <c r="E46" s="1286" t="s">
        <v>36</v>
      </c>
      <c r="F46" s="1286"/>
      <c r="G46" s="1286"/>
      <c r="H46" s="1287"/>
      <c r="I46" s="107" t="s">
        <v>517</v>
      </c>
      <c r="J46" s="108" t="s">
        <v>517</v>
      </c>
      <c r="K46" s="108" t="s">
        <v>517</v>
      </c>
      <c r="L46" s="108" t="s">
        <v>517</v>
      </c>
      <c r="M46" s="109" t="s">
        <v>517</v>
      </c>
    </row>
    <row r="47" spans="2:13" ht="27.75" customHeight="1" x14ac:dyDescent="0.15">
      <c r="B47" s="1280"/>
      <c r="C47" s="1281"/>
      <c r="D47" s="111"/>
      <c r="E47" s="1288" t="s">
        <v>37</v>
      </c>
      <c r="F47" s="1289"/>
      <c r="G47" s="1289"/>
      <c r="H47" s="1290"/>
      <c r="I47" s="107" t="s">
        <v>517</v>
      </c>
      <c r="J47" s="108" t="s">
        <v>517</v>
      </c>
      <c r="K47" s="108" t="s">
        <v>517</v>
      </c>
      <c r="L47" s="108" t="s">
        <v>517</v>
      </c>
      <c r="M47" s="109" t="s">
        <v>517</v>
      </c>
    </row>
    <row r="48" spans="2:13" ht="27.75" customHeight="1" x14ac:dyDescent="0.15">
      <c r="B48" s="1280"/>
      <c r="C48" s="1281"/>
      <c r="D48" s="106"/>
      <c r="E48" s="1286" t="s">
        <v>38</v>
      </c>
      <c r="F48" s="1286"/>
      <c r="G48" s="1286"/>
      <c r="H48" s="1287"/>
      <c r="I48" s="107" t="s">
        <v>517</v>
      </c>
      <c r="J48" s="108" t="s">
        <v>517</v>
      </c>
      <c r="K48" s="108" t="s">
        <v>517</v>
      </c>
      <c r="L48" s="108" t="s">
        <v>517</v>
      </c>
      <c r="M48" s="109" t="s">
        <v>517</v>
      </c>
    </row>
    <row r="49" spans="2:13" ht="27.75" customHeight="1" x14ac:dyDescent="0.15">
      <c r="B49" s="1282"/>
      <c r="C49" s="1283"/>
      <c r="D49" s="106"/>
      <c r="E49" s="1286" t="s">
        <v>39</v>
      </c>
      <c r="F49" s="1286"/>
      <c r="G49" s="1286"/>
      <c r="H49" s="1287"/>
      <c r="I49" s="107" t="s">
        <v>517</v>
      </c>
      <c r="J49" s="108" t="s">
        <v>517</v>
      </c>
      <c r="K49" s="108" t="s">
        <v>517</v>
      </c>
      <c r="L49" s="108" t="s">
        <v>517</v>
      </c>
      <c r="M49" s="109" t="s">
        <v>517</v>
      </c>
    </row>
    <row r="50" spans="2:13" ht="27.75" customHeight="1" x14ac:dyDescent="0.15">
      <c r="B50" s="1291" t="s">
        <v>40</v>
      </c>
      <c r="C50" s="1292"/>
      <c r="D50" s="112"/>
      <c r="E50" s="1286" t="s">
        <v>41</v>
      </c>
      <c r="F50" s="1286"/>
      <c r="G50" s="1286"/>
      <c r="H50" s="1287"/>
      <c r="I50" s="107">
        <v>4602</v>
      </c>
      <c r="J50" s="108">
        <v>4580</v>
      </c>
      <c r="K50" s="108">
        <v>4817</v>
      </c>
      <c r="L50" s="108">
        <v>4577</v>
      </c>
      <c r="M50" s="109">
        <v>4275</v>
      </c>
    </row>
    <row r="51" spans="2:13" ht="27.75" customHeight="1" x14ac:dyDescent="0.15">
      <c r="B51" s="1280"/>
      <c r="C51" s="1281"/>
      <c r="D51" s="106"/>
      <c r="E51" s="1286" t="s">
        <v>42</v>
      </c>
      <c r="F51" s="1286"/>
      <c r="G51" s="1286"/>
      <c r="H51" s="1287"/>
      <c r="I51" s="107">
        <v>4482</v>
      </c>
      <c r="J51" s="108">
        <v>4241</v>
      </c>
      <c r="K51" s="108">
        <v>4101</v>
      </c>
      <c r="L51" s="108">
        <v>3933</v>
      </c>
      <c r="M51" s="109">
        <v>3881</v>
      </c>
    </row>
    <row r="52" spans="2:13" ht="27.75" customHeight="1" x14ac:dyDescent="0.15">
      <c r="B52" s="1282"/>
      <c r="C52" s="1283"/>
      <c r="D52" s="106"/>
      <c r="E52" s="1286" t="s">
        <v>43</v>
      </c>
      <c r="F52" s="1286"/>
      <c r="G52" s="1286"/>
      <c r="H52" s="1287"/>
      <c r="I52" s="107">
        <v>26112</v>
      </c>
      <c r="J52" s="108">
        <v>25150</v>
      </c>
      <c r="K52" s="108">
        <v>25052</v>
      </c>
      <c r="L52" s="108">
        <v>24792</v>
      </c>
      <c r="M52" s="109">
        <v>25260</v>
      </c>
    </row>
    <row r="53" spans="2:13" ht="27.75" customHeight="1" thickBot="1" x14ac:dyDescent="0.2">
      <c r="B53" s="1293" t="s">
        <v>44</v>
      </c>
      <c r="C53" s="1294"/>
      <c r="D53" s="113"/>
      <c r="E53" s="1295" t="s">
        <v>45</v>
      </c>
      <c r="F53" s="1295"/>
      <c r="G53" s="1295"/>
      <c r="H53" s="1296"/>
      <c r="I53" s="114">
        <v>11504</v>
      </c>
      <c r="J53" s="115">
        <v>10564</v>
      </c>
      <c r="K53" s="115">
        <v>8582</v>
      </c>
      <c r="L53" s="115">
        <v>8357</v>
      </c>
      <c r="M53" s="116">
        <v>7168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Q89MfGQQ+xmKovB3oHUeoZvkhdCf1745rWKT7X6Kj5BMBHTO0JGqbzFR6m8Zqz55ykOy3RNLgC4++PkEX35HAg==" saltValue="h8BO8Kw508ukhhApGH9NQ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305" t="s">
        <v>48</v>
      </c>
      <c r="D55" s="1305"/>
      <c r="E55" s="1306"/>
      <c r="F55" s="128">
        <v>2378</v>
      </c>
      <c r="G55" s="128">
        <v>2098</v>
      </c>
      <c r="H55" s="129">
        <v>1821</v>
      </c>
    </row>
    <row r="56" spans="2:8" ht="52.5" customHeight="1" x14ac:dyDescent="0.15">
      <c r="B56" s="130"/>
      <c r="C56" s="1307" t="s">
        <v>49</v>
      </c>
      <c r="D56" s="1307"/>
      <c r="E56" s="1308"/>
      <c r="F56" s="131">
        <v>1119</v>
      </c>
      <c r="G56" s="131">
        <v>1128</v>
      </c>
      <c r="H56" s="132">
        <v>1141</v>
      </c>
    </row>
    <row r="57" spans="2:8" ht="53.25" customHeight="1" x14ac:dyDescent="0.15">
      <c r="B57" s="130"/>
      <c r="C57" s="1309" t="s">
        <v>50</v>
      </c>
      <c r="D57" s="1309"/>
      <c r="E57" s="1310"/>
      <c r="F57" s="133">
        <v>870</v>
      </c>
      <c r="G57" s="133">
        <v>848</v>
      </c>
      <c r="H57" s="134">
        <v>815</v>
      </c>
    </row>
    <row r="58" spans="2:8" ht="45.75" customHeight="1" x14ac:dyDescent="0.15">
      <c r="B58" s="135"/>
      <c r="C58" s="1297" t="s">
        <v>579</v>
      </c>
      <c r="D58" s="1298"/>
      <c r="E58" s="1299"/>
      <c r="F58" s="136">
        <v>352</v>
      </c>
      <c r="G58" s="136">
        <v>355</v>
      </c>
      <c r="H58" s="137">
        <v>358</v>
      </c>
    </row>
    <row r="59" spans="2:8" ht="45.75" customHeight="1" x14ac:dyDescent="0.15">
      <c r="B59" s="135"/>
      <c r="C59" s="1297" t="s">
        <v>580</v>
      </c>
      <c r="D59" s="1298"/>
      <c r="E59" s="1299"/>
      <c r="F59" s="136">
        <v>165</v>
      </c>
      <c r="G59" s="136">
        <v>167</v>
      </c>
      <c r="H59" s="137">
        <v>169</v>
      </c>
    </row>
    <row r="60" spans="2:8" ht="45.75" customHeight="1" x14ac:dyDescent="0.15">
      <c r="B60" s="135"/>
      <c r="C60" s="1297" t="s">
        <v>581</v>
      </c>
      <c r="D60" s="1298"/>
      <c r="E60" s="1299"/>
      <c r="F60" s="136">
        <v>109</v>
      </c>
      <c r="G60" s="136">
        <v>109</v>
      </c>
      <c r="H60" s="137">
        <v>110</v>
      </c>
    </row>
    <row r="61" spans="2:8" ht="45.75" customHeight="1" x14ac:dyDescent="0.15">
      <c r="B61" s="135"/>
      <c r="C61" s="1297" t="s">
        <v>582</v>
      </c>
      <c r="D61" s="1298"/>
      <c r="E61" s="1299"/>
      <c r="F61" s="136">
        <v>134</v>
      </c>
      <c r="G61" s="136">
        <v>113</v>
      </c>
      <c r="H61" s="137">
        <v>69</v>
      </c>
    </row>
    <row r="62" spans="2:8" ht="45.75" customHeight="1" thickBot="1" x14ac:dyDescent="0.2">
      <c r="B62" s="138"/>
      <c r="C62" s="1300" t="s">
        <v>583</v>
      </c>
      <c r="D62" s="1301"/>
      <c r="E62" s="1302"/>
      <c r="F62" s="139">
        <v>55</v>
      </c>
      <c r="G62" s="139">
        <v>57</v>
      </c>
      <c r="H62" s="140">
        <v>60</v>
      </c>
    </row>
    <row r="63" spans="2:8" ht="52.5" customHeight="1" thickBot="1" x14ac:dyDescent="0.2">
      <c r="B63" s="141"/>
      <c r="C63" s="1303" t="s">
        <v>51</v>
      </c>
      <c r="D63" s="1303"/>
      <c r="E63" s="1304"/>
      <c r="F63" s="142">
        <v>4366</v>
      </c>
      <c r="G63" s="142">
        <v>4074</v>
      </c>
      <c r="H63" s="143">
        <v>3777</v>
      </c>
    </row>
    <row r="64" spans="2:8" ht="15" customHeight="1" x14ac:dyDescent="0.15"/>
  </sheetData>
  <sheetProtection algorithmName="SHA-512" hashValue="hwx7Kvl84D7ggVv0E+OTPiNoPiDbVjT1+KoQRPXRKoLFU4+aux9mpiQZGJUuL94ED5kDARDpEKj7feBXahR11Q==" saltValue="ZjVsu2Ot8wPRqjetLQq/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624</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624</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623</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620</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11" t="s">
        <v>625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ht="13.5" x14ac:dyDescent="0.15">
      <c r="B44" s="389"/>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ht="13.5" x14ac:dyDescent="0.15">
      <c r="B45" s="389"/>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ht="13.5" x14ac:dyDescent="0.15">
      <c r="B46" s="389"/>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ht="13.5" x14ac:dyDescent="0.15">
      <c r="B47" s="389"/>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619</v>
      </c>
    </row>
    <row r="50" spans="1:109" ht="13.5" x14ac:dyDescent="0.15">
      <c r="B50" s="389"/>
      <c r="G50" s="1320"/>
      <c r="H50" s="1320"/>
      <c r="I50" s="1320"/>
      <c r="J50" s="1320"/>
      <c r="K50" s="398"/>
      <c r="L50" s="398"/>
      <c r="M50" s="397"/>
      <c r="N50" s="397"/>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558</v>
      </c>
      <c r="BQ50" s="1324"/>
      <c r="BR50" s="1324"/>
      <c r="BS50" s="1324"/>
      <c r="BT50" s="1324"/>
      <c r="BU50" s="1324"/>
      <c r="BV50" s="1324"/>
      <c r="BW50" s="1324"/>
      <c r="BX50" s="1324" t="s">
        <v>559</v>
      </c>
      <c r="BY50" s="1324"/>
      <c r="BZ50" s="1324"/>
      <c r="CA50" s="1324"/>
      <c r="CB50" s="1324"/>
      <c r="CC50" s="1324"/>
      <c r="CD50" s="1324"/>
      <c r="CE50" s="1324"/>
      <c r="CF50" s="1324" t="s">
        <v>560</v>
      </c>
      <c r="CG50" s="1324"/>
      <c r="CH50" s="1324"/>
      <c r="CI50" s="1324"/>
      <c r="CJ50" s="1324"/>
      <c r="CK50" s="1324"/>
      <c r="CL50" s="1324"/>
      <c r="CM50" s="1324"/>
      <c r="CN50" s="1324" t="s">
        <v>561</v>
      </c>
      <c r="CO50" s="1324"/>
      <c r="CP50" s="1324"/>
      <c r="CQ50" s="1324"/>
      <c r="CR50" s="1324"/>
      <c r="CS50" s="1324"/>
      <c r="CT50" s="1324"/>
      <c r="CU50" s="1324"/>
      <c r="CV50" s="1324" t="s">
        <v>562</v>
      </c>
      <c r="CW50" s="1324"/>
      <c r="CX50" s="1324"/>
      <c r="CY50" s="1324"/>
      <c r="CZ50" s="1324"/>
      <c r="DA50" s="1324"/>
      <c r="DB50" s="1324"/>
      <c r="DC50" s="1324"/>
    </row>
    <row r="51" spans="1:109" ht="13.5" customHeight="1" x14ac:dyDescent="0.15">
      <c r="B51" s="389"/>
      <c r="G51" s="1327"/>
      <c r="H51" s="1327"/>
      <c r="I51" s="1329"/>
      <c r="J51" s="1329"/>
      <c r="K51" s="1328"/>
      <c r="L51" s="1328"/>
      <c r="M51" s="1328"/>
      <c r="N51" s="1328"/>
      <c r="AM51" s="396"/>
      <c r="AN51" s="1325" t="s">
        <v>618</v>
      </c>
      <c r="AO51" s="1325"/>
      <c r="AP51" s="1325"/>
      <c r="AQ51" s="1325"/>
      <c r="AR51" s="1325"/>
      <c r="AS51" s="1325"/>
      <c r="AT51" s="1325"/>
      <c r="AU51" s="1325"/>
      <c r="AV51" s="1325"/>
      <c r="AW51" s="1325"/>
      <c r="AX51" s="1325"/>
      <c r="AY51" s="1325"/>
      <c r="AZ51" s="1325"/>
      <c r="BA51" s="1325"/>
      <c r="BB51" s="1325" t="s">
        <v>616</v>
      </c>
      <c r="BC51" s="1325"/>
      <c r="BD51" s="1325"/>
      <c r="BE51" s="1325"/>
      <c r="BF51" s="1325"/>
      <c r="BG51" s="1325"/>
      <c r="BH51" s="1325"/>
      <c r="BI51" s="1325"/>
      <c r="BJ51" s="1325"/>
      <c r="BK51" s="1325"/>
      <c r="BL51" s="1325"/>
      <c r="BM51" s="1325"/>
      <c r="BN51" s="1325"/>
      <c r="BO51" s="1325"/>
      <c r="BP51" s="1326">
        <v>96.8</v>
      </c>
      <c r="BQ51" s="1326"/>
      <c r="BR51" s="1326"/>
      <c r="BS51" s="1326"/>
      <c r="BT51" s="1326"/>
      <c r="BU51" s="1326"/>
      <c r="BV51" s="1326"/>
      <c r="BW51" s="1326"/>
      <c r="BX51" s="1326">
        <v>87.8</v>
      </c>
      <c r="BY51" s="1326"/>
      <c r="BZ51" s="1326"/>
      <c r="CA51" s="1326"/>
      <c r="CB51" s="1326"/>
      <c r="CC51" s="1326"/>
      <c r="CD51" s="1326"/>
      <c r="CE51" s="1326"/>
      <c r="CF51" s="1326">
        <v>62.7</v>
      </c>
      <c r="CG51" s="1326"/>
      <c r="CH51" s="1326"/>
      <c r="CI51" s="1326"/>
      <c r="CJ51" s="1326"/>
      <c r="CK51" s="1326"/>
      <c r="CL51" s="1326"/>
      <c r="CM51" s="1326"/>
      <c r="CN51" s="1326">
        <v>60.1</v>
      </c>
      <c r="CO51" s="1326"/>
      <c r="CP51" s="1326"/>
      <c r="CQ51" s="1326"/>
      <c r="CR51" s="1326"/>
      <c r="CS51" s="1326"/>
      <c r="CT51" s="1326"/>
      <c r="CU51" s="1326"/>
      <c r="CV51" s="1326">
        <v>48.2</v>
      </c>
      <c r="CW51" s="1326"/>
      <c r="CX51" s="1326"/>
      <c r="CY51" s="1326"/>
      <c r="CZ51" s="1326"/>
      <c r="DA51" s="1326"/>
      <c r="DB51" s="1326"/>
      <c r="DC51" s="1326"/>
    </row>
    <row r="52" spans="1:109" ht="13.5" x14ac:dyDescent="0.15">
      <c r="B52" s="389"/>
      <c r="G52" s="1327"/>
      <c r="H52" s="1327"/>
      <c r="I52" s="1329"/>
      <c r="J52" s="1329"/>
      <c r="K52" s="1328"/>
      <c r="L52" s="1328"/>
      <c r="M52" s="1328"/>
      <c r="N52" s="1328"/>
      <c r="AM52" s="396"/>
      <c r="AN52" s="1325"/>
      <c r="AO52" s="1325"/>
      <c r="AP52" s="1325"/>
      <c r="AQ52" s="1325"/>
      <c r="AR52" s="1325"/>
      <c r="AS52" s="1325"/>
      <c r="AT52" s="1325"/>
      <c r="AU52" s="1325"/>
      <c r="AV52" s="1325"/>
      <c r="AW52" s="1325"/>
      <c r="AX52" s="1325"/>
      <c r="AY52" s="1325"/>
      <c r="AZ52" s="1325"/>
      <c r="BA52" s="1325"/>
      <c r="BB52" s="1325"/>
      <c r="BC52" s="1325"/>
      <c r="BD52" s="1325"/>
      <c r="BE52" s="1325"/>
      <c r="BF52" s="1325"/>
      <c r="BG52" s="1325"/>
      <c r="BH52" s="1325"/>
      <c r="BI52" s="1325"/>
      <c r="BJ52" s="1325"/>
      <c r="BK52" s="1325"/>
      <c r="BL52" s="1325"/>
      <c r="BM52" s="1325"/>
      <c r="BN52" s="1325"/>
      <c r="BO52" s="1325"/>
      <c r="BP52" s="1326"/>
      <c r="BQ52" s="1326"/>
      <c r="BR52" s="1326"/>
      <c r="BS52" s="1326"/>
      <c r="BT52" s="1326"/>
      <c r="BU52" s="1326"/>
      <c r="BV52" s="1326"/>
      <c r="BW52" s="1326"/>
      <c r="BX52" s="1326"/>
      <c r="BY52" s="1326"/>
      <c r="BZ52" s="1326"/>
      <c r="CA52" s="1326"/>
      <c r="CB52" s="1326"/>
      <c r="CC52" s="1326"/>
      <c r="CD52" s="1326"/>
      <c r="CE52" s="1326"/>
      <c r="CF52" s="1326"/>
      <c r="CG52" s="1326"/>
      <c r="CH52" s="1326"/>
      <c r="CI52" s="1326"/>
      <c r="CJ52" s="1326"/>
      <c r="CK52" s="1326"/>
      <c r="CL52" s="1326"/>
      <c r="CM52" s="1326"/>
      <c r="CN52" s="1326"/>
      <c r="CO52" s="1326"/>
      <c r="CP52" s="1326"/>
      <c r="CQ52" s="1326"/>
      <c r="CR52" s="1326"/>
      <c r="CS52" s="1326"/>
      <c r="CT52" s="1326"/>
      <c r="CU52" s="1326"/>
      <c r="CV52" s="1326"/>
      <c r="CW52" s="1326"/>
      <c r="CX52" s="1326"/>
      <c r="CY52" s="1326"/>
      <c r="CZ52" s="1326"/>
      <c r="DA52" s="1326"/>
      <c r="DB52" s="1326"/>
      <c r="DC52" s="1326"/>
    </row>
    <row r="53" spans="1:109" ht="13.5" x14ac:dyDescent="0.15">
      <c r="A53" s="404"/>
      <c r="B53" s="389"/>
      <c r="G53" s="1327"/>
      <c r="H53" s="1327"/>
      <c r="I53" s="1320"/>
      <c r="J53" s="1320"/>
      <c r="K53" s="1328"/>
      <c r="L53" s="1328"/>
      <c r="M53" s="1328"/>
      <c r="N53" s="1328"/>
      <c r="AM53" s="396"/>
      <c r="AN53" s="1325"/>
      <c r="AO53" s="1325"/>
      <c r="AP53" s="1325"/>
      <c r="AQ53" s="1325"/>
      <c r="AR53" s="1325"/>
      <c r="AS53" s="1325"/>
      <c r="AT53" s="1325"/>
      <c r="AU53" s="1325"/>
      <c r="AV53" s="1325"/>
      <c r="AW53" s="1325"/>
      <c r="AX53" s="1325"/>
      <c r="AY53" s="1325"/>
      <c r="AZ53" s="1325"/>
      <c r="BA53" s="1325"/>
      <c r="BB53" s="1325" t="s">
        <v>622</v>
      </c>
      <c r="BC53" s="1325"/>
      <c r="BD53" s="1325"/>
      <c r="BE53" s="1325"/>
      <c r="BF53" s="1325"/>
      <c r="BG53" s="1325"/>
      <c r="BH53" s="1325"/>
      <c r="BI53" s="1325"/>
      <c r="BJ53" s="1325"/>
      <c r="BK53" s="1325"/>
      <c r="BL53" s="1325"/>
      <c r="BM53" s="1325"/>
      <c r="BN53" s="1325"/>
      <c r="BO53" s="1325"/>
      <c r="BP53" s="1326">
        <v>49</v>
      </c>
      <c r="BQ53" s="1326"/>
      <c r="BR53" s="1326"/>
      <c r="BS53" s="1326"/>
      <c r="BT53" s="1326"/>
      <c r="BU53" s="1326"/>
      <c r="BV53" s="1326"/>
      <c r="BW53" s="1326"/>
      <c r="BX53" s="1326">
        <v>50.7</v>
      </c>
      <c r="BY53" s="1326"/>
      <c r="BZ53" s="1326"/>
      <c r="CA53" s="1326"/>
      <c r="CB53" s="1326"/>
      <c r="CC53" s="1326"/>
      <c r="CD53" s="1326"/>
      <c r="CE53" s="1326"/>
      <c r="CF53" s="1326">
        <v>52.4</v>
      </c>
      <c r="CG53" s="1326"/>
      <c r="CH53" s="1326"/>
      <c r="CI53" s="1326"/>
      <c r="CJ53" s="1326"/>
      <c r="CK53" s="1326"/>
      <c r="CL53" s="1326"/>
      <c r="CM53" s="1326"/>
      <c r="CN53" s="1326">
        <v>53.7</v>
      </c>
      <c r="CO53" s="1326"/>
      <c r="CP53" s="1326"/>
      <c r="CQ53" s="1326"/>
      <c r="CR53" s="1326"/>
      <c r="CS53" s="1326"/>
      <c r="CT53" s="1326"/>
      <c r="CU53" s="1326"/>
      <c r="CV53" s="1326">
        <v>55.5</v>
      </c>
      <c r="CW53" s="1326"/>
      <c r="CX53" s="1326"/>
      <c r="CY53" s="1326"/>
      <c r="CZ53" s="1326"/>
      <c r="DA53" s="1326"/>
      <c r="DB53" s="1326"/>
      <c r="DC53" s="1326"/>
    </row>
    <row r="54" spans="1:109" ht="13.5" x14ac:dyDescent="0.15">
      <c r="A54" s="404"/>
      <c r="B54" s="389"/>
      <c r="G54" s="1327"/>
      <c r="H54" s="1327"/>
      <c r="I54" s="1320"/>
      <c r="J54" s="1320"/>
      <c r="K54" s="1328"/>
      <c r="L54" s="1328"/>
      <c r="M54" s="1328"/>
      <c r="N54" s="1328"/>
      <c r="AM54" s="396"/>
      <c r="AN54" s="1325"/>
      <c r="AO54" s="1325"/>
      <c r="AP54" s="1325"/>
      <c r="AQ54" s="1325"/>
      <c r="AR54" s="1325"/>
      <c r="AS54" s="1325"/>
      <c r="AT54" s="1325"/>
      <c r="AU54" s="1325"/>
      <c r="AV54" s="1325"/>
      <c r="AW54" s="1325"/>
      <c r="AX54" s="1325"/>
      <c r="AY54" s="1325"/>
      <c r="AZ54" s="1325"/>
      <c r="BA54" s="1325"/>
      <c r="BB54" s="1325"/>
      <c r="BC54" s="1325"/>
      <c r="BD54" s="1325"/>
      <c r="BE54" s="1325"/>
      <c r="BF54" s="1325"/>
      <c r="BG54" s="1325"/>
      <c r="BH54" s="1325"/>
      <c r="BI54" s="1325"/>
      <c r="BJ54" s="1325"/>
      <c r="BK54" s="1325"/>
      <c r="BL54" s="1325"/>
      <c r="BM54" s="1325"/>
      <c r="BN54" s="1325"/>
      <c r="BO54" s="1325"/>
      <c r="BP54" s="1326"/>
      <c r="BQ54" s="1326"/>
      <c r="BR54" s="1326"/>
      <c r="BS54" s="1326"/>
      <c r="BT54" s="1326"/>
      <c r="BU54" s="1326"/>
      <c r="BV54" s="1326"/>
      <c r="BW54" s="1326"/>
      <c r="BX54" s="1326"/>
      <c r="BY54" s="1326"/>
      <c r="BZ54" s="1326"/>
      <c r="CA54" s="1326"/>
      <c r="CB54" s="1326"/>
      <c r="CC54" s="1326"/>
      <c r="CD54" s="1326"/>
      <c r="CE54" s="1326"/>
      <c r="CF54" s="1326"/>
      <c r="CG54" s="1326"/>
      <c r="CH54" s="1326"/>
      <c r="CI54" s="1326"/>
      <c r="CJ54" s="1326"/>
      <c r="CK54" s="1326"/>
      <c r="CL54" s="1326"/>
      <c r="CM54" s="1326"/>
      <c r="CN54" s="1326"/>
      <c r="CO54" s="1326"/>
      <c r="CP54" s="1326"/>
      <c r="CQ54" s="1326"/>
      <c r="CR54" s="1326"/>
      <c r="CS54" s="1326"/>
      <c r="CT54" s="1326"/>
      <c r="CU54" s="1326"/>
      <c r="CV54" s="1326"/>
      <c r="CW54" s="1326"/>
      <c r="CX54" s="1326"/>
      <c r="CY54" s="1326"/>
      <c r="CZ54" s="1326"/>
      <c r="DA54" s="1326"/>
      <c r="DB54" s="1326"/>
      <c r="DC54" s="1326"/>
    </row>
    <row r="55" spans="1:109" ht="13.5" x14ac:dyDescent="0.15">
      <c r="A55" s="404"/>
      <c r="B55" s="389"/>
      <c r="G55" s="1320"/>
      <c r="H55" s="1320"/>
      <c r="I55" s="1320"/>
      <c r="J55" s="1320"/>
      <c r="K55" s="1328"/>
      <c r="L55" s="1328"/>
      <c r="M55" s="1328"/>
      <c r="N55" s="1328"/>
      <c r="AN55" s="1324" t="s">
        <v>617</v>
      </c>
      <c r="AO55" s="1324"/>
      <c r="AP55" s="1324"/>
      <c r="AQ55" s="1324"/>
      <c r="AR55" s="1324"/>
      <c r="AS55" s="1324"/>
      <c r="AT55" s="1324"/>
      <c r="AU55" s="1324"/>
      <c r="AV55" s="1324"/>
      <c r="AW55" s="1324"/>
      <c r="AX55" s="1324"/>
      <c r="AY55" s="1324"/>
      <c r="AZ55" s="1324"/>
      <c r="BA55" s="1324"/>
      <c r="BB55" s="1325" t="s">
        <v>616</v>
      </c>
      <c r="BC55" s="1325"/>
      <c r="BD55" s="1325"/>
      <c r="BE55" s="1325"/>
      <c r="BF55" s="1325"/>
      <c r="BG55" s="1325"/>
      <c r="BH55" s="1325"/>
      <c r="BI55" s="1325"/>
      <c r="BJ55" s="1325"/>
      <c r="BK55" s="1325"/>
      <c r="BL55" s="1325"/>
      <c r="BM55" s="1325"/>
      <c r="BN55" s="1325"/>
      <c r="BO55" s="1325"/>
      <c r="BP55" s="1326">
        <v>33.1</v>
      </c>
      <c r="BQ55" s="1326"/>
      <c r="BR55" s="1326"/>
      <c r="BS55" s="1326"/>
      <c r="BT55" s="1326"/>
      <c r="BU55" s="1326"/>
      <c r="BV55" s="1326"/>
      <c r="BW55" s="1326"/>
      <c r="BX55" s="1326">
        <v>31.3</v>
      </c>
      <c r="BY55" s="1326"/>
      <c r="BZ55" s="1326"/>
      <c r="CA55" s="1326"/>
      <c r="CB55" s="1326"/>
      <c r="CC55" s="1326"/>
      <c r="CD55" s="1326"/>
      <c r="CE55" s="1326"/>
      <c r="CF55" s="1326">
        <v>25.3</v>
      </c>
      <c r="CG55" s="1326"/>
      <c r="CH55" s="1326"/>
      <c r="CI55" s="1326"/>
      <c r="CJ55" s="1326"/>
      <c r="CK55" s="1326"/>
      <c r="CL55" s="1326"/>
      <c r="CM55" s="1326"/>
      <c r="CN55" s="1326">
        <v>25.5</v>
      </c>
      <c r="CO55" s="1326"/>
      <c r="CP55" s="1326"/>
      <c r="CQ55" s="1326"/>
      <c r="CR55" s="1326"/>
      <c r="CS55" s="1326"/>
      <c r="CT55" s="1326"/>
      <c r="CU55" s="1326"/>
      <c r="CV55" s="1326">
        <v>25.1</v>
      </c>
      <c r="CW55" s="1326"/>
      <c r="CX55" s="1326"/>
      <c r="CY55" s="1326"/>
      <c r="CZ55" s="1326"/>
      <c r="DA55" s="1326"/>
      <c r="DB55" s="1326"/>
      <c r="DC55" s="1326"/>
    </row>
    <row r="56" spans="1:109" ht="13.5" x14ac:dyDescent="0.15">
      <c r="A56" s="404"/>
      <c r="B56" s="389"/>
      <c r="G56" s="1320"/>
      <c r="H56" s="1320"/>
      <c r="I56" s="1320"/>
      <c r="J56" s="1320"/>
      <c r="K56" s="1328"/>
      <c r="L56" s="1328"/>
      <c r="M56" s="1328"/>
      <c r="N56" s="1328"/>
      <c r="AN56" s="1324"/>
      <c r="AO56" s="1324"/>
      <c r="AP56" s="1324"/>
      <c r="AQ56" s="1324"/>
      <c r="AR56" s="1324"/>
      <c r="AS56" s="1324"/>
      <c r="AT56" s="1324"/>
      <c r="AU56" s="1324"/>
      <c r="AV56" s="1324"/>
      <c r="AW56" s="1324"/>
      <c r="AX56" s="1324"/>
      <c r="AY56" s="1324"/>
      <c r="AZ56" s="1324"/>
      <c r="BA56" s="1324"/>
      <c r="BB56" s="1325"/>
      <c r="BC56" s="1325"/>
      <c r="BD56" s="1325"/>
      <c r="BE56" s="1325"/>
      <c r="BF56" s="1325"/>
      <c r="BG56" s="1325"/>
      <c r="BH56" s="1325"/>
      <c r="BI56" s="1325"/>
      <c r="BJ56" s="1325"/>
      <c r="BK56" s="1325"/>
      <c r="BL56" s="1325"/>
      <c r="BM56" s="1325"/>
      <c r="BN56" s="1325"/>
      <c r="BO56" s="1325"/>
      <c r="BP56" s="1326"/>
      <c r="BQ56" s="1326"/>
      <c r="BR56" s="1326"/>
      <c r="BS56" s="1326"/>
      <c r="BT56" s="1326"/>
      <c r="BU56" s="1326"/>
      <c r="BV56" s="1326"/>
      <c r="BW56" s="1326"/>
      <c r="BX56" s="1326"/>
      <c r="BY56" s="1326"/>
      <c r="BZ56" s="1326"/>
      <c r="CA56" s="1326"/>
      <c r="CB56" s="1326"/>
      <c r="CC56" s="1326"/>
      <c r="CD56" s="1326"/>
      <c r="CE56" s="1326"/>
      <c r="CF56" s="1326"/>
      <c r="CG56" s="1326"/>
      <c r="CH56" s="1326"/>
      <c r="CI56" s="1326"/>
      <c r="CJ56" s="1326"/>
      <c r="CK56" s="1326"/>
      <c r="CL56" s="1326"/>
      <c r="CM56" s="1326"/>
      <c r="CN56" s="1326"/>
      <c r="CO56" s="1326"/>
      <c r="CP56" s="1326"/>
      <c r="CQ56" s="1326"/>
      <c r="CR56" s="1326"/>
      <c r="CS56" s="1326"/>
      <c r="CT56" s="1326"/>
      <c r="CU56" s="1326"/>
      <c r="CV56" s="1326"/>
      <c r="CW56" s="1326"/>
      <c r="CX56" s="1326"/>
      <c r="CY56" s="1326"/>
      <c r="CZ56" s="1326"/>
      <c r="DA56" s="1326"/>
      <c r="DB56" s="1326"/>
      <c r="DC56" s="1326"/>
    </row>
    <row r="57" spans="1:109" s="404" customFormat="1" ht="13.5" x14ac:dyDescent="0.15">
      <c r="B57" s="410"/>
      <c r="G57" s="1320"/>
      <c r="H57" s="1320"/>
      <c r="I57" s="1330"/>
      <c r="J57" s="1330"/>
      <c r="K57" s="1328"/>
      <c r="L57" s="1328"/>
      <c r="M57" s="1328"/>
      <c r="N57" s="1328"/>
      <c r="AM57" s="388"/>
      <c r="AN57" s="1324"/>
      <c r="AO57" s="1324"/>
      <c r="AP57" s="1324"/>
      <c r="AQ57" s="1324"/>
      <c r="AR57" s="1324"/>
      <c r="AS57" s="1324"/>
      <c r="AT57" s="1324"/>
      <c r="AU57" s="1324"/>
      <c r="AV57" s="1324"/>
      <c r="AW57" s="1324"/>
      <c r="AX57" s="1324"/>
      <c r="AY57" s="1324"/>
      <c r="AZ57" s="1324"/>
      <c r="BA57" s="1324"/>
      <c r="BB57" s="1325" t="s">
        <v>622</v>
      </c>
      <c r="BC57" s="1325"/>
      <c r="BD57" s="1325"/>
      <c r="BE57" s="1325"/>
      <c r="BF57" s="1325"/>
      <c r="BG57" s="1325"/>
      <c r="BH57" s="1325"/>
      <c r="BI57" s="1325"/>
      <c r="BJ57" s="1325"/>
      <c r="BK57" s="1325"/>
      <c r="BL57" s="1325"/>
      <c r="BM57" s="1325"/>
      <c r="BN57" s="1325"/>
      <c r="BO57" s="1325"/>
      <c r="BP57" s="1326">
        <v>57.2</v>
      </c>
      <c r="BQ57" s="1326"/>
      <c r="BR57" s="1326"/>
      <c r="BS57" s="1326"/>
      <c r="BT57" s="1326"/>
      <c r="BU57" s="1326"/>
      <c r="BV57" s="1326"/>
      <c r="BW57" s="1326"/>
      <c r="BX57" s="1326">
        <v>58.5</v>
      </c>
      <c r="BY57" s="1326"/>
      <c r="BZ57" s="1326"/>
      <c r="CA57" s="1326"/>
      <c r="CB57" s="1326"/>
      <c r="CC57" s="1326"/>
      <c r="CD57" s="1326"/>
      <c r="CE57" s="1326"/>
      <c r="CF57" s="1326">
        <v>59.8</v>
      </c>
      <c r="CG57" s="1326"/>
      <c r="CH57" s="1326"/>
      <c r="CI57" s="1326"/>
      <c r="CJ57" s="1326"/>
      <c r="CK57" s="1326"/>
      <c r="CL57" s="1326"/>
      <c r="CM57" s="1326"/>
      <c r="CN57" s="1326">
        <v>61.1</v>
      </c>
      <c r="CO57" s="1326"/>
      <c r="CP57" s="1326"/>
      <c r="CQ57" s="1326"/>
      <c r="CR57" s="1326"/>
      <c r="CS57" s="1326"/>
      <c r="CT57" s="1326"/>
      <c r="CU57" s="1326"/>
      <c r="CV57" s="1326">
        <v>61</v>
      </c>
      <c r="CW57" s="1326"/>
      <c r="CX57" s="1326"/>
      <c r="CY57" s="1326"/>
      <c r="CZ57" s="1326"/>
      <c r="DA57" s="1326"/>
      <c r="DB57" s="1326"/>
      <c r="DC57" s="1326"/>
      <c r="DD57" s="415"/>
      <c r="DE57" s="410"/>
    </row>
    <row r="58" spans="1:109" s="404" customFormat="1" ht="13.5" x14ac:dyDescent="0.15">
      <c r="A58" s="388"/>
      <c r="B58" s="410"/>
      <c r="G58" s="1320"/>
      <c r="H58" s="1320"/>
      <c r="I58" s="1330"/>
      <c r="J58" s="1330"/>
      <c r="K58" s="1328"/>
      <c r="L58" s="1328"/>
      <c r="M58" s="1328"/>
      <c r="N58" s="1328"/>
      <c r="AM58" s="388"/>
      <c r="AN58" s="1324"/>
      <c r="AO58" s="1324"/>
      <c r="AP58" s="1324"/>
      <c r="AQ58" s="1324"/>
      <c r="AR58" s="1324"/>
      <c r="AS58" s="1324"/>
      <c r="AT58" s="1324"/>
      <c r="AU58" s="1324"/>
      <c r="AV58" s="1324"/>
      <c r="AW58" s="1324"/>
      <c r="AX58" s="1324"/>
      <c r="AY58" s="1324"/>
      <c r="AZ58" s="1324"/>
      <c r="BA58" s="1324"/>
      <c r="BB58" s="1325"/>
      <c r="BC58" s="1325"/>
      <c r="BD58" s="1325"/>
      <c r="BE58" s="1325"/>
      <c r="BF58" s="1325"/>
      <c r="BG58" s="1325"/>
      <c r="BH58" s="1325"/>
      <c r="BI58" s="1325"/>
      <c r="BJ58" s="1325"/>
      <c r="BK58" s="1325"/>
      <c r="BL58" s="1325"/>
      <c r="BM58" s="1325"/>
      <c r="BN58" s="1325"/>
      <c r="BO58" s="1325"/>
      <c r="BP58" s="1326"/>
      <c r="BQ58" s="1326"/>
      <c r="BR58" s="1326"/>
      <c r="BS58" s="1326"/>
      <c r="BT58" s="1326"/>
      <c r="BU58" s="1326"/>
      <c r="BV58" s="1326"/>
      <c r="BW58" s="1326"/>
      <c r="BX58" s="1326"/>
      <c r="BY58" s="1326"/>
      <c r="BZ58" s="1326"/>
      <c r="CA58" s="1326"/>
      <c r="CB58" s="1326"/>
      <c r="CC58" s="1326"/>
      <c r="CD58" s="1326"/>
      <c r="CE58" s="1326"/>
      <c r="CF58" s="1326"/>
      <c r="CG58" s="1326"/>
      <c r="CH58" s="1326"/>
      <c r="CI58" s="1326"/>
      <c r="CJ58" s="1326"/>
      <c r="CK58" s="1326"/>
      <c r="CL58" s="1326"/>
      <c r="CM58" s="1326"/>
      <c r="CN58" s="1326"/>
      <c r="CO58" s="1326"/>
      <c r="CP58" s="1326"/>
      <c r="CQ58" s="1326"/>
      <c r="CR58" s="1326"/>
      <c r="CS58" s="1326"/>
      <c r="CT58" s="1326"/>
      <c r="CU58" s="1326"/>
      <c r="CV58" s="1326"/>
      <c r="CW58" s="1326"/>
      <c r="CX58" s="1326"/>
      <c r="CY58" s="1326"/>
      <c r="CZ58" s="1326"/>
      <c r="DA58" s="1326"/>
      <c r="DB58" s="1326"/>
      <c r="DC58" s="1326"/>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621</v>
      </c>
    </row>
    <row r="64" spans="1:109" ht="13.5" x14ac:dyDescent="0.15">
      <c r="B64" s="389"/>
      <c r="G64" s="405"/>
      <c r="I64" s="407"/>
      <c r="J64" s="407"/>
      <c r="K64" s="407"/>
      <c r="L64" s="407"/>
      <c r="M64" s="407"/>
      <c r="N64" s="406"/>
      <c r="AM64" s="405"/>
      <c r="AN64" s="405" t="s">
        <v>620</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11" t="s">
        <v>626</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ht="13.5" x14ac:dyDescent="0.15">
      <c r="B66" s="389"/>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ht="13.5" x14ac:dyDescent="0.15">
      <c r="B67" s="389"/>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ht="13.5" x14ac:dyDescent="0.15">
      <c r="B68" s="389"/>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ht="13.5" x14ac:dyDescent="0.15">
      <c r="B69" s="389"/>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619</v>
      </c>
    </row>
    <row r="72" spans="2:107" ht="13.5" x14ac:dyDescent="0.15">
      <c r="B72" s="389"/>
      <c r="G72" s="1320"/>
      <c r="H72" s="1320"/>
      <c r="I72" s="1320"/>
      <c r="J72" s="1320"/>
      <c r="K72" s="398"/>
      <c r="L72" s="398"/>
      <c r="M72" s="397"/>
      <c r="N72" s="397"/>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558</v>
      </c>
      <c r="BQ72" s="1324"/>
      <c r="BR72" s="1324"/>
      <c r="BS72" s="1324"/>
      <c r="BT72" s="1324"/>
      <c r="BU72" s="1324"/>
      <c r="BV72" s="1324"/>
      <c r="BW72" s="1324"/>
      <c r="BX72" s="1324" t="s">
        <v>559</v>
      </c>
      <c r="BY72" s="1324"/>
      <c r="BZ72" s="1324"/>
      <c r="CA72" s="1324"/>
      <c r="CB72" s="1324"/>
      <c r="CC72" s="1324"/>
      <c r="CD72" s="1324"/>
      <c r="CE72" s="1324"/>
      <c r="CF72" s="1324" t="s">
        <v>560</v>
      </c>
      <c r="CG72" s="1324"/>
      <c r="CH72" s="1324"/>
      <c r="CI72" s="1324"/>
      <c r="CJ72" s="1324"/>
      <c r="CK72" s="1324"/>
      <c r="CL72" s="1324"/>
      <c r="CM72" s="1324"/>
      <c r="CN72" s="1324" t="s">
        <v>561</v>
      </c>
      <c r="CO72" s="1324"/>
      <c r="CP72" s="1324"/>
      <c r="CQ72" s="1324"/>
      <c r="CR72" s="1324"/>
      <c r="CS72" s="1324"/>
      <c r="CT72" s="1324"/>
      <c r="CU72" s="1324"/>
      <c r="CV72" s="1324" t="s">
        <v>562</v>
      </c>
      <c r="CW72" s="1324"/>
      <c r="CX72" s="1324"/>
      <c r="CY72" s="1324"/>
      <c r="CZ72" s="1324"/>
      <c r="DA72" s="1324"/>
      <c r="DB72" s="1324"/>
      <c r="DC72" s="1324"/>
    </row>
    <row r="73" spans="2:107" ht="13.5" x14ac:dyDescent="0.15">
      <c r="B73" s="389"/>
      <c r="G73" s="1327"/>
      <c r="H73" s="1327"/>
      <c r="I73" s="1327"/>
      <c r="J73" s="1327"/>
      <c r="K73" s="1331"/>
      <c r="L73" s="1331"/>
      <c r="M73" s="1331"/>
      <c r="N73" s="1331"/>
      <c r="AM73" s="396"/>
      <c r="AN73" s="1325" t="s">
        <v>618</v>
      </c>
      <c r="AO73" s="1325"/>
      <c r="AP73" s="1325"/>
      <c r="AQ73" s="1325"/>
      <c r="AR73" s="1325"/>
      <c r="AS73" s="1325"/>
      <c r="AT73" s="1325"/>
      <c r="AU73" s="1325"/>
      <c r="AV73" s="1325"/>
      <c r="AW73" s="1325"/>
      <c r="AX73" s="1325"/>
      <c r="AY73" s="1325"/>
      <c r="AZ73" s="1325"/>
      <c r="BA73" s="1325"/>
      <c r="BB73" s="1325" t="s">
        <v>616</v>
      </c>
      <c r="BC73" s="1325"/>
      <c r="BD73" s="1325"/>
      <c r="BE73" s="1325"/>
      <c r="BF73" s="1325"/>
      <c r="BG73" s="1325"/>
      <c r="BH73" s="1325"/>
      <c r="BI73" s="1325"/>
      <c r="BJ73" s="1325"/>
      <c r="BK73" s="1325"/>
      <c r="BL73" s="1325"/>
      <c r="BM73" s="1325"/>
      <c r="BN73" s="1325"/>
      <c r="BO73" s="1325"/>
      <c r="BP73" s="1326">
        <v>96.8</v>
      </c>
      <c r="BQ73" s="1326"/>
      <c r="BR73" s="1326"/>
      <c r="BS73" s="1326"/>
      <c r="BT73" s="1326"/>
      <c r="BU73" s="1326"/>
      <c r="BV73" s="1326"/>
      <c r="BW73" s="1326"/>
      <c r="BX73" s="1326">
        <v>87.8</v>
      </c>
      <c r="BY73" s="1326"/>
      <c r="BZ73" s="1326"/>
      <c r="CA73" s="1326"/>
      <c r="CB73" s="1326"/>
      <c r="CC73" s="1326"/>
      <c r="CD73" s="1326"/>
      <c r="CE73" s="1326"/>
      <c r="CF73" s="1326">
        <v>62.7</v>
      </c>
      <c r="CG73" s="1326"/>
      <c r="CH73" s="1326"/>
      <c r="CI73" s="1326"/>
      <c r="CJ73" s="1326"/>
      <c r="CK73" s="1326"/>
      <c r="CL73" s="1326"/>
      <c r="CM73" s="1326"/>
      <c r="CN73" s="1326">
        <v>60.1</v>
      </c>
      <c r="CO73" s="1326"/>
      <c r="CP73" s="1326"/>
      <c r="CQ73" s="1326"/>
      <c r="CR73" s="1326"/>
      <c r="CS73" s="1326"/>
      <c r="CT73" s="1326"/>
      <c r="CU73" s="1326"/>
      <c r="CV73" s="1326">
        <v>48.2</v>
      </c>
      <c r="CW73" s="1326"/>
      <c r="CX73" s="1326"/>
      <c r="CY73" s="1326"/>
      <c r="CZ73" s="1326"/>
      <c r="DA73" s="1326"/>
      <c r="DB73" s="1326"/>
      <c r="DC73" s="1326"/>
    </row>
    <row r="74" spans="2:107" ht="13.5" x14ac:dyDescent="0.15">
      <c r="B74" s="389"/>
      <c r="G74" s="1327"/>
      <c r="H74" s="1327"/>
      <c r="I74" s="1327"/>
      <c r="J74" s="1327"/>
      <c r="K74" s="1331"/>
      <c r="L74" s="1331"/>
      <c r="M74" s="1331"/>
      <c r="N74" s="1331"/>
      <c r="AM74" s="396"/>
      <c r="AN74" s="1325"/>
      <c r="AO74" s="1325"/>
      <c r="AP74" s="1325"/>
      <c r="AQ74" s="1325"/>
      <c r="AR74" s="1325"/>
      <c r="AS74" s="1325"/>
      <c r="AT74" s="1325"/>
      <c r="AU74" s="1325"/>
      <c r="AV74" s="1325"/>
      <c r="AW74" s="1325"/>
      <c r="AX74" s="1325"/>
      <c r="AY74" s="1325"/>
      <c r="AZ74" s="1325"/>
      <c r="BA74" s="1325"/>
      <c r="BB74" s="1325"/>
      <c r="BC74" s="1325"/>
      <c r="BD74" s="1325"/>
      <c r="BE74" s="1325"/>
      <c r="BF74" s="1325"/>
      <c r="BG74" s="1325"/>
      <c r="BH74" s="1325"/>
      <c r="BI74" s="1325"/>
      <c r="BJ74" s="1325"/>
      <c r="BK74" s="1325"/>
      <c r="BL74" s="1325"/>
      <c r="BM74" s="1325"/>
      <c r="BN74" s="1325"/>
      <c r="BO74" s="1325"/>
      <c r="BP74" s="1326"/>
      <c r="BQ74" s="1326"/>
      <c r="BR74" s="1326"/>
      <c r="BS74" s="1326"/>
      <c r="BT74" s="1326"/>
      <c r="BU74" s="1326"/>
      <c r="BV74" s="1326"/>
      <c r="BW74" s="1326"/>
      <c r="BX74" s="1326"/>
      <c r="BY74" s="1326"/>
      <c r="BZ74" s="1326"/>
      <c r="CA74" s="1326"/>
      <c r="CB74" s="1326"/>
      <c r="CC74" s="1326"/>
      <c r="CD74" s="1326"/>
      <c r="CE74" s="1326"/>
      <c r="CF74" s="1326"/>
      <c r="CG74" s="1326"/>
      <c r="CH74" s="1326"/>
      <c r="CI74" s="1326"/>
      <c r="CJ74" s="1326"/>
      <c r="CK74" s="1326"/>
      <c r="CL74" s="1326"/>
      <c r="CM74" s="1326"/>
      <c r="CN74" s="1326"/>
      <c r="CO74" s="1326"/>
      <c r="CP74" s="1326"/>
      <c r="CQ74" s="1326"/>
      <c r="CR74" s="1326"/>
      <c r="CS74" s="1326"/>
      <c r="CT74" s="1326"/>
      <c r="CU74" s="1326"/>
      <c r="CV74" s="1326"/>
      <c r="CW74" s="1326"/>
      <c r="CX74" s="1326"/>
      <c r="CY74" s="1326"/>
      <c r="CZ74" s="1326"/>
      <c r="DA74" s="1326"/>
      <c r="DB74" s="1326"/>
      <c r="DC74" s="1326"/>
    </row>
    <row r="75" spans="2:107" ht="13.5" x14ac:dyDescent="0.15">
      <c r="B75" s="389"/>
      <c r="G75" s="1327"/>
      <c r="H75" s="1327"/>
      <c r="I75" s="1320"/>
      <c r="J75" s="1320"/>
      <c r="K75" s="1328"/>
      <c r="L75" s="1328"/>
      <c r="M75" s="1328"/>
      <c r="N75" s="1328"/>
      <c r="AM75" s="396"/>
      <c r="AN75" s="1325"/>
      <c r="AO75" s="1325"/>
      <c r="AP75" s="1325"/>
      <c r="AQ75" s="1325"/>
      <c r="AR75" s="1325"/>
      <c r="AS75" s="1325"/>
      <c r="AT75" s="1325"/>
      <c r="AU75" s="1325"/>
      <c r="AV75" s="1325"/>
      <c r="AW75" s="1325"/>
      <c r="AX75" s="1325"/>
      <c r="AY75" s="1325"/>
      <c r="AZ75" s="1325"/>
      <c r="BA75" s="1325"/>
      <c r="BB75" s="1325" t="s">
        <v>615</v>
      </c>
      <c r="BC75" s="1325"/>
      <c r="BD75" s="1325"/>
      <c r="BE75" s="1325"/>
      <c r="BF75" s="1325"/>
      <c r="BG75" s="1325"/>
      <c r="BH75" s="1325"/>
      <c r="BI75" s="1325"/>
      <c r="BJ75" s="1325"/>
      <c r="BK75" s="1325"/>
      <c r="BL75" s="1325"/>
      <c r="BM75" s="1325"/>
      <c r="BN75" s="1325"/>
      <c r="BO75" s="1325"/>
      <c r="BP75" s="1326">
        <v>9.3000000000000007</v>
      </c>
      <c r="BQ75" s="1326"/>
      <c r="BR75" s="1326"/>
      <c r="BS75" s="1326"/>
      <c r="BT75" s="1326"/>
      <c r="BU75" s="1326"/>
      <c r="BV75" s="1326"/>
      <c r="BW75" s="1326"/>
      <c r="BX75" s="1326">
        <v>8.8000000000000007</v>
      </c>
      <c r="BY75" s="1326"/>
      <c r="BZ75" s="1326"/>
      <c r="CA75" s="1326"/>
      <c r="CB75" s="1326"/>
      <c r="CC75" s="1326"/>
      <c r="CD75" s="1326"/>
      <c r="CE75" s="1326"/>
      <c r="CF75" s="1326">
        <v>7.9</v>
      </c>
      <c r="CG75" s="1326"/>
      <c r="CH75" s="1326"/>
      <c r="CI75" s="1326"/>
      <c r="CJ75" s="1326"/>
      <c r="CK75" s="1326"/>
      <c r="CL75" s="1326"/>
      <c r="CM75" s="1326"/>
      <c r="CN75" s="1326">
        <v>7.3</v>
      </c>
      <c r="CO75" s="1326"/>
      <c r="CP75" s="1326"/>
      <c r="CQ75" s="1326"/>
      <c r="CR75" s="1326"/>
      <c r="CS75" s="1326"/>
      <c r="CT75" s="1326"/>
      <c r="CU75" s="1326"/>
      <c r="CV75" s="1326">
        <v>6.8</v>
      </c>
      <c r="CW75" s="1326"/>
      <c r="CX75" s="1326"/>
      <c r="CY75" s="1326"/>
      <c r="CZ75" s="1326"/>
      <c r="DA75" s="1326"/>
      <c r="DB75" s="1326"/>
      <c r="DC75" s="1326"/>
    </row>
    <row r="76" spans="2:107" ht="13.5" x14ac:dyDescent="0.15">
      <c r="B76" s="389"/>
      <c r="G76" s="1327"/>
      <c r="H76" s="1327"/>
      <c r="I76" s="1320"/>
      <c r="J76" s="1320"/>
      <c r="K76" s="1328"/>
      <c r="L76" s="1328"/>
      <c r="M76" s="1328"/>
      <c r="N76" s="1328"/>
      <c r="AM76" s="396"/>
      <c r="AN76" s="1325"/>
      <c r="AO76" s="1325"/>
      <c r="AP76" s="1325"/>
      <c r="AQ76" s="1325"/>
      <c r="AR76" s="1325"/>
      <c r="AS76" s="1325"/>
      <c r="AT76" s="1325"/>
      <c r="AU76" s="1325"/>
      <c r="AV76" s="1325"/>
      <c r="AW76" s="1325"/>
      <c r="AX76" s="1325"/>
      <c r="AY76" s="1325"/>
      <c r="AZ76" s="1325"/>
      <c r="BA76" s="1325"/>
      <c r="BB76" s="1325"/>
      <c r="BC76" s="1325"/>
      <c r="BD76" s="1325"/>
      <c r="BE76" s="1325"/>
      <c r="BF76" s="1325"/>
      <c r="BG76" s="1325"/>
      <c r="BH76" s="1325"/>
      <c r="BI76" s="1325"/>
      <c r="BJ76" s="1325"/>
      <c r="BK76" s="1325"/>
      <c r="BL76" s="1325"/>
      <c r="BM76" s="1325"/>
      <c r="BN76" s="1325"/>
      <c r="BO76" s="1325"/>
      <c r="BP76" s="1326"/>
      <c r="BQ76" s="1326"/>
      <c r="BR76" s="1326"/>
      <c r="BS76" s="1326"/>
      <c r="BT76" s="1326"/>
      <c r="BU76" s="1326"/>
      <c r="BV76" s="1326"/>
      <c r="BW76" s="1326"/>
      <c r="BX76" s="1326"/>
      <c r="BY76" s="1326"/>
      <c r="BZ76" s="1326"/>
      <c r="CA76" s="1326"/>
      <c r="CB76" s="1326"/>
      <c r="CC76" s="1326"/>
      <c r="CD76" s="1326"/>
      <c r="CE76" s="1326"/>
      <c r="CF76" s="1326"/>
      <c r="CG76" s="1326"/>
      <c r="CH76" s="1326"/>
      <c r="CI76" s="1326"/>
      <c r="CJ76" s="1326"/>
      <c r="CK76" s="1326"/>
      <c r="CL76" s="1326"/>
      <c r="CM76" s="1326"/>
      <c r="CN76" s="1326"/>
      <c r="CO76" s="1326"/>
      <c r="CP76" s="1326"/>
      <c r="CQ76" s="1326"/>
      <c r="CR76" s="1326"/>
      <c r="CS76" s="1326"/>
      <c r="CT76" s="1326"/>
      <c r="CU76" s="1326"/>
      <c r="CV76" s="1326"/>
      <c r="CW76" s="1326"/>
      <c r="CX76" s="1326"/>
      <c r="CY76" s="1326"/>
      <c r="CZ76" s="1326"/>
      <c r="DA76" s="1326"/>
      <c r="DB76" s="1326"/>
      <c r="DC76" s="1326"/>
    </row>
    <row r="77" spans="2:107" ht="13.5" x14ac:dyDescent="0.15">
      <c r="B77" s="389"/>
      <c r="G77" s="1320"/>
      <c r="H77" s="1320"/>
      <c r="I77" s="1320"/>
      <c r="J77" s="1320"/>
      <c r="K77" s="1331"/>
      <c r="L77" s="1331"/>
      <c r="M77" s="1331"/>
      <c r="N77" s="1331"/>
      <c r="AN77" s="1324" t="s">
        <v>617</v>
      </c>
      <c r="AO77" s="1324"/>
      <c r="AP77" s="1324"/>
      <c r="AQ77" s="1324"/>
      <c r="AR77" s="1324"/>
      <c r="AS77" s="1324"/>
      <c r="AT77" s="1324"/>
      <c r="AU77" s="1324"/>
      <c r="AV77" s="1324"/>
      <c r="AW77" s="1324"/>
      <c r="AX77" s="1324"/>
      <c r="AY77" s="1324"/>
      <c r="AZ77" s="1324"/>
      <c r="BA77" s="1324"/>
      <c r="BB77" s="1325" t="s">
        <v>616</v>
      </c>
      <c r="BC77" s="1325"/>
      <c r="BD77" s="1325"/>
      <c r="BE77" s="1325"/>
      <c r="BF77" s="1325"/>
      <c r="BG77" s="1325"/>
      <c r="BH77" s="1325"/>
      <c r="BI77" s="1325"/>
      <c r="BJ77" s="1325"/>
      <c r="BK77" s="1325"/>
      <c r="BL77" s="1325"/>
      <c r="BM77" s="1325"/>
      <c r="BN77" s="1325"/>
      <c r="BO77" s="1325"/>
      <c r="BP77" s="1326">
        <v>33.1</v>
      </c>
      <c r="BQ77" s="1326"/>
      <c r="BR77" s="1326"/>
      <c r="BS77" s="1326"/>
      <c r="BT77" s="1326"/>
      <c r="BU77" s="1326"/>
      <c r="BV77" s="1326"/>
      <c r="BW77" s="1326"/>
      <c r="BX77" s="1326">
        <v>31.3</v>
      </c>
      <c r="BY77" s="1326"/>
      <c r="BZ77" s="1326"/>
      <c r="CA77" s="1326"/>
      <c r="CB77" s="1326"/>
      <c r="CC77" s="1326"/>
      <c r="CD77" s="1326"/>
      <c r="CE77" s="1326"/>
      <c r="CF77" s="1326">
        <v>25.3</v>
      </c>
      <c r="CG77" s="1326"/>
      <c r="CH77" s="1326"/>
      <c r="CI77" s="1326"/>
      <c r="CJ77" s="1326"/>
      <c r="CK77" s="1326"/>
      <c r="CL77" s="1326"/>
      <c r="CM77" s="1326"/>
      <c r="CN77" s="1326">
        <v>25.5</v>
      </c>
      <c r="CO77" s="1326"/>
      <c r="CP77" s="1326"/>
      <c r="CQ77" s="1326"/>
      <c r="CR77" s="1326"/>
      <c r="CS77" s="1326"/>
      <c r="CT77" s="1326"/>
      <c r="CU77" s="1326"/>
      <c r="CV77" s="1326">
        <v>25.1</v>
      </c>
      <c r="CW77" s="1326"/>
      <c r="CX77" s="1326"/>
      <c r="CY77" s="1326"/>
      <c r="CZ77" s="1326"/>
      <c r="DA77" s="1326"/>
      <c r="DB77" s="1326"/>
      <c r="DC77" s="1326"/>
    </row>
    <row r="78" spans="2:107" ht="13.5" x14ac:dyDescent="0.15">
      <c r="B78" s="389"/>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5"/>
      <c r="BC78" s="1325"/>
      <c r="BD78" s="1325"/>
      <c r="BE78" s="1325"/>
      <c r="BF78" s="1325"/>
      <c r="BG78" s="1325"/>
      <c r="BH78" s="1325"/>
      <c r="BI78" s="1325"/>
      <c r="BJ78" s="1325"/>
      <c r="BK78" s="1325"/>
      <c r="BL78" s="1325"/>
      <c r="BM78" s="1325"/>
      <c r="BN78" s="1325"/>
      <c r="BO78" s="1325"/>
      <c r="BP78" s="1326"/>
      <c r="BQ78" s="1326"/>
      <c r="BR78" s="1326"/>
      <c r="BS78" s="1326"/>
      <c r="BT78" s="1326"/>
      <c r="BU78" s="1326"/>
      <c r="BV78" s="1326"/>
      <c r="BW78" s="1326"/>
      <c r="BX78" s="1326"/>
      <c r="BY78" s="1326"/>
      <c r="BZ78" s="1326"/>
      <c r="CA78" s="1326"/>
      <c r="CB78" s="1326"/>
      <c r="CC78" s="1326"/>
      <c r="CD78" s="1326"/>
      <c r="CE78" s="1326"/>
      <c r="CF78" s="1326"/>
      <c r="CG78" s="1326"/>
      <c r="CH78" s="1326"/>
      <c r="CI78" s="1326"/>
      <c r="CJ78" s="1326"/>
      <c r="CK78" s="1326"/>
      <c r="CL78" s="1326"/>
      <c r="CM78" s="1326"/>
      <c r="CN78" s="1326"/>
      <c r="CO78" s="1326"/>
      <c r="CP78" s="1326"/>
      <c r="CQ78" s="1326"/>
      <c r="CR78" s="1326"/>
      <c r="CS78" s="1326"/>
      <c r="CT78" s="1326"/>
      <c r="CU78" s="1326"/>
      <c r="CV78" s="1326"/>
      <c r="CW78" s="1326"/>
      <c r="CX78" s="1326"/>
      <c r="CY78" s="1326"/>
      <c r="CZ78" s="1326"/>
      <c r="DA78" s="1326"/>
      <c r="DB78" s="1326"/>
      <c r="DC78" s="1326"/>
    </row>
    <row r="79" spans="2:107" ht="13.5" x14ac:dyDescent="0.15">
      <c r="B79" s="389"/>
      <c r="G79" s="1320"/>
      <c r="H79" s="1320"/>
      <c r="I79" s="1330"/>
      <c r="J79" s="1330"/>
      <c r="K79" s="1332"/>
      <c r="L79" s="1332"/>
      <c r="M79" s="1332"/>
      <c r="N79" s="1332"/>
      <c r="AN79" s="1324"/>
      <c r="AO79" s="1324"/>
      <c r="AP79" s="1324"/>
      <c r="AQ79" s="1324"/>
      <c r="AR79" s="1324"/>
      <c r="AS79" s="1324"/>
      <c r="AT79" s="1324"/>
      <c r="AU79" s="1324"/>
      <c r="AV79" s="1324"/>
      <c r="AW79" s="1324"/>
      <c r="AX79" s="1324"/>
      <c r="AY79" s="1324"/>
      <c r="AZ79" s="1324"/>
      <c r="BA79" s="1324"/>
      <c r="BB79" s="1325" t="s">
        <v>615</v>
      </c>
      <c r="BC79" s="1325"/>
      <c r="BD79" s="1325"/>
      <c r="BE79" s="1325"/>
      <c r="BF79" s="1325"/>
      <c r="BG79" s="1325"/>
      <c r="BH79" s="1325"/>
      <c r="BI79" s="1325"/>
      <c r="BJ79" s="1325"/>
      <c r="BK79" s="1325"/>
      <c r="BL79" s="1325"/>
      <c r="BM79" s="1325"/>
      <c r="BN79" s="1325"/>
      <c r="BO79" s="1325"/>
      <c r="BP79" s="1326">
        <v>7.5</v>
      </c>
      <c r="BQ79" s="1326"/>
      <c r="BR79" s="1326"/>
      <c r="BS79" s="1326"/>
      <c r="BT79" s="1326"/>
      <c r="BU79" s="1326"/>
      <c r="BV79" s="1326"/>
      <c r="BW79" s="1326"/>
      <c r="BX79" s="1326">
        <v>7.2</v>
      </c>
      <c r="BY79" s="1326"/>
      <c r="BZ79" s="1326"/>
      <c r="CA79" s="1326"/>
      <c r="CB79" s="1326"/>
      <c r="CC79" s="1326"/>
      <c r="CD79" s="1326"/>
      <c r="CE79" s="1326"/>
      <c r="CF79" s="1326">
        <v>6.9</v>
      </c>
      <c r="CG79" s="1326"/>
      <c r="CH79" s="1326"/>
      <c r="CI79" s="1326"/>
      <c r="CJ79" s="1326"/>
      <c r="CK79" s="1326"/>
      <c r="CL79" s="1326"/>
      <c r="CM79" s="1326"/>
      <c r="CN79" s="1326">
        <v>6.6</v>
      </c>
      <c r="CO79" s="1326"/>
      <c r="CP79" s="1326"/>
      <c r="CQ79" s="1326"/>
      <c r="CR79" s="1326"/>
      <c r="CS79" s="1326"/>
      <c r="CT79" s="1326"/>
      <c r="CU79" s="1326"/>
      <c r="CV79" s="1326">
        <v>6.4</v>
      </c>
      <c r="CW79" s="1326"/>
      <c r="CX79" s="1326"/>
      <c r="CY79" s="1326"/>
      <c r="CZ79" s="1326"/>
      <c r="DA79" s="1326"/>
      <c r="DB79" s="1326"/>
      <c r="DC79" s="1326"/>
    </row>
    <row r="80" spans="2:107" ht="13.5" x14ac:dyDescent="0.15">
      <c r="B80" s="389"/>
      <c r="G80" s="1320"/>
      <c r="H80" s="1320"/>
      <c r="I80" s="1330"/>
      <c r="J80" s="1330"/>
      <c r="K80" s="1332"/>
      <c r="L80" s="1332"/>
      <c r="M80" s="1332"/>
      <c r="N80" s="1332"/>
      <c r="AN80" s="1324"/>
      <c r="AO80" s="1324"/>
      <c r="AP80" s="1324"/>
      <c r="AQ80" s="1324"/>
      <c r="AR80" s="1324"/>
      <c r="AS80" s="1324"/>
      <c r="AT80" s="1324"/>
      <c r="AU80" s="1324"/>
      <c r="AV80" s="1324"/>
      <c r="AW80" s="1324"/>
      <c r="AX80" s="1324"/>
      <c r="AY80" s="1324"/>
      <c r="AZ80" s="1324"/>
      <c r="BA80" s="1324"/>
      <c r="BB80" s="1325"/>
      <c r="BC80" s="1325"/>
      <c r="BD80" s="1325"/>
      <c r="BE80" s="1325"/>
      <c r="BF80" s="1325"/>
      <c r="BG80" s="1325"/>
      <c r="BH80" s="1325"/>
      <c r="BI80" s="1325"/>
      <c r="BJ80" s="1325"/>
      <c r="BK80" s="1325"/>
      <c r="BL80" s="1325"/>
      <c r="BM80" s="1325"/>
      <c r="BN80" s="1325"/>
      <c r="BO80" s="1325"/>
      <c r="BP80" s="1326"/>
      <c r="BQ80" s="1326"/>
      <c r="BR80" s="1326"/>
      <c r="BS80" s="1326"/>
      <c r="BT80" s="1326"/>
      <c r="BU80" s="1326"/>
      <c r="BV80" s="1326"/>
      <c r="BW80" s="1326"/>
      <c r="BX80" s="1326"/>
      <c r="BY80" s="1326"/>
      <c r="BZ80" s="1326"/>
      <c r="CA80" s="1326"/>
      <c r="CB80" s="1326"/>
      <c r="CC80" s="1326"/>
      <c r="CD80" s="1326"/>
      <c r="CE80" s="1326"/>
      <c r="CF80" s="1326"/>
      <c r="CG80" s="1326"/>
      <c r="CH80" s="1326"/>
      <c r="CI80" s="1326"/>
      <c r="CJ80" s="1326"/>
      <c r="CK80" s="1326"/>
      <c r="CL80" s="1326"/>
      <c r="CM80" s="1326"/>
      <c r="CN80" s="1326"/>
      <c r="CO80" s="1326"/>
      <c r="CP80" s="1326"/>
      <c r="CQ80" s="1326"/>
      <c r="CR80" s="1326"/>
      <c r="CS80" s="1326"/>
      <c r="CT80" s="1326"/>
      <c r="CU80" s="1326"/>
      <c r="CV80" s="1326"/>
      <c r="CW80" s="1326"/>
      <c r="CX80" s="1326"/>
      <c r="CY80" s="1326"/>
      <c r="CZ80" s="1326"/>
      <c r="DA80" s="1326"/>
      <c r="DB80" s="1326"/>
      <c r="DC80" s="1326"/>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biG/6nrAMhlog3v5Q7ifMzvTHAGXOLrjKYx55SUBt4CXuVSL6EoAWMA4r9wRwk6zFQMYbimel/BmbsXaUW/JGg==" saltValue="0q7y30c2ufWxp04DcUnAZ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258" scale="8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LjiJ39eSwaM6kWbRRKJa2W8Gez2Bffa0XRpw0IvzqR3tl57fRSofxsKmNvZCKcFk+6Fruj32KNOOJqW7hN8+gg==" saltValue="q24s9Qkoww80aXH14Tv9B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505</v>
      </c>
    </row>
  </sheetData>
  <sheetProtection algorithmName="SHA-512" hashValue="ON2tGWoXp40yZAuqQb8KQDA+mCuuAE3jTpEzv4Kg6t4WNgMnezSIC+Y9rKEeKyoOTXadKuX36dARGQf5LpbdMA==" saltValue="99t1Hcb/bcUbuUOcYcC7X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45153</v>
      </c>
      <c r="E3" s="162"/>
      <c r="F3" s="163">
        <v>57295</v>
      </c>
      <c r="G3" s="164"/>
      <c r="H3" s="165"/>
    </row>
    <row r="4" spans="1:8" x14ac:dyDescent="0.15">
      <c r="A4" s="166"/>
      <c r="B4" s="167"/>
      <c r="C4" s="168"/>
      <c r="D4" s="169">
        <v>33835</v>
      </c>
      <c r="E4" s="170"/>
      <c r="F4" s="171">
        <v>32771</v>
      </c>
      <c r="G4" s="172"/>
      <c r="H4" s="173"/>
    </row>
    <row r="5" spans="1:8" x14ac:dyDescent="0.15">
      <c r="A5" s="154" t="s">
        <v>550</v>
      </c>
      <c r="B5" s="159"/>
      <c r="C5" s="160"/>
      <c r="D5" s="161">
        <v>40635</v>
      </c>
      <c r="E5" s="162"/>
      <c r="F5" s="163">
        <v>54110</v>
      </c>
      <c r="G5" s="164"/>
      <c r="H5" s="165"/>
    </row>
    <row r="6" spans="1:8" x14ac:dyDescent="0.15">
      <c r="A6" s="166"/>
      <c r="B6" s="167"/>
      <c r="C6" s="168"/>
      <c r="D6" s="169">
        <v>22396</v>
      </c>
      <c r="E6" s="170"/>
      <c r="F6" s="171">
        <v>30620</v>
      </c>
      <c r="G6" s="172"/>
      <c r="H6" s="173"/>
    </row>
    <row r="7" spans="1:8" x14ac:dyDescent="0.15">
      <c r="A7" s="154" t="s">
        <v>551</v>
      </c>
      <c r="B7" s="159"/>
      <c r="C7" s="160"/>
      <c r="D7" s="161">
        <v>45324</v>
      </c>
      <c r="E7" s="162"/>
      <c r="F7" s="163">
        <v>54684</v>
      </c>
      <c r="G7" s="164"/>
      <c r="H7" s="165"/>
    </row>
    <row r="8" spans="1:8" x14ac:dyDescent="0.15">
      <c r="A8" s="166"/>
      <c r="B8" s="167"/>
      <c r="C8" s="168"/>
      <c r="D8" s="169">
        <v>36166</v>
      </c>
      <c r="E8" s="170"/>
      <c r="F8" s="171">
        <v>32829</v>
      </c>
      <c r="G8" s="172"/>
      <c r="H8" s="173"/>
    </row>
    <row r="9" spans="1:8" x14ac:dyDescent="0.15">
      <c r="A9" s="154" t="s">
        <v>552</v>
      </c>
      <c r="B9" s="159"/>
      <c r="C9" s="160"/>
      <c r="D9" s="161">
        <v>63676</v>
      </c>
      <c r="E9" s="162"/>
      <c r="F9" s="163">
        <v>62383</v>
      </c>
      <c r="G9" s="164"/>
      <c r="H9" s="165"/>
    </row>
    <row r="10" spans="1:8" x14ac:dyDescent="0.15">
      <c r="A10" s="166"/>
      <c r="B10" s="167"/>
      <c r="C10" s="168"/>
      <c r="D10" s="169">
        <v>36603</v>
      </c>
      <c r="E10" s="170"/>
      <c r="F10" s="171">
        <v>35325</v>
      </c>
      <c r="G10" s="172"/>
      <c r="H10" s="173"/>
    </row>
    <row r="11" spans="1:8" x14ac:dyDescent="0.15">
      <c r="A11" s="154" t="s">
        <v>553</v>
      </c>
      <c r="B11" s="159"/>
      <c r="C11" s="160"/>
      <c r="D11" s="161">
        <v>43156</v>
      </c>
      <c r="E11" s="162"/>
      <c r="F11" s="163">
        <v>63812</v>
      </c>
      <c r="G11" s="164"/>
      <c r="H11" s="165"/>
    </row>
    <row r="12" spans="1:8" x14ac:dyDescent="0.15">
      <c r="A12" s="166"/>
      <c r="B12" s="167"/>
      <c r="C12" s="174"/>
      <c r="D12" s="169">
        <v>27530</v>
      </c>
      <c r="E12" s="170"/>
      <c r="F12" s="171">
        <v>33848</v>
      </c>
      <c r="G12" s="172"/>
      <c r="H12" s="173"/>
    </row>
    <row r="13" spans="1:8" x14ac:dyDescent="0.15">
      <c r="A13" s="154"/>
      <c r="B13" s="159"/>
      <c r="C13" s="175"/>
      <c r="D13" s="176">
        <v>47589</v>
      </c>
      <c r="E13" s="177"/>
      <c r="F13" s="178">
        <v>58457</v>
      </c>
      <c r="G13" s="179"/>
      <c r="H13" s="165"/>
    </row>
    <row r="14" spans="1:8" x14ac:dyDescent="0.15">
      <c r="A14" s="166"/>
      <c r="B14" s="167"/>
      <c r="C14" s="168"/>
      <c r="D14" s="169">
        <v>31306</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7.24</v>
      </c>
      <c r="C19" s="180">
        <f>ROUND(VALUE(SUBSTITUTE(実質収支比率等に係る経年分析!G$48,"▲","-")),2)</f>
        <v>6.67</v>
      </c>
      <c r="D19" s="180">
        <f>ROUND(VALUE(SUBSTITUTE(実質収支比率等に係る経年分析!H$48,"▲","-")),2)</f>
        <v>4.82</v>
      </c>
      <c r="E19" s="180">
        <f>ROUND(VALUE(SUBSTITUTE(実質収支比率等に係る経年分析!I$48,"▲","-")),2)</f>
        <v>3.45</v>
      </c>
      <c r="F19" s="180">
        <f>ROUND(VALUE(SUBSTITUTE(実質収支比率等に係る経年分析!J$48,"▲","-")),2)</f>
        <v>5.17</v>
      </c>
    </row>
    <row r="20" spans="1:11" x14ac:dyDescent="0.15">
      <c r="A20" s="180" t="s">
        <v>55</v>
      </c>
      <c r="B20" s="180">
        <f>ROUND(VALUE(SUBSTITUTE(実質収支比率等に係る経年分析!F$47,"▲","-")),2)</f>
        <v>14.87</v>
      </c>
      <c r="C20" s="180">
        <f>ROUND(VALUE(SUBSTITUTE(実質収支比率等に係る経年分析!G$47,"▲","-")),2)</f>
        <v>14.99</v>
      </c>
      <c r="D20" s="180">
        <f>ROUND(VALUE(SUBSTITUTE(実質収支比率等に係る経年分析!H$47,"▲","-")),2)</f>
        <v>14.83</v>
      </c>
      <c r="E20" s="180">
        <f>ROUND(VALUE(SUBSTITUTE(実質収支比率等に係る経年分析!I$47,"▲","-")),2)</f>
        <v>12.98</v>
      </c>
      <c r="F20" s="180">
        <f>ROUND(VALUE(SUBSTITUTE(実質収支比率等に係る経年分析!J$47,"▲","-")),2)</f>
        <v>10.71</v>
      </c>
    </row>
    <row r="21" spans="1:11" x14ac:dyDescent="0.15">
      <c r="A21" s="180" t="s">
        <v>56</v>
      </c>
      <c r="B21" s="180">
        <f>IF(ISNUMBER(VALUE(SUBSTITUTE(実質収支比率等に係る経年分析!F$49,"▲","-"))),ROUND(VALUE(SUBSTITUTE(実質収支比率等に係る経年分析!F$49,"▲","-")),2),NA())</f>
        <v>0.42</v>
      </c>
      <c r="C21" s="180">
        <f>IF(ISNUMBER(VALUE(SUBSTITUTE(実質収支比率等に係る経年分析!G$49,"▲","-"))),ROUND(VALUE(SUBSTITUTE(実質収支比率等に係る経年分析!G$49,"▲","-")),2),NA())</f>
        <v>-0.46</v>
      </c>
      <c r="D21" s="180">
        <f>IF(ISNUMBER(VALUE(SUBSTITUTE(実質収支比率等に係る経年分析!H$49,"▲","-"))),ROUND(VALUE(SUBSTITUTE(実質収支比率等に係る経年分析!H$49,"▲","-")),2),NA())</f>
        <v>0.18</v>
      </c>
      <c r="E21" s="180">
        <f>IF(ISNUMBER(VALUE(SUBSTITUTE(実質収支比率等に係る経年分析!I$49,"▲","-"))),ROUND(VALUE(SUBSTITUTE(実質収支比率等に係る経年分析!I$49,"▲","-")),2),NA())</f>
        <v>-3.05</v>
      </c>
      <c r="F21" s="180">
        <f>IF(ISNUMBER(VALUE(SUBSTITUTE(実質収支比率等に係る経年分析!J$49,"▲","-"))),ROUND(VALUE(SUBSTITUTE(実質収支比率等に係る経年分析!J$49,"▲","-")),2),NA())</f>
        <v>0.25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0.17</v>
      </c>
    </row>
    <row r="32" spans="1:11" x14ac:dyDescent="0.15">
      <c r="A32" s="181" t="str">
        <f>IF(連結実質赤字比率に係る赤字・黒字の構成分析!C$38="",NA(),連結実質赤字比率に係る赤字・黒字の構成分析!C$38)</f>
        <v>国民健康保険診療所特別会計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1.1000000000000001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1.1599999999999999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1.1399999999999999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1.06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0.99</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1.59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1.66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1.27</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7.21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6.66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4.8099999999999996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3.45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5.16</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8.9499999999999993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8.6199999999999992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7.75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6.86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23.8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22.73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21.17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21.11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20.04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3058</v>
      </c>
      <c r="E42" s="182"/>
      <c r="F42" s="182"/>
      <c r="G42" s="182">
        <f>'実質公債費比率（分子）の構造'!L$52</f>
        <v>2917</v>
      </c>
      <c r="H42" s="182"/>
      <c r="I42" s="182"/>
      <c r="J42" s="182">
        <f>'実質公債費比率（分子）の構造'!M$52</f>
        <v>2865</v>
      </c>
      <c r="K42" s="182"/>
      <c r="L42" s="182"/>
      <c r="M42" s="182">
        <f>'実質公債費比率（分子）の構造'!N$52</f>
        <v>2800</v>
      </c>
      <c r="N42" s="182"/>
      <c r="O42" s="182"/>
      <c r="P42" s="182">
        <f>'実質公債費比率（分子）の構造'!O$52</f>
        <v>2661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1</v>
      </c>
      <c r="L43" s="182"/>
      <c r="M43" s="182"/>
      <c r="N43" s="182">
        <f>'実質公債費比率（分子）の構造'!O$51</f>
        <v>1</v>
      </c>
      <c r="O43" s="182"/>
      <c r="P43" s="182"/>
    </row>
    <row r="44" spans="1:16" x14ac:dyDescent="0.15">
      <c r="A44" s="182" t="s">
        <v>65</v>
      </c>
      <c r="B44" s="182">
        <f>'実質公債費比率（分子）の構造'!K$50</f>
        <v>9</v>
      </c>
      <c r="C44" s="182"/>
      <c r="D44" s="182"/>
      <c r="E44" s="182">
        <f>'実質公債費比率（分子）の構造'!L$50</f>
        <v>9</v>
      </c>
      <c r="F44" s="182"/>
      <c r="G44" s="182"/>
      <c r="H44" s="182">
        <f>'実質公債費比率（分子）の構造'!M$50</f>
        <v>9</v>
      </c>
      <c r="I44" s="182"/>
      <c r="J44" s="182"/>
      <c r="K44" s="182">
        <f>'実質公債費比率（分子）の構造'!N$50</f>
        <v>9</v>
      </c>
      <c r="L44" s="182"/>
      <c r="M44" s="182"/>
      <c r="N44" s="182">
        <f>'実質公債費比率（分子）の構造'!O$50</f>
        <v>9</v>
      </c>
      <c r="O44" s="182"/>
      <c r="P44" s="182"/>
    </row>
    <row r="45" spans="1:16" x14ac:dyDescent="0.15">
      <c r="A45" s="182" t="s">
        <v>66</v>
      </c>
      <c r="B45" s="182">
        <f>'実質公債費比率（分子）の構造'!K$49</f>
        <v>314</v>
      </c>
      <c r="C45" s="182"/>
      <c r="D45" s="182"/>
      <c r="E45" s="182">
        <f>'実質公債費比率（分子）の構造'!L$49</f>
        <v>295</v>
      </c>
      <c r="F45" s="182"/>
      <c r="G45" s="182"/>
      <c r="H45" s="182">
        <f>'実質公債費比率（分子）の構造'!M$49</f>
        <v>327</v>
      </c>
      <c r="I45" s="182"/>
      <c r="J45" s="182"/>
      <c r="K45" s="182">
        <f>'実質公債費比率（分子）の構造'!N$49</f>
        <v>359</v>
      </c>
      <c r="L45" s="182"/>
      <c r="M45" s="182"/>
      <c r="N45" s="182">
        <f>'実質公債費比率（分子）の構造'!O$49</f>
        <v>398</v>
      </c>
      <c r="O45" s="182"/>
      <c r="P45" s="182"/>
    </row>
    <row r="46" spans="1:16" x14ac:dyDescent="0.15">
      <c r="A46" s="182" t="s">
        <v>67</v>
      </c>
      <c r="B46" s="182">
        <f>'実質公債費比率（分子）の構造'!K$48</f>
        <v>900</v>
      </c>
      <c r="C46" s="182"/>
      <c r="D46" s="182"/>
      <c r="E46" s="182">
        <f>'実質公債費比率（分子）の構造'!L$48</f>
        <v>820</v>
      </c>
      <c r="F46" s="182"/>
      <c r="G46" s="182"/>
      <c r="H46" s="182">
        <f>'実質公債費比率（分子）の構造'!M$48</f>
        <v>720</v>
      </c>
      <c r="I46" s="182"/>
      <c r="J46" s="182"/>
      <c r="K46" s="182">
        <f>'実質公債費比率（分子）の構造'!N$48</f>
        <v>755</v>
      </c>
      <c r="L46" s="182"/>
      <c r="M46" s="182"/>
      <c r="N46" s="182">
        <f>'実質公債費比率（分子）の構造'!O$48</f>
        <v>731</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2874</v>
      </c>
      <c r="C49" s="182"/>
      <c r="D49" s="182"/>
      <c r="E49" s="182">
        <f>'実質公債費比率（分子）の構造'!L$45</f>
        <v>2801</v>
      </c>
      <c r="F49" s="182"/>
      <c r="G49" s="182"/>
      <c r="H49" s="182">
        <f>'実質公債費比率（分子）の構造'!M$45</f>
        <v>2733</v>
      </c>
      <c r="I49" s="182"/>
      <c r="J49" s="182"/>
      <c r="K49" s="182">
        <f>'実質公債費比率（分子）の構造'!N$45</f>
        <v>2630</v>
      </c>
      <c r="L49" s="182"/>
      <c r="M49" s="182"/>
      <c r="N49" s="182">
        <f>'実質公債費比率（分子）の構造'!O$45</f>
        <v>2564</v>
      </c>
      <c r="O49" s="182"/>
      <c r="P49" s="182"/>
    </row>
    <row r="50" spans="1:16" x14ac:dyDescent="0.15">
      <c r="A50" s="182" t="s">
        <v>71</v>
      </c>
      <c r="B50" s="182" t="e">
        <f>NA()</f>
        <v>#N/A</v>
      </c>
      <c r="C50" s="182">
        <f>IF(ISNUMBER('実質公債費比率（分子）の構造'!K$53),'実質公債費比率（分子）の構造'!K$53,NA())</f>
        <v>1039</v>
      </c>
      <c r="D50" s="182" t="e">
        <f>NA()</f>
        <v>#N/A</v>
      </c>
      <c r="E50" s="182" t="e">
        <f>NA()</f>
        <v>#N/A</v>
      </c>
      <c r="F50" s="182">
        <f>IF(ISNUMBER('実質公債費比率（分子）の構造'!L$53),'実質公債費比率（分子）の構造'!L$53,NA())</f>
        <v>1008</v>
      </c>
      <c r="G50" s="182" t="e">
        <f>NA()</f>
        <v>#N/A</v>
      </c>
      <c r="H50" s="182" t="e">
        <f>NA()</f>
        <v>#N/A</v>
      </c>
      <c r="I50" s="182">
        <f>IF(ISNUMBER('実質公債費比率（分子）の構造'!M$53),'実質公債費比率（分子）の構造'!M$53,NA())</f>
        <v>924</v>
      </c>
      <c r="J50" s="182" t="e">
        <f>NA()</f>
        <v>#N/A</v>
      </c>
      <c r="K50" s="182" t="e">
        <f>NA()</f>
        <v>#N/A</v>
      </c>
      <c r="L50" s="182">
        <f>IF(ISNUMBER('実質公債費比率（分子）の構造'!N$53),'実質公債費比率（分子）の構造'!N$53,NA())</f>
        <v>954</v>
      </c>
      <c r="M50" s="182" t="e">
        <f>NA()</f>
        <v>#N/A</v>
      </c>
      <c r="N50" s="182" t="e">
        <f>NA()</f>
        <v>#N/A</v>
      </c>
      <c r="O50" s="182">
        <f>IF(ISNUMBER('実質公債費比率（分子）の構造'!O$53),'実質公債費比率（分子）の構造'!O$53,NA())</f>
        <v>1042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26112</v>
      </c>
      <c r="E56" s="181"/>
      <c r="F56" s="181"/>
      <c r="G56" s="181">
        <f>'将来負担比率（分子）の構造'!J$52</f>
        <v>25150</v>
      </c>
      <c r="H56" s="181"/>
      <c r="I56" s="181"/>
      <c r="J56" s="181">
        <f>'将来負担比率（分子）の構造'!K$52</f>
        <v>25052</v>
      </c>
      <c r="K56" s="181"/>
      <c r="L56" s="181"/>
      <c r="M56" s="181">
        <f>'将来負担比率（分子）の構造'!L$52</f>
        <v>24792</v>
      </c>
      <c r="N56" s="181"/>
      <c r="O56" s="181"/>
      <c r="P56" s="181">
        <f>'将来負担比率（分子）の構造'!M$52</f>
        <v>25260</v>
      </c>
    </row>
    <row r="57" spans="1:16" x14ac:dyDescent="0.15">
      <c r="A57" s="181" t="s">
        <v>42</v>
      </c>
      <c r="B57" s="181"/>
      <c r="C57" s="181"/>
      <c r="D57" s="181">
        <f>'将来負担比率（分子）の構造'!I$51</f>
        <v>4482</v>
      </c>
      <c r="E57" s="181"/>
      <c r="F57" s="181"/>
      <c r="G57" s="181">
        <f>'将来負担比率（分子）の構造'!J$51</f>
        <v>4241</v>
      </c>
      <c r="H57" s="181"/>
      <c r="I57" s="181"/>
      <c r="J57" s="181">
        <f>'将来負担比率（分子）の構造'!K$51</f>
        <v>4101</v>
      </c>
      <c r="K57" s="181"/>
      <c r="L57" s="181"/>
      <c r="M57" s="181">
        <f>'将来負担比率（分子）の構造'!L$51</f>
        <v>3933</v>
      </c>
      <c r="N57" s="181"/>
      <c r="O57" s="181"/>
      <c r="P57" s="181">
        <f>'将来負担比率（分子）の構造'!M$51</f>
        <v>3881</v>
      </c>
    </row>
    <row r="58" spans="1:16" x14ac:dyDescent="0.15">
      <c r="A58" s="181" t="s">
        <v>41</v>
      </c>
      <c r="B58" s="181"/>
      <c r="C58" s="181"/>
      <c r="D58" s="181">
        <f>'将来負担比率（分子）の構造'!I$50</f>
        <v>4602</v>
      </c>
      <c r="E58" s="181"/>
      <c r="F58" s="181"/>
      <c r="G58" s="181">
        <f>'将来負担比率（分子）の構造'!J$50</f>
        <v>4580</v>
      </c>
      <c r="H58" s="181"/>
      <c r="I58" s="181"/>
      <c r="J58" s="181">
        <f>'将来負担比率（分子）の構造'!K$50</f>
        <v>4817</v>
      </c>
      <c r="K58" s="181"/>
      <c r="L58" s="181"/>
      <c r="M58" s="181">
        <f>'将来負担比率（分子）の構造'!L$50</f>
        <v>4577</v>
      </c>
      <c r="N58" s="181"/>
      <c r="O58" s="181"/>
      <c r="P58" s="181">
        <f>'将来負担比率（分子）の構造'!M$50</f>
        <v>4275</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3260</v>
      </c>
      <c r="C62" s="181"/>
      <c r="D62" s="181"/>
      <c r="E62" s="181">
        <f>'将来負担比率（分子）の構造'!J$45</f>
        <v>3652</v>
      </c>
      <c r="F62" s="181"/>
      <c r="G62" s="181"/>
      <c r="H62" s="181">
        <f>'将来負担比率（分子）の構造'!K$45</f>
        <v>3512</v>
      </c>
      <c r="I62" s="181"/>
      <c r="J62" s="181"/>
      <c r="K62" s="181">
        <f>'将来負担比率（分子）の構造'!L$45</f>
        <v>3461</v>
      </c>
      <c r="L62" s="181"/>
      <c r="M62" s="181"/>
      <c r="N62" s="181">
        <f>'将来負担比率（分子）の構造'!M$45</f>
        <v>3460</v>
      </c>
      <c r="O62" s="181"/>
      <c r="P62" s="181"/>
    </row>
    <row r="63" spans="1:16" x14ac:dyDescent="0.15">
      <c r="A63" s="181" t="s">
        <v>34</v>
      </c>
      <c r="B63" s="181">
        <f>'将来負担比率（分子）の構造'!I$44</f>
        <v>5843</v>
      </c>
      <c r="C63" s="181"/>
      <c r="D63" s="181"/>
      <c r="E63" s="181">
        <f>'将来負担比率（分子）の構造'!J$44</f>
        <v>5397</v>
      </c>
      <c r="F63" s="181"/>
      <c r="G63" s="181"/>
      <c r="H63" s="181">
        <f>'将来負担比率（分子）の構造'!K$44</f>
        <v>4859</v>
      </c>
      <c r="I63" s="181"/>
      <c r="J63" s="181"/>
      <c r="K63" s="181">
        <f>'将来負担比率（分子）の構造'!L$44</f>
        <v>4391</v>
      </c>
      <c r="L63" s="181"/>
      <c r="M63" s="181"/>
      <c r="N63" s="181">
        <f>'将来負担比率（分子）の構造'!M$44</f>
        <v>4416</v>
      </c>
      <c r="O63" s="181"/>
      <c r="P63" s="181"/>
    </row>
    <row r="64" spans="1:16" x14ac:dyDescent="0.15">
      <c r="A64" s="181" t="s">
        <v>33</v>
      </c>
      <c r="B64" s="181">
        <f>'将来負担比率（分子）の構造'!I$43</f>
        <v>9911</v>
      </c>
      <c r="C64" s="181"/>
      <c r="D64" s="181"/>
      <c r="E64" s="181">
        <f>'将来負担比率（分子）の構造'!J$43</f>
        <v>8723</v>
      </c>
      <c r="F64" s="181"/>
      <c r="G64" s="181"/>
      <c r="H64" s="181">
        <f>'将来負担比率（分子）の構造'!K$43</f>
        <v>7636</v>
      </c>
      <c r="I64" s="181"/>
      <c r="J64" s="181"/>
      <c r="K64" s="181">
        <f>'将来負担比率（分子）の構造'!L$43</f>
        <v>6910</v>
      </c>
      <c r="L64" s="181"/>
      <c r="M64" s="181"/>
      <c r="N64" s="181">
        <f>'将来負担比率（分子）の構造'!M$43</f>
        <v>6382</v>
      </c>
      <c r="O64" s="181"/>
      <c r="P64" s="181"/>
    </row>
    <row r="65" spans="1:16" x14ac:dyDescent="0.15">
      <c r="A65" s="181" t="s">
        <v>32</v>
      </c>
      <c r="B65" s="181">
        <f>'将来負担比率（分子）の構造'!I$42</f>
        <v>76</v>
      </c>
      <c r="C65" s="181"/>
      <c r="D65" s="181"/>
      <c r="E65" s="181">
        <f>'将来負担比率（分子）の構造'!J$42</f>
        <v>67</v>
      </c>
      <c r="F65" s="181"/>
      <c r="G65" s="181"/>
      <c r="H65" s="181">
        <f>'将来負担比率（分子）の構造'!K$42</f>
        <v>59</v>
      </c>
      <c r="I65" s="181"/>
      <c r="J65" s="181"/>
      <c r="K65" s="181">
        <f>'将来負担比率（分子）の構造'!L$42</f>
        <v>51</v>
      </c>
      <c r="L65" s="181"/>
      <c r="M65" s="181"/>
      <c r="N65" s="181">
        <f>'将来負担比率（分子）の構造'!M$42</f>
        <v>42</v>
      </c>
      <c r="O65" s="181"/>
      <c r="P65" s="181"/>
    </row>
    <row r="66" spans="1:16" x14ac:dyDescent="0.15">
      <c r="A66" s="181" t="s">
        <v>31</v>
      </c>
      <c r="B66" s="181">
        <f>'将来負担比率（分子）の構造'!I$41</f>
        <v>27610</v>
      </c>
      <c r="C66" s="181"/>
      <c r="D66" s="181"/>
      <c r="E66" s="181">
        <f>'将来負担比率（分子）の構造'!J$41</f>
        <v>26695</v>
      </c>
      <c r="F66" s="181"/>
      <c r="G66" s="181"/>
      <c r="H66" s="181">
        <f>'将来負担比率（分子）の構造'!K$41</f>
        <v>26485</v>
      </c>
      <c r="I66" s="181"/>
      <c r="J66" s="181"/>
      <c r="K66" s="181">
        <f>'将来負担比率（分子）の構造'!L$41</f>
        <v>26847</v>
      </c>
      <c r="L66" s="181"/>
      <c r="M66" s="181"/>
      <c r="N66" s="181">
        <f>'将来負担比率（分子）の構造'!M$41</f>
        <v>26284</v>
      </c>
      <c r="O66" s="181"/>
      <c r="P66" s="181"/>
    </row>
    <row r="67" spans="1:16" x14ac:dyDescent="0.15">
      <c r="A67" s="181" t="s">
        <v>75</v>
      </c>
      <c r="B67" s="181" t="e">
        <f>NA()</f>
        <v>#N/A</v>
      </c>
      <c r="C67" s="181">
        <f>IF(ISNUMBER('将来負担比率（分子）の構造'!I$53), IF('将来負担比率（分子）の構造'!I$53 &lt; 0, 0, '将来負担比率（分子）の構造'!I$53), NA())</f>
        <v>11504</v>
      </c>
      <c r="D67" s="181" t="e">
        <f>NA()</f>
        <v>#N/A</v>
      </c>
      <c r="E67" s="181" t="e">
        <f>NA()</f>
        <v>#N/A</v>
      </c>
      <c r="F67" s="181">
        <f>IF(ISNUMBER('将来負担比率（分子）の構造'!J$53), IF('将来負担比率（分子）の構造'!J$53 &lt; 0, 0, '将来負担比率（分子）の構造'!J$53), NA())</f>
        <v>10564</v>
      </c>
      <c r="G67" s="181" t="e">
        <f>NA()</f>
        <v>#N/A</v>
      </c>
      <c r="H67" s="181" t="e">
        <f>NA()</f>
        <v>#N/A</v>
      </c>
      <c r="I67" s="181">
        <f>IF(ISNUMBER('将来負担比率（分子）の構造'!K$53), IF('将来負担比率（分子）の構造'!K$53 &lt; 0, 0, '将来負担比率（分子）の構造'!K$53), NA())</f>
        <v>8582</v>
      </c>
      <c r="J67" s="181" t="e">
        <f>NA()</f>
        <v>#N/A</v>
      </c>
      <c r="K67" s="181" t="e">
        <f>NA()</f>
        <v>#N/A</v>
      </c>
      <c r="L67" s="181">
        <f>IF(ISNUMBER('将来負担比率（分子）の構造'!L$53), IF('将来負担比率（分子）の構造'!L$53 &lt; 0, 0, '将来負担比率（分子）の構造'!L$53), NA())</f>
        <v>8357</v>
      </c>
      <c r="M67" s="181" t="e">
        <f>NA()</f>
        <v>#N/A</v>
      </c>
      <c r="N67" s="181" t="e">
        <f>NA()</f>
        <v>#N/A</v>
      </c>
      <c r="O67" s="181">
        <f>IF(ISNUMBER('将来負担比率（分子）の構造'!M$53), IF('将来負担比率（分子）の構造'!M$53 &lt; 0, 0, '将来負担比率（分子）の構造'!M$53), NA())</f>
        <v>7168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2378</v>
      </c>
      <c r="C72" s="185">
        <f>基金残高に係る経年分析!G55</f>
        <v>2098</v>
      </c>
      <c r="D72" s="185">
        <f>基金残高に係る経年分析!H55</f>
        <v>1821</v>
      </c>
    </row>
    <row r="73" spans="1:16" x14ac:dyDescent="0.15">
      <c r="A73" s="184" t="s">
        <v>78</v>
      </c>
      <c r="B73" s="185">
        <f>基金残高に係る経年分析!F56</f>
        <v>1119</v>
      </c>
      <c r="C73" s="185">
        <f>基金残高に係る経年分析!G56</f>
        <v>1128</v>
      </c>
      <c r="D73" s="185">
        <f>基金残高に係る経年分析!H56</f>
        <v>1141</v>
      </c>
    </row>
    <row r="74" spans="1:16" x14ac:dyDescent="0.15">
      <c r="A74" s="184" t="s">
        <v>79</v>
      </c>
      <c r="B74" s="185">
        <f>基金残高に係る経年分析!F57</f>
        <v>870</v>
      </c>
      <c r="C74" s="185">
        <f>基金残高に係る経年分析!G57</f>
        <v>848</v>
      </c>
      <c r="D74" s="185">
        <f>基金残高に係る経年分析!H57</f>
        <v>815</v>
      </c>
    </row>
  </sheetData>
  <sheetProtection algorithmName="SHA-512" hashValue="YQcHNezMsTChnmn2cR+D1E4zGIW5DWRWzTCvn9sFyIDBbDFb1y3iMk8dAIC7cHe768Gep2au7DLFmjM9hDF6nw==" saltValue="3+46bl0CRS9uTOEDGsCG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215</v>
      </c>
      <c r="DI1" s="662"/>
      <c r="DJ1" s="662"/>
      <c r="DK1" s="662"/>
      <c r="DL1" s="662"/>
      <c r="DM1" s="662"/>
      <c r="DN1" s="663"/>
      <c r="DO1" s="226"/>
      <c r="DP1" s="661" t="s">
        <v>216</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218</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219</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220</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221</v>
      </c>
      <c r="S4" s="665"/>
      <c r="T4" s="665"/>
      <c r="U4" s="665"/>
      <c r="V4" s="665"/>
      <c r="W4" s="665"/>
      <c r="X4" s="665"/>
      <c r="Y4" s="666"/>
      <c r="Z4" s="664" t="s">
        <v>222</v>
      </c>
      <c r="AA4" s="665"/>
      <c r="AB4" s="665"/>
      <c r="AC4" s="666"/>
      <c r="AD4" s="664" t="s">
        <v>223</v>
      </c>
      <c r="AE4" s="665"/>
      <c r="AF4" s="665"/>
      <c r="AG4" s="665"/>
      <c r="AH4" s="665"/>
      <c r="AI4" s="665"/>
      <c r="AJ4" s="665"/>
      <c r="AK4" s="666"/>
      <c r="AL4" s="664" t="s">
        <v>222</v>
      </c>
      <c r="AM4" s="665"/>
      <c r="AN4" s="665"/>
      <c r="AO4" s="666"/>
      <c r="AP4" s="670" t="s">
        <v>224</v>
      </c>
      <c r="AQ4" s="670"/>
      <c r="AR4" s="670"/>
      <c r="AS4" s="670"/>
      <c r="AT4" s="670"/>
      <c r="AU4" s="670"/>
      <c r="AV4" s="670"/>
      <c r="AW4" s="670"/>
      <c r="AX4" s="670"/>
      <c r="AY4" s="670"/>
      <c r="AZ4" s="670"/>
      <c r="BA4" s="670"/>
      <c r="BB4" s="670"/>
      <c r="BC4" s="670"/>
      <c r="BD4" s="670"/>
      <c r="BE4" s="670"/>
      <c r="BF4" s="670"/>
      <c r="BG4" s="670" t="s">
        <v>225</v>
      </c>
      <c r="BH4" s="670"/>
      <c r="BI4" s="670"/>
      <c r="BJ4" s="670"/>
      <c r="BK4" s="670"/>
      <c r="BL4" s="670"/>
      <c r="BM4" s="670"/>
      <c r="BN4" s="670"/>
      <c r="BO4" s="670" t="s">
        <v>222</v>
      </c>
      <c r="BP4" s="670"/>
      <c r="BQ4" s="670"/>
      <c r="BR4" s="670"/>
      <c r="BS4" s="670" t="s">
        <v>226</v>
      </c>
      <c r="BT4" s="670"/>
      <c r="BU4" s="670"/>
      <c r="BV4" s="670"/>
      <c r="BW4" s="670"/>
      <c r="BX4" s="670"/>
      <c r="BY4" s="670"/>
      <c r="BZ4" s="670"/>
      <c r="CA4" s="670"/>
      <c r="CB4" s="670"/>
      <c r="CD4" s="667" t="s">
        <v>227</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228</v>
      </c>
      <c r="C5" s="672"/>
      <c r="D5" s="672"/>
      <c r="E5" s="672"/>
      <c r="F5" s="672"/>
      <c r="G5" s="672"/>
      <c r="H5" s="672"/>
      <c r="I5" s="672"/>
      <c r="J5" s="672"/>
      <c r="K5" s="672"/>
      <c r="L5" s="672"/>
      <c r="M5" s="672"/>
      <c r="N5" s="672"/>
      <c r="O5" s="672"/>
      <c r="P5" s="672"/>
      <c r="Q5" s="673"/>
      <c r="R5" s="674">
        <v>8555161</v>
      </c>
      <c r="S5" s="675"/>
      <c r="T5" s="675"/>
      <c r="U5" s="675"/>
      <c r="V5" s="675"/>
      <c r="W5" s="675"/>
      <c r="X5" s="675"/>
      <c r="Y5" s="676"/>
      <c r="Z5" s="677">
        <v>26.3</v>
      </c>
      <c r="AA5" s="677"/>
      <c r="AB5" s="677"/>
      <c r="AC5" s="677"/>
      <c r="AD5" s="678">
        <v>8059496</v>
      </c>
      <c r="AE5" s="678"/>
      <c r="AF5" s="678"/>
      <c r="AG5" s="678"/>
      <c r="AH5" s="678"/>
      <c r="AI5" s="678"/>
      <c r="AJ5" s="678"/>
      <c r="AK5" s="678"/>
      <c r="AL5" s="679">
        <v>50.5</v>
      </c>
      <c r="AM5" s="680"/>
      <c r="AN5" s="680"/>
      <c r="AO5" s="681"/>
      <c r="AP5" s="671" t="s">
        <v>229</v>
      </c>
      <c r="AQ5" s="672"/>
      <c r="AR5" s="672"/>
      <c r="AS5" s="672"/>
      <c r="AT5" s="672"/>
      <c r="AU5" s="672"/>
      <c r="AV5" s="672"/>
      <c r="AW5" s="672"/>
      <c r="AX5" s="672"/>
      <c r="AY5" s="672"/>
      <c r="AZ5" s="672"/>
      <c r="BA5" s="672"/>
      <c r="BB5" s="672"/>
      <c r="BC5" s="672"/>
      <c r="BD5" s="672"/>
      <c r="BE5" s="672"/>
      <c r="BF5" s="673"/>
      <c r="BG5" s="685">
        <v>8014738</v>
      </c>
      <c r="BH5" s="686"/>
      <c r="BI5" s="686"/>
      <c r="BJ5" s="686"/>
      <c r="BK5" s="686"/>
      <c r="BL5" s="686"/>
      <c r="BM5" s="686"/>
      <c r="BN5" s="687"/>
      <c r="BO5" s="688">
        <v>93.7</v>
      </c>
      <c r="BP5" s="688"/>
      <c r="BQ5" s="688"/>
      <c r="BR5" s="688"/>
      <c r="BS5" s="689" t="s">
        <v>137</v>
      </c>
      <c r="BT5" s="689"/>
      <c r="BU5" s="689"/>
      <c r="BV5" s="689"/>
      <c r="BW5" s="689"/>
      <c r="BX5" s="689"/>
      <c r="BY5" s="689"/>
      <c r="BZ5" s="689"/>
      <c r="CA5" s="689"/>
      <c r="CB5" s="693"/>
      <c r="CD5" s="667" t="s">
        <v>224</v>
      </c>
      <c r="CE5" s="668"/>
      <c r="CF5" s="668"/>
      <c r="CG5" s="668"/>
      <c r="CH5" s="668"/>
      <c r="CI5" s="668"/>
      <c r="CJ5" s="668"/>
      <c r="CK5" s="668"/>
      <c r="CL5" s="668"/>
      <c r="CM5" s="668"/>
      <c r="CN5" s="668"/>
      <c r="CO5" s="668"/>
      <c r="CP5" s="668"/>
      <c r="CQ5" s="669"/>
      <c r="CR5" s="667" t="s">
        <v>230</v>
      </c>
      <c r="CS5" s="668"/>
      <c r="CT5" s="668"/>
      <c r="CU5" s="668"/>
      <c r="CV5" s="668"/>
      <c r="CW5" s="668"/>
      <c r="CX5" s="668"/>
      <c r="CY5" s="669"/>
      <c r="CZ5" s="667" t="s">
        <v>222</v>
      </c>
      <c r="DA5" s="668"/>
      <c r="DB5" s="668"/>
      <c r="DC5" s="669"/>
      <c r="DD5" s="667" t="s">
        <v>231</v>
      </c>
      <c r="DE5" s="668"/>
      <c r="DF5" s="668"/>
      <c r="DG5" s="668"/>
      <c r="DH5" s="668"/>
      <c r="DI5" s="668"/>
      <c r="DJ5" s="668"/>
      <c r="DK5" s="668"/>
      <c r="DL5" s="668"/>
      <c r="DM5" s="668"/>
      <c r="DN5" s="668"/>
      <c r="DO5" s="668"/>
      <c r="DP5" s="669"/>
      <c r="DQ5" s="667" t="s">
        <v>232</v>
      </c>
      <c r="DR5" s="668"/>
      <c r="DS5" s="668"/>
      <c r="DT5" s="668"/>
      <c r="DU5" s="668"/>
      <c r="DV5" s="668"/>
      <c r="DW5" s="668"/>
      <c r="DX5" s="668"/>
      <c r="DY5" s="668"/>
      <c r="DZ5" s="668"/>
      <c r="EA5" s="668"/>
      <c r="EB5" s="668"/>
      <c r="EC5" s="669"/>
    </row>
    <row r="6" spans="2:143" ht="11.25" customHeight="1" x14ac:dyDescent="0.15">
      <c r="B6" s="682" t="s">
        <v>233</v>
      </c>
      <c r="C6" s="683"/>
      <c r="D6" s="683"/>
      <c r="E6" s="683"/>
      <c r="F6" s="683"/>
      <c r="G6" s="683"/>
      <c r="H6" s="683"/>
      <c r="I6" s="683"/>
      <c r="J6" s="683"/>
      <c r="K6" s="683"/>
      <c r="L6" s="683"/>
      <c r="M6" s="683"/>
      <c r="N6" s="683"/>
      <c r="O6" s="683"/>
      <c r="P6" s="683"/>
      <c r="Q6" s="684"/>
      <c r="R6" s="685">
        <v>369162</v>
      </c>
      <c r="S6" s="686"/>
      <c r="T6" s="686"/>
      <c r="U6" s="686"/>
      <c r="V6" s="686"/>
      <c r="W6" s="686"/>
      <c r="X6" s="686"/>
      <c r="Y6" s="687"/>
      <c r="Z6" s="688">
        <v>1.1000000000000001</v>
      </c>
      <c r="AA6" s="688"/>
      <c r="AB6" s="688"/>
      <c r="AC6" s="688"/>
      <c r="AD6" s="689">
        <v>369162</v>
      </c>
      <c r="AE6" s="689"/>
      <c r="AF6" s="689"/>
      <c r="AG6" s="689"/>
      <c r="AH6" s="689"/>
      <c r="AI6" s="689"/>
      <c r="AJ6" s="689"/>
      <c r="AK6" s="689"/>
      <c r="AL6" s="690">
        <v>2.2999999999999998</v>
      </c>
      <c r="AM6" s="691"/>
      <c r="AN6" s="691"/>
      <c r="AO6" s="692"/>
      <c r="AP6" s="682" t="s">
        <v>234</v>
      </c>
      <c r="AQ6" s="683"/>
      <c r="AR6" s="683"/>
      <c r="AS6" s="683"/>
      <c r="AT6" s="683"/>
      <c r="AU6" s="683"/>
      <c r="AV6" s="683"/>
      <c r="AW6" s="683"/>
      <c r="AX6" s="683"/>
      <c r="AY6" s="683"/>
      <c r="AZ6" s="683"/>
      <c r="BA6" s="683"/>
      <c r="BB6" s="683"/>
      <c r="BC6" s="683"/>
      <c r="BD6" s="683"/>
      <c r="BE6" s="683"/>
      <c r="BF6" s="684"/>
      <c r="BG6" s="685">
        <v>8014738</v>
      </c>
      <c r="BH6" s="686"/>
      <c r="BI6" s="686"/>
      <c r="BJ6" s="686"/>
      <c r="BK6" s="686"/>
      <c r="BL6" s="686"/>
      <c r="BM6" s="686"/>
      <c r="BN6" s="687"/>
      <c r="BO6" s="688">
        <v>93.7</v>
      </c>
      <c r="BP6" s="688"/>
      <c r="BQ6" s="688"/>
      <c r="BR6" s="688"/>
      <c r="BS6" s="689" t="s">
        <v>235</v>
      </c>
      <c r="BT6" s="689"/>
      <c r="BU6" s="689"/>
      <c r="BV6" s="689"/>
      <c r="BW6" s="689"/>
      <c r="BX6" s="689"/>
      <c r="BY6" s="689"/>
      <c r="BZ6" s="689"/>
      <c r="CA6" s="689"/>
      <c r="CB6" s="693"/>
      <c r="CD6" s="696" t="s">
        <v>236</v>
      </c>
      <c r="CE6" s="697"/>
      <c r="CF6" s="697"/>
      <c r="CG6" s="697"/>
      <c r="CH6" s="697"/>
      <c r="CI6" s="697"/>
      <c r="CJ6" s="697"/>
      <c r="CK6" s="697"/>
      <c r="CL6" s="697"/>
      <c r="CM6" s="697"/>
      <c r="CN6" s="697"/>
      <c r="CO6" s="697"/>
      <c r="CP6" s="697"/>
      <c r="CQ6" s="698"/>
      <c r="CR6" s="685">
        <v>173610</v>
      </c>
      <c r="CS6" s="686"/>
      <c r="CT6" s="686"/>
      <c r="CU6" s="686"/>
      <c r="CV6" s="686"/>
      <c r="CW6" s="686"/>
      <c r="CX6" s="686"/>
      <c r="CY6" s="687"/>
      <c r="CZ6" s="679">
        <v>0.5</v>
      </c>
      <c r="DA6" s="680"/>
      <c r="DB6" s="680"/>
      <c r="DC6" s="699"/>
      <c r="DD6" s="694" t="s">
        <v>235</v>
      </c>
      <c r="DE6" s="686"/>
      <c r="DF6" s="686"/>
      <c r="DG6" s="686"/>
      <c r="DH6" s="686"/>
      <c r="DI6" s="686"/>
      <c r="DJ6" s="686"/>
      <c r="DK6" s="686"/>
      <c r="DL6" s="686"/>
      <c r="DM6" s="686"/>
      <c r="DN6" s="686"/>
      <c r="DO6" s="686"/>
      <c r="DP6" s="687"/>
      <c r="DQ6" s="694">
        <v>173610</v>
      </c>
      <c r="DR6" s="686"/>
      <c r="DS6" s="686"/>
      <c r="DT6" s="686"/>
      <c r="DU6" s="686"/>
      <c r="DV6" s="686"/>
      <c r="DW6" s="686"/>
      <c r="DX6" s="686"/>
      <c r="DY6" s="686"/>
      <c r="DZ6" s="686"/>
      <c r="EA6" s="686"/>
      <c r="EB6" s="686"/>
      <c r="EC6" s="695"/>
    </row>
    <row r="7" spans="2:143" ht="11.25" customHeight="1" x14ac:dyDescent="0.15">
      <c r="B7" s="682" t="s">
        <v>237</v>
      </c>
      <c r="C7" s="683"/>
      <c r="D7" s="683"/>
      <c r="E7" s="683"/>
      <c r="F7" s="683"/>
      <c r="G7" s="683"/>
      <c r="H7" s="683"/>
      <c r="I7" s="683"/>
      <c r="J7" s="683"/>
      <c r="K7" s="683"/>
      <c r="L7" s="683"/>
      <c r="M7" s="683"/>
      <c r="N7" s="683"/>
      <c r="O7" s="683"/>
      <c r="P7" s="683"/>
      <c r="Q7" s="684"/>
      <c r="R7" s="685">
        <v>6380</v>
      </c>
      <c r="S7" s="686"/>
      <c r="T7" s="686"/>
      <c r="U7" s="686"/>
      <c r="V7" s="686"/>
      <c r="W7" s="686"/>
      <c r="X7" s="686"/>
      <c r="Y7" s="687"/>
      <c r="Z7" s="688">
        <v>0</v>
      </c>
      <c r="AA7" s="688"/>
      <c r="AB7" s="688"/>
      <c r="AC7" s="688"/>
      <c r="AD7" s="689">
        <v>6380</v>
      </c>
      <c r="AE7" s="689"/>
      <c r="AF7" s="689"/>
      <c r="AG7" s="689"/>
      <c r="AH7" s="689"/>
      <c r="AI7" s="689"/>
      <c r="AJ7" s="689"/>
      <c r="AK7" s="689"/>
      <c r="AL7" s="690">
        <v>0</v>
      </c>
      <c r="AM7" s="691"/>
      <c r="AN7" s="691"/>
      <c r="AO7" s="692"/>
      <c r="AP7" s="682" t="s">
        <v>238</v>
      </c>
      <c r="AQ7" s="683"/>
      <c r="AR7" s="683"/>
      <c r="AS7" s="683"/>
      <c r="AT7" s="683"/>
      <c r="AU7" s="683"/>
      <c r="AV7" s="683"/>
      <c r="AW7" s="683"/>
      <c r="AX7" s="683"/>
      <c r="AY7" s="683"/>
      <c r="AZ7" s="683"/>
      <c r="BA7" s="683"/>
      <c r="BB7" s="683"/>
      <c r="BC7" s="683"/>
      <c r="BD7" s="683"/>
      <c r="BE7" s="683"/>
      <c r="BF7" s="684"/>
      <c r="BG7" s="685">
        <v>3379218</v>
      </c>
      <c r="BH7" s="686"/>
      <c r="BI7" s="686"/>
      <c r="BJ7" s="686"/>
      <c r="BK7" s="686"/>
      <c r="BL7" s="686"/>
      <c r="BM7" s="686"/>
      <c r="BN7" s="687"/>
      <c r="BO7" s="688">
        <v>39.5</v>
      </c>
      <c r="BP7" s="688"/>
      <c r="BQ7" s="688"/>
      <c r="BR7" s="688"/>
      <c r="BS7" s="689" t="s">
        <v>235</v>
      </c>
      <c r="BT7" s="689"/>
      <c r="BU7" s="689"/>
      <c r="BV7" s="689"/>
      <c r="BW7" s="689"/>
      <c r="BX7" s="689"/>
      <c r="BY7" s="689"/>
      <c r="BZ7" s="689"/>
      <c r="CA7" s="689"/>
      <c r="CB7" s="693"/>
      <c r="CD7" s="700" t="s">
        <v>239</v>
      </c>
      <c r="CE7" s="701"/>
      <c r="CF7" s="701"/>
      <c r="CG7" s="701"/>
      <c r="CH7" s="701"/>
      <c r="CI7" s="701"/>
      <c r="CJ7" s="701"/>
      <c r="CK7" s="701"/>
      <c r="CL7" s="701"/>
      <c r="CM7" s="701"/>
      <c r="CN7" s="701"/>
      <c r="CO7" s="701"/>
      <c r="CP7" s="701"/>
      <c r="CQ7" s="702"/>
      <c r="CR7" s="685">
        <v>10169100</v>
      </c>
      <c r="CS7" s="686"/>
      <c r="CT7" s="686"/>
      <c r="CU7" s="686"/>
      <c r="CV7" s="686"/>
      <c r="CW7" s="686"/>
      <c r="CX7" s="686"/>
      <c r="CY7" s="687"/>
      <c r="CZ7" s="688">
        <v>32.200000000000003</v>
      </c>
      <c r="DA7" s="688"/>
      <c r="DB7" s="688"/>
      <c r="DC7" s="688"/>
      <c r="DD7" s="694">
        <v>237323</v>
      </c>
      <c r="DE7" s="686"/>
      <c r="DF7" s="686"/>
      <c r="DG7" s="686"/>
      <c r="DH7" s="686"/>
      <c r="DI7" s="686"/>
      <c r="DJ7" s="686"/>
      <c r="DK7" s="686"/>
      <c r="DL7" s="686"/>
      <c r="DM7" s="686"/>
      <c r="DN7" s="686"/>
      <c r="DO7" s="686"/>
      <c r="DP7" s="687"/>
      <c r="DQ7" s="694">
        <v>4054013</v>
      </c>
      <c r="DR7" s="686"/>
      <c r="DS7" s="686"/>
      <c r="DT7" s="686"/>
      <c r="DU7" s="686"/>
      <c r="DV7" s="686"/>
      <c r="DW7" s="686"/>
      <c r="DX7" s="686"/>
      <c r="DY7" s="686"/>
      <c r="DZ7" s="686"/>
      <c r="EA7" s="686"/>
      <c r="EB7" s="686"/>
      <c r="EC7" s="695"/>
    </row>
    <row r="8" spans="2:143" ht="11.25" customHeight="1" x14ac:dyDescent="0.15">
      <c r="B8" s="682" t="s">
        <v>240</v>
      </c>
      <c r="C8" s="683"/>
      <c r="D8" s="683"/>
      <c r="E8" s="683"/>
      <c r="F8" s="683"/>
      <c r="G8" s="683"/>
      <c r="H8" s="683"/>
      <c r="I8" s="683"/>
      <c r="J8" s="683"/>
      <c r="K8" s="683"/>
      <c r="L8" s="683"/>
      <c r="M8" s="683"/>
      <c r="N8" s="683"/>
      <c r="O8" s="683"/>
      <c r="P8" s="683"/>
      <c r="Q8" s="684"/>
      <c r="R8" s="685">
        <v>28117</v>
      </c>
      <c r="S8" s="686"/>
      <c r="T8" s="686"/>
      <c r="U8" s="686"/>
      <c r="V8" s="686"/>
      <c r="W8" s="686"/>
      <c r="X8" s="686"/>
      <c r="Y8" s="687"/>
      <c r="Z8" s="688">
        <v>0.1</v>
      </c>
      <c r="AA8" s="688"/>
      <c r="AB8" s="688"/>
      <c r="AC8" s="688"/>
      <c r="AD8" s="689">
        <v>28117</v>
      </c>
      <c r="AE8" s="689"/>
      <c r="AF8" s="689"/>
      <c r="AG8" s="689"/>
      <c r="AH8" s="689"/>
      <c r="AI8" s="689"/>
      <c r="AJ8" s="689"/>
      <c r="AK8" s="689"/>
      <c r="AL8" s="690">
        <v>0.2</v>
      </c>
      <c r="AM8" s="691"/>
      <c r="AN8" s="691"/>
      <c r="AO8" s="692"/>
      <c r="AP8" s="682" t="s">
        <v>241</v>
      </c>
      <c r="AQ8" s="683"/>
      <c r="AR8" s="683"/>
      <c r="AS8" s="683"/>
      <c r="AT8" s="683"/>
      <c r="AU8" s="683"/>
      <c r="AV8" s="683"/>
      <c r="AW8" s="683"/>
      <c r="AX8" s="683"/>
      <c r="AY8" s="683"/>
      <c r="AZ8" s="683"/>
      <c r="BA8" s="683"/>
      <c r="BB8" s="683"/>
      <c r="BC8" s="683"/>
      <c r="BD8" s="683"/>
      <c r="BE8" s="683"/>
      <c r="BF8" s="684"/>
      <c r="BG8" s="685">
        <v>131810</v>
      </c>
      <c r="BH8" s="686"/>
      <c r="BI8" s="686"/>
      <c r="BJ8" s="686"/>
      <c r="BK8" s="686"/>
      <c r="BL8" s="686"/>
      <c r="BM8" s="686"/>
      <c r="BN8" s="687"/>
      <c r="BO8" s="688">
        <v>1.5</v>
      </c>
      <c r="BP8" s="688"/>
      <c r="BQ8" s="688"/>
      <c r="BR8" s="688"/>
      <c r="BS8" s="694" t="s">
        <v>235</v>
      </c>
      <c r="BT8" s="686"/>
      <c r="BU8" s="686"/>
      <c r="BV8" s="686"/>
      <c r="BW8" s="686"/>
      <c r="BX8" s="686"/>
      <c r="BY8" s="686"/>
      <c r="BZ8" s="686"/>
      <c r="CA8" s="686"/>
      <c r="CB8" s="695"/>
      <c r="CD8" s="700" t="s">
        <v>242</v>
      </c>
      <c r="CE8" s="701"/>
      <c r="CF8" s="701"/>
      <c r="CG8" s="701"/>
      <c r="CH8" s="701"/>
      <c r="CI8" s="701"/>
      <c r="CJ8" s="701"/>
      <c r="CK8" s="701"/>
      <c r="CL8" s="701"/>
      <c r="CM8" s="701"/>
      <c r="CN8" s="701"/>
      <c r="CO8" s="701"/>
      <c r="CP8" s="701"/>
      <c r="CQ8" s="702"/>
      <c r="CR8" s="685">
        <v>8160111</v>
      </c>
      <c r="CS8" s="686"/>
      <c r="CT8" s="686"/>
      <c r="CU8" s="686"/>
      <c r="CV8" s="686"/>
      <c r="CW8" s="686"/>
      <c r="CX8" s="686"/>
      <c r="CY8" s="687"/>
      <c r="CZ8" s="688">
        <v>25.8</v>
      </c>
      <c r="DA8" s="688"/>
      <c r="DB8" s="688"/>
      <c r="DC8" s="688"/>
      <c r="DD8" s="694">
        <v>204353</v>
      </c>
      <c r="DE8" s="686"/>
      <c r="DF8" s="686"/>
      <c r="DG8" s="686"/>
      <c r="DH8" s="686"/>
      <c r="DI8" s="686"/>
      <c r="DJ8" s="686"/>
      <c r="DK8" s="686"/>
      <c r="DL8" s="686"/>
      <c r="DM8" s="686"/>
      <c r="DN8" s="686"/>
      <c r="DO8" s="686"/>
      <c r="DP8" s="687"/>
      <c r="DQ8" s="694">
        <v>4802139</v>
      </c>
      <c r="DR8" s="686"/>
      <c r="DS8" s="686"/>
      <c r="DT8" s="686"/>
      <c r="DU8" s="686"/>
      <c r="DV8" s="686"/>
      <c r="DW8" s="686"/>
      <c r="DX8" s="686"/>
      <c r="DY8" s="686"/>
      <c r="DZ8" s="686"/>
      <c r="EA8" s="686"/>
      <c r="EB8" s="686"/>
      <c r="EC8" s="695"/>
    </row>
    <row r="9" spans="2:143" ht="11.25" customHeight="1" x14ac:dyDescent="0.15">
      <c r="B9" s="682" t="s">
        <v>243</v>
      </c>
      <c r="C9" s="683"/>
      <c r="D9" s="683"/>
      <c r="E9" s="683"/>
      <c r="F9" s="683"/>
      <c r="G9" s="683"/>
      <c r="H9" s="683"/>
      <c r="I9" s="683"/>
      <c r="J9" s="683"/>
      <c r="K9" s="683"/>
      <c r="L9" s="683"/>
      <c r="M9" s="683"/>
      <c r="N9" s="683"/>
      <c r="O9" s="683"/>
      <c r="P9" s="683"/>
      <c r="Q9" s="684"/>
      <c r="R9" s="685">
        <v>32445</v>
      </c>
      <c r="S9" s="686"/>
      <c r="T9" s="686"/>
      <c r="U9" s="686"/>
      <c r="V9" s="686"/>
      <c r="W9" s="686"/>
      <c r="X9" s="686"/>
      <c r="Y9" s="687"/>
      <c r="Z9" s="688">
        <v>0.1</v>
      </c>
      <c r="AA9" s="688"/>
      <c r="AB9" s="688"/>
      <c r="AC9" s="688"/>
      <c r="AD9" s="689">
        <v>32445</v>
      </c>
      <c r="AE9" s="689"/>
      <c r="AF9" s="689"/>
      <c r="AG9" s="689"/>
      <c r="AH9" s="689"/>
      <c r="AI9" s="689"/>
      <c r="AJ9" s="689"/>
      <c r="AK9" s="689"/>
      <c r="AL9" s="690">
        <v>0.2</v>
      </c>
      <c r="AM9" s="691"/>
      <c r="AN9" s="691"/>
      <c r="AO9" s="692"/>
      <c r="AP9" s="682" t="s">
        <v>244</v>
      </c>
      <c r="AQ9" s="683"/>
      <c r="AR9" s="683"/>
      <c r="AS9" s="683"/>
      <c r="AT9" s="683"/>
      <c r="AU9" s="683"/>
      <c r="AV9" s="683"/>
      <c r="AW9" s="683"/>
      <c r="AX9" s="683"/>
      <c r="AY9" s="683"/>
      <c r="AZ9" s="683"/>
      <c r="BA9" s="683"/>
      <c r="BB9" s="683"/>
      <c r="BC9" s="683"/>
      <c r="BD9" s="683"/>
      <c r="BE9" s="683"/>
      <c r="BF9" s="684"/>
      <c r="BG9" s="685">
        <v>2754397</v>
      </c>
      <c r="BH9" s="686"/>
      <c r="BI9" s="686"/>
      <c r="BJ9" s="686"/>
      <c r="BK9" s="686"/>
      <c r="BL9" s="686"/>
      <c r="BM9" s="686"/>
      <c r="BN9" s="687"/>
      <c r="BO9" s="688">
        <v>32.200000000000003</v>
      </c>
      <c r="BP9" s="688"/>
      <c r="BQ9" s="688"/>
      <c r="BR9" s="688"/>
      <c r="BS9" s="694" t="s">
        <v>235</v>
      </c>
      <c r="BT9" s="686"/>
      <c r="BU9" s="686"/>
      <c r="BV9" s="686"/>
      <c r="BW9" s="686"/>
      <c r="BX9" s="686"/>
      <c r="BY9" s="686"/>
      <c r="BZ9" s="686"/>
      <c r="CA9" s="686"/>
      <c r="CB9" s="695"/>
      <c r="CD9" s="700" t="s">
        <v>245</v>
      </c>
      <c r="CE9" s="701"/>
      <c r="CF9" s="701"/>
      <c r="CG9" s="701"/>
      <c r="CH9" s="701"/>
      <c r="CI9" s="701"/>
      <c r="CJ9" s="701"/>
      <c r="CK9" s="701"/>
      <c r="CL9" s="701"/>
      <c r="CM9" s="701"/>
      <c r="CN9" s="701"/>
      <c r="CO9" s="701"/>
      <c r="CP9" s="701"/>
      <c r="CQ9" s="702"/>
      <c r="CR9" s="685">
        <v>1858181</v>
      </c>
      <c r="CS9" s="686"/>
      <c r="CT9" s="686"/>
      <c r="CU9" s="686"/>
      <c r="CV9" s="686"/>
      <c r="CW9" s="686"/>
      <c r="CX9" s="686"/>
      <c r="CY9" s="687"/>
      <c r="CZ9" s="688">
        <v>5.9</v>
      </c>
      <c r="DA9" s="688"/>
      <c r="DB9" s="688"/>
      <c r="DC9" s="688"/>
      <c r="DD9" s="694">
        <v>56594</v>
      </c>
      <c r="DE9" s="686"/>
      <c r="DF9" s="686"/>
      <c r="DG9" s="686"/>
      <c r="DH9" s="686"/>
      <c r="DI9" s="686"/>
      <c r="DJ9" s="686"/>
      <c r="DK9" s="686"/>
      <c r="DL9" s="686"/>
      <c r="DM9" s="686"/>
      <c r="DN9" s="686"/>
      <c r="DO9" s="686"/>
      <c r="DP9" s="687"/>
      <c r="DQ9" s="694">
        <v>1672295</v>
      </c>
      <c r="DR9" s="686"/>
      <c r="DS9" s="686"/>
      <c r="DT9" s="686"/>
      <c r="DU9" s="686"/>
      <c r="DV9" s="686"/>
      <c r="DW9" s="686"/>
      <c r="DX9" s="686"/>
      <c r="DY9" s="686"/>
      <c r="DZ9" s="686"/>
      <c r="EA9" s="686"/>
      <c r="EB9" s="686"/>
      <c r="EC9" s="695"/>
    </row>
    <row r="10" spans="2:143" ht="11.25" customHeight="1" x14ac:dyDescent="0.15">
      <c r="B10" s="682" t="s">
        <v>246</v>
      </c>
      <c r="C10" s="683"/>
      <c r="D10" s="683"/>
      <c r="E10" s="683"/>
      <c r="F10" s="683"/>
      <c r="G10" s="683"/>
      <c r="H10" s="683"/>
      <c r="I10" s="683"/>
      <c r="J10" s="683"/>
      <c r="K10" s="683"/>
      <c r="L10" s="683"/>
      <c r="M10" s="683"/>
      <c r="N10" s="683"/>
      <c r="O10" s="683"/>
      <c r="P10" s="683"/>
      <c r="Q10" s="684"/>
      <c r="R10" s="685" t="s">
        <v>137</v>
      </c>
      <c r="S10" s="686"/>
      <c r="T10" s="686"/>
      <c r="U10" s="686"/>
      <c r="V10" s="686"/>
      <c r="W10" s="686"/>
      <c r="X10" s="686"/>
      <c r="Y10" s="687"/>
      <c r="Z10" s="688" t="s">
        <v>235</v>
      </c>
      <c r="AA10" s="688"/>
      <c r="AB10" s="688"/>
      <c r="AC10" s="688"/>
      <c r="AD10" s="689" t="s">
        <v>137</v>
      </c>
      <c r="AE10" s="689"/>
      <c r="AF10" s="689"/>
      <c r="AG10" s="689"/>
      <c r="AH10" s="689"/>
      <c r="AI10" s="689"/>
      <c r="AJ10" s="689"/>
      <c r="AK10" s="689"/>
      <c r="AL10" s="690" t="s">
        <v>175</v>
      </c>
      <c r="AM10" s="691"/>
      <c r="AN10" s="691"/>
      <c r="AO10" s="692"/>
      <c r="AP10" s="682" t="s">
        <v>247</v>
      </c>
      <c r="AQ10" s="683"/>
      <c r="AR10" s="683"/>
      <c r="AS10" s="683"/>
      <c r="AT10" s="683"/>
      <c r="AU10" s="683"/>
      <c r="AV10" s="683"/>
      <c r="AW10" s="683"/>
      <c r="AX10" s="683"/>
      <c r="AY10" s="683"/>
      <c r="AZ10" s="683"/>
      <c r="BA10" s="683"/>
      <c r="BB10" s="683"/>
      <c r="BC10" s="683"/>
      <c r="BD10" s="683"/>
      <c r="BE10" s="683"/>
      <c r="BF10" s="684"/>
      <c r="BG10" s="685">
        <v>269208</v>
      </c>
      <c r="BH10" s="686"/>
      <c r="BI10" s="686"/>
      <c r="BJ10" s="686"/>
      <c r="BK10" s="686"/>
      <c r="BL10" s="686"/>
      <c r="BM10" s="686"/>
      <c r="BN10" s="687"/>
      <c r="BO10" s="688">
        <v>3.1</v>
      </c>
      <c r="BP10" s="688"/>
      <c r="BQ10" s="688"/>
      <c r="BR10" s="688"/>
      <c r="BS10" s="694" t="s">
        <v>235</v>
      </c>
      <c r="BT10" s="686"/>
      <c r="BU10" s="686"/>
      <c r="BV10" s="686"/>
      <c r="BW10" s="686"/>
      <c r="BX10" s="686"/>
      <c r="BY10" s="686"/>
      <c r="BZ10" s="686"/>
      <c r="CA10" s="686"/>
      <c r="CB10" s="695"/>
      <c r="CD10" s="700" t="s">
        <v>248</v>
      </c>
      <c r="CE10" s="701"/>
      <c r="CF10" s="701"/>
      <c r="CG10" s="701"/>
      <c r="CH10" s="701"/>
      <c r="CI10" s="701"/>
      <c r="CJ10" s="701"/>
      <c r="CK10" s="701"/>
      <c r="CL10" s="701"/>
      <c r="CM10" s="701"/>
      <c r="CN10" s="701"/>
      <c r="CO10" s="701"/>
      <c r="CP10" s="701"/>
      <c r="CQ10" s="702"/>
      <c r="CR10" s="685">
        <v>100998</v>
      </c>
      <c r="CS10" s="686"/>
      <c r="CT10" s="686"/>
      <c r="CU10" s="686"/>
      <c r="CV10" s="686"/>
      <c r="CW10" s="686"/>
      <c r="CX10" s="686"/>
      <c r="CY10" s="687"/>
      <c r="CZ10" s="688">
        <v>0.3</v>
      </c>
      <c r="DA10" s="688"/>
      <c r="DB10" s="688"/>
      <c r="DC10" s="688"/>
      <c r="DD10" s="694" t="s">
        <v>235</v>
      </c>
      <c r="DE10" s="686"/>
      <c r="DF10" s="686"/>
      <c r="DG10" s="686"/>
      <c r="DH10" s="686"/>
      <c r="DI10" s="686"/>
      <c r="DJ10" s="686"/>
      <c r="DK10" s="686"/>
      <c r="DL10" s="686"/>
      <c r="DM10" s="686"/>
      <c r="DN10" s="686"/>
      <c r="DO10" s="686"/>
      <c r="DP10" s="687"/>
      <c r="DQ10" s="694">
        <v>26485</v>
      </c>
      <c r="DR10" s="686"/>
      <c r="DS10" s="686"/>
      <c r="DT10" s="686"/>
      <c r="DU10" s="686"/>
      <c r="DV10" s="686"/>
      <c r="DW10" s="686"/>
      <c r="DX10" s="686"/>
      <c r="DY10" s="686"/>
      <c r="DZ10" s="686"/>
      <c r="EA10" s="686"/>
      <c r="EB10" s="686"/>
      <c r="EC10" s="695"/>
    </row>
    <row r="11" spans="2:143" ht="11.25" customHeight="1" x14ac:dyDescent="0.15">
      <c r="B11" s="682" t="s">
        <v>249</v>
      </c>
      <c r="C11" s="683"/>
      <c r="D11" s="683"/>
      <c r="E11" s="683"/>
      <c r="F11" s="683"/>
      <c r="G11" s="683"/>
      <c r="H11" s="683"/>
      <c r="I11" s="683"/>
      <c r="J11" s="683"/>
      <c r="K11" s="683"/>
      <c r="L11" s="683"/>
      <c r="M11" s="683"/>
      <c r="N11" s="683"/>
      <c r="O11" s="683"/>
      <c r="P11" s="683"/>
      <c r="Q11" s="684"/>
      <c r="R11" s="685">
        <v>1283616</v>
      </c>
      <c r="S11" s="686"/>
      <c r="T11" s="686"/>
      <c r="U11" s="686"/>
      <c r="V11" s="686"/>
      <c r="W11" s="686"/>
      <c r="X11" s="686"/>
      <c r="Y11" s="687"/>
      <c r="Z11" s="690">
        <v>3.9</v>
      </c>
      <c r="AA11" s="691"/>
      <c r="AB11" s="691"/>
      <c r="AC11" s="703"/>
      <c r="AD11" s="694">
        <v>1283616</v>
      </c>
      <c r="AE11" s="686"/>
      <c r="AF11" s="686"/>
      <c r="AG11" s="686"/>
      <c r="AH11" s="686"/>
      <c r="AI11" s="686"/>
      <c r="AJ11" s="686"/>
      <c r="AK11" s="687"/>
      <c r="AL11" s="690">
        <v>8</v>
      </c>
      <c r="AM11" s="691"/>
      <c r="AN11" s="691"/>
      <c r="AO11" s="692"/>
      <c r="AP11" s="682" t="s">
        <v>250</v>
      </c>
      <c r="AQ11" s="683"/>
      <c r="AR11" s="683"/>
      <c r="AS11" s="683"/>
      <c r="AT11" s="683"/>
      <c r="AU11" s="683"/>
      <c r="AV11" s="683"/>
      <c r="AW11" s="683"/>
      <c r="AX11" s="683"/>
      <c r="AY11" s="683"/>
      <c r="AZ11" s="683"/>
      <c r="BA11" s="683"/>
      <c r="BB11" s="683"/>
      <c r="BC11" s="683"/>
      <c r="BD11" s="683"/>
      <c r="BE11" s="683"/>
      <c r="BF11" s="684"/>
      <c r="BG11" s="685">
        <v>223803</v>
      </c>
      <c r="BH11" s="686"/>
      <c r="BI11" s="686"/>
      <c r="BJ11" s="686"/>
      <c r="BK11" s="686"/>
      <c r="BL11" s="686"/>
      <c r="BM11" s="686"/>
      <c r="BN11" s="687"/>
      <c r="BO11" s="688">
        <v>2.6</v>
      </c>
      <c r="BP11" s="688"/>
      <c r="BQ11" s="688"/>
      <c r="BR11" s="688"/>
      <c r="BS11" s="694" t="s">
        <v>235</v>
      </c>
      <c r="BT11" s="686"/>
      <c r="BU11" s="686"/>
      <c r="BV11" s="686"/>
      <c r="BW11" s="686"/>
      <c r="BX11" s="686"/>
      <c r="BY11" s="686"/>
      <c r="BZ11" s="686"/>
      <c r="CA11" s="686"/>
      <c r="CB11" s="695"/>
      <c r="CD11" s="700" t="s">
        <v>251</v>
      </c>
      <c r="CE11" s="701"/>
      <c r="CF11" s="701"/>
      <c r="CG11" s="701"/>
      <c r="CH11" s="701"/>
      <c r="CI11" s="701"/>
      <c r="CJ11" s="701"/>
      <c r="CK11" s="701"/>
      <c r="CL11" s="701"/>
      <c r="CM11" s="701"/>
      <c r="CN11" s="701"/>
      <c r="CO11" s="701"/>
      <c r="CP11" s="701"/>
      <c r="CQ11" s="702"/>
      <c r="CR11" s="685">
        <v>458067</v>
      </c>
      <c r="CS11" s="686"/>
      <c r="CT11" s="686"/>
      <c r="CU11" s="686"/>
      <c r="CV11" s="686"/>
      <c r="CW11" s="686"/>
      <c r="CX11" s="686"/>
      <c r="CY11" s="687"/>
      <c r="CZ11" s="688">
        <v>1.5</v>
      </c>
      <c r="DA11" s="688"/>
      <c r="DB11" s="688"/>
      <c r="DC11" s="688"/>
      <c r="DD11" s="694">
        <v>225081</v>
      </c>
      <c r="DE11" s="686"/>
      <c r="DF11" s="686"/>
      <c r="DG11" s="686"/>
      <c r="DH11" s="686"/>
      <c r="DI11" s="686"/>
      <c r="DJ11" s="686"/>
      <c r="DK11" s="686"/>
      <c r="DL11" s="686"/>
      <c r="DM11" s="686"/>
      <c r="DN11" s="686"/>
      <c r="DO11" s="686"/>
      <c r="DP11" s="687"/>
      <c r="DQ11" s="694">
        <v>266227</v>
      </c>
      <c r="DR11" s="686"/>
      <c r="DS11" s="686"/>
      <c r="DT11" s="686"/>
      <c r="DU11" s="686"/>
      <c r="DV11" s="686"/>
      <c r="DW11" s="686"/>
      <c r="DX11" s="686"/>
      <c r="DY11" s="686"/>
      <c r="DZ11" s="686"/>
      <c r="EA11" s="686"/>
      <c r="EB11" s="686"/>
      <c r="EC11" s="695"/>
    </row>
    <row r="12" spans="2:143" ht="11.25" customHeight="1" x14ac:dyDescent="0.15">
      <c r="B12" s="682" t="s">
        <v>252</v>
      </c>
      <c r="C12" s="683"/>
      <c r="D12" s="683"/>
      <c r="E12" s="683"/>
      <c r="F12" s="683"/>
      <c r="G12" s="683"/>
      <c r="H12" s="683"/>
      <c r="I12" s="683"/>
      <c r="J12" s="683"/>
      <c r="K12" s="683"/>
      <c r="L12" s="683"/>
      <c r="M12" s="683"/>
      <c r="N12" s="683"/>
      <c r="O12" s="683"/>
      <c r="P12" s="683"/>
      <c r="Q12" s="684"/>
      <c r="R12" s="685">
        <v>41645</v>
      </c>
      <c r="S12" s="686"/>
      <c r="T12" s="686"/>
      <c r="U12" s="686"/>
      <c r="V12" s="686"/>
      <c r="W12" s="686"/>
      <c r="X12" s="686"/>
      <c r="Y12" s="687"/>
      <c r="Z12" s="688">
        <v>0.1</v>
      </c>
      <c r="AA12" s="688"/>
      <c r="AB12" s="688"/>
      <c r="AC12" s="688"/>
      <c r="AD12" s="689">
        <v>41645</v>
      </c>
      <c r="AE12" s="689"/>
      <c r="AF12" s="689"/>
      <c r="AG12" s="689"/>
      <c r="AH12" s="689"/>
      <c r="AI12" s="689"/>
      <c r="AJ12" s="689"/>
      <c r="AK12" s="689"/>
      <c r="AL12" s="690">
        <v>0.3</v>
      </c>
      <c r="AM12" s="691"/>
      <c r="AN12" s="691"/>
      <c r="AO12" s="692"/>
      <c r="AP12" s="682" t="s">
        <v>253</v>
      </c>
      <c r="AQ12" s="683"/>
      <c r="AR12" s="683"/>
      <c r="AS12" s="683"/>
      <c r="AT12" s="683"/>
      <c r="AU12" s="683"/>
      <c r="AV12" s="683"/>
      <c r="AW12" s="683"/>
      <c r="AX12" s="683"/>
      <c r="AY12" s="683"/>
      <c r="AZ12" s="683"/>
      <c r="BA12" s="683"/>
      <c r="BB12" s="683"/>
      <c r="BC12" s="683"/>
      <c r="BD12" s="683"/>
      <c r="BE12" s="683"/>
      <c r="BF12" s="684"/>
      <c r="BG12" s="685">
        <v>4104926</v>
      </c>
      <c r="BH12" s="686"/>
      <c r="BI12" s="686"/>
      <c r="BJ12" s="686"/>
      <c r="BK12" s="686"/>
      <c r="BL12" s="686"/>
      <c r="BM12" s="686"/>
      <c r="BN12" s="687"/>
      <c r="BO12" s="688">
        <v>48</v>
      </c>
      <c r="BP12" s="688"/>
      <c r="BQ12" s="688"/>
      <c r="BR12" s="688"/>
      <c r="BS12" s="694" t="s">
        <v>137</v>
      </c>
      <c r="BT12" s="686"/>
      <c r="BU12" s="686"/>
      <c r="BV12" s="686"/>
      <c r="BW12" s="686"/>
      <c r="BX12" s="686"/>
      <c r="BY12" s="686"/>
      <c r="BZ12" s="686"/>
      <c r="CA12" s="686"/>
      <c r="CB12" s="695"/>
      <c r="CD12" s="700" t="s">
        <v>254</v>
      </c>
      <c r="CE12" s="701"/>
      <c r="CF12" s="701"/>
      <c r="CG12" s="701"/>
      <c r="CH12" s="701"/>
      <c r="CI12" s="701"/>
      <c r="CJ12" s="701"/>
      <c r="CK12" s="701"/>
      <c r="CL12" s="701"/>
      <c r="CM12" s="701"/>
      <c r="CN12" s="701"/>
      <c r="CO12" s="701"/>
      <c r="CP12" s="701"/>
      <c r="CQ12" s="702"/>
      <c r="CR12" s="685">
        <v>2212307</v>
      </c>
      <c r="CS12" s="686"/>
      <c r="CT12" s="686"/>
      <c r="CU12" s="686"/>
      <c r="CV12" s="686"/>
      <c r="CW12" s="686"/>
      <c r="CX12" s="686"/>
      <c r="CY12" s="687"/>
      <c r="CZ12" s="688">
        <v>7</v>
      </c>
      <c r="DA12" s="688"/>
      <c r="DB12" s="688"/>
      <c r="DC12" s="688"/>
      <c r="DD12" s="694">
        <v>169404</v>
      </c>
      <c r="DE12" s="686"/>
      <c r="DF12" s="686"/>
      <c r="DG12" s="686"/>
      <c r="DH12" s="686"/>
      <c r="DI12" s="686"/>
      <c r="DJ12" s="686"/>
      <c r="DK12" s="686"/>
      <c r="DL12" s="686"/>
      <c r="DM12" s="686"/>
      <c r="DN12" s="686"/>
      <c r="DO12" s="686"/>
      <c r="DP12" s="687"/>
      <c r="DQ12" s="694">
        <v>864729</v>
      </c>
      <c r="DR12" s="686"/>
      <c r="DS12" s="686"/>
      <c r="DT12" s="686"/>
      <c r="DU12" s="686"/>
      <c r="DV12" s="686"/>
      <c r="DW12" s="686"/>
      <c r="DX12" s="686"/>
      <c r="DY12" s="686"/>
      <c r="DZ12" s="686"/>
      <c r="EA12" s="686"/>
      <c r="EB12" s="686"/>
      <c r="EC12" s="695"/>
    </row>
    <row r="13" spans="2:143" ht="11.25" customHeight="1" x14ac:dyDescent="0.15">
      <c r="B13" s="682" t="s">
        <v>255</v>
      </c>
      <c r="C13" s="683"/>
      <c r="D13" s="683"/>
      <c r="E13" s="683"/>
      <c r="F13" s="683"/>
      <c r="G13" s="683"/>
      <c r="H13" s="683"/>
      <c r="I13" s="683"/>
      <c r="J13" s="683"/>
      <c r="K13" s="683"/>
      <c r="L13" s="683"/>
      <c r="M13" s="683"/>
      <c r="N13" s="683"/>
      <c r="O13" s="683"/>
      <c r="P13" s="683"/>
      <c r="Q13" s="684"/>
      <c r="R13" s="685" t="s">
        <v>235</v>
      </c>
      <c r="S13" s="686"/>
      <c r="T13" s="686"/>
      <c r="U13" s="686"/>
      <c r="V13" s="686"/>
      <c r="W13" s="686"/>
      <c r="X13" s="686"/>
      <c r="Y13" s="687"/>
      <c r="Z13" s="688" t="s">
        <v>235</v>
      </c>
      <c r="AA13" s="688"/>
      <c r="AB13" s="688"/>
      <c r="AC13" s="688"/>
      <c r="AD13" s="689" t="s">
        <v>137</v>
      </c>
      <c r="AE13" s="689"/>
      <c r="AF13" s="689"/>
      <c r="AG13" s="689"/>
      <c r="AH13" s="689"/>
      <c r="AI13" s="689"/>
      <c r="AJ13" s="689"/>
      <c r="AK13" s="689"/>
      <c r="AL13" s="690" t="s">
        <v>137</v>
      </c>
      <c r="AM13" s="691"/>
      <c r="AN13" s="691"/>
      <c r="AO13" s="692"/>
      <c r="AP13" s="682" t="s">
        <v>256</v>
      </c>
      <c r="AQ13" s="683"/>
      <c r="AR13" s="683"/>
      <c r="AS13" s="683"/>
      <c r="AT13" s="683"/>
      <c r="AU13" s="683"/>
      <c r="AV13" s="683"/>
      <c r="AW13" s="683"/>
      <c r="AX13" s="683"/>
      <c r="AY13" s="683"/>
      <c r="AZ13" s="683"/>
      <c r="BA13" s="683"/>
      <c r="BB13" s="683"/>
      <c r="BC13" s="683"/>
      <c r="BD13" s="683"/>
      <c r="BE13" s="683"/>
      <c r="BF13" s="684"/>
      <c r="BG13" s="685">
        <v>4080991</v>
      </c>
      <c r="BH13" s="686"/>
      <c r="BI13" s="686"/>
      <c r="BJ13" s="686"/>
      <c r="BK13" s="686"/>
      <c r="BL13" s="686"/>
      <c r="BM13" s="686"/>
      <c r="BN13" s="687"/>
      <c r="BO13" s="688">
        <v>47.7</v>
      </c>
      <c r="BP13" s="688"/>
      <c r="BQ13" s="688"/>
      <c r="BR13" s="688"/>
      <c r="BS13" s="694" t="s">
        <v>137</v>
      </c>
      <c r="BT13" s="686"/>
      <c r="BU13" s="686"/>
      <c r="BV13" s="686"/>
      <c r="BW13" s="686"/>
      <c r="BX13" s="686"/>
      <c r="BY13" s="686"/>
      <c r="BZ13" s="686"/>
      <c r="CA13" s="686"/>
      <c r="CB13" s="695"/>
      <c r="CD13" s="700" t="s">
        <v>257</v>
      </c>
      <c r="CE13" s="701"/>
      <c r="CF13" s="701"/>
      <c r="CG13" s="701"/>
      <c r="CH13" s="701"/>
      <c r="CI13" s="701"/>
      <c r="CJ13" s="701"/>
      <c r="CK13" s="701"/>
      <c r="CL13" s="701"/>
      <c r="CM13" s="701"/>
      <c r="CN13" s="701"/>
      <c r="CO13" s="701"/>
      <c r="CP13" s="701"/>
      <c r="CQ13" s="702"/>
      <c r="CR13" s="685">
        <v>2335071</v>
      </c>
      <c r="CS13" s="686"/>
      <c r="CT13" s="686"/>
      <c r="CU13" s="686"/>
      <c r="CV13" s="686"/>
      <c r="CW13" s="686"/>
      <c r="CX13" s="686"/>
      <c r="CY13" s="687"/>
      <c r="CZ13" s="688">
        <v>7.4</v>
      </c>
      <c r="DA13" s="688"/>
      <c r="DB13" s="688"/>
      <c r="DC13" s="688"/>
      <c r="DD13" s="694">
        <v>939749</v>
      </c>
      <c r="DE13" s="686"/>
      <c r="DF13" s="686"/>
      <c r="DG13" s="686"/>
      <c r="DH13" s="686"/>
      <c r="DI13" s="686"/>
      <c r="DJ13" s="686"/>
      <c r="DK13" s="686"/>
      <c r="DL13" s="686"/>
      <c r="DM13" s="686"/>
      <c r="DN13" s="686"/>
      <c r="DO13" s="686"/>
      <c r="DP13" s="687"/>
      <c r="DQ13" s="694">
        <v>1502303</v>
      </c>
      <c r="DR13" s="686"/>
      <c r="DS13" s="686"/>
      <c r="DT13" s="686"/>
      <c r="DU13" s="686"/>
      <c r="DV13" s="686"/>
      <c r="DW13" s="686"/>
      <c r="DX13" s="686"/>
      <c r="DY13" s="686"/>
      <c r="DZ13" s="686"/>
      <c r="EA13" s="686"/>
      <c r="EB13" s="686"/>
      <c r="EC13" s="695"/>
    </row>
    <row r="14" spans="2:143" ht="11.25" customHeight="1" x14ac:dyDescent="0.15">
      <c r="B14" s="682" t="s">
        <v>258</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137</v>
      </c>
      <c r="AA14" s="688"/>
      <c r="AB14" s="688"/>
      <c r="AC14" s="688"/>
      <c r="AD14" s="689" t="s">
        <v>175</v>
      </c>
      <c r="AE14" s="689"/>
      <c r="AF14" s="689"/>
      <c r="AG14" s="689"/>
      <c r="AH14" s="689"/>
      <c r="AI14" s="689"/>
      <c r="AJ14" s="689"/>
      <c r="AK14" s="689"/>
      <c r="AL14" s="690" t="s">
        <v>137</v>
      </c>
      <c r="AM14" s="691"/>
      <c r="AN14" s="691"/>
      <c r="AO14" s="692"/>
      <c r="AP14" s="682" t="s">
        <v>259</v>
      </c>
      <c r="AQ14" s="683"/>
      <c r="AR14" s="683"/>
      <c r="AS14" s="683"/>
      <c r="AT14" s="683"/>
      <c r="AU14" s="683"/>
      <c r="AV14" s="683"/>
      <c r="AW14" s="683"/>
      <c r="AX14" s="683"/>
      <c r="AY14" s="683"/>
      <c r="AZ14" s="683"/>
      <c r="BA14" s="683"/>
      <c r="BB14" s="683"/>
      <c r="BC14" s="683"/>
      <c r="BD14" s="683"/>
      <c r="BE14" s="683"/>
      <c r="BF14" s="684"/>
      <c r="BG14" s="685">
        <v>216880</v>
      </c>
      <c r="BH14" s="686"/>
      <c r="BI14" s="686"/>
      <c r="BJ14" s="686"/>
      <c r="BK14" s="686"/>
      <c r="BL14" s="686"/>
      <c r="BM14" s="686"/>
      <c r="BN14" s="687"/>
      <c r="BO14" s="688">
        <v>2.5</v>
      </c>
      <c r="BP14" s="688"/>
      <c r="BQ14" s="688"/>
      <c r="BR14" s="688"/>
      <c r="BS14" s="694" t="s">
        <v>235</v>
      </c>
      <c r="BT14" s="686"/>
      <c r="BU14" s="686"/>
      <c r="BV14" s="686"/>
      <c r="BW14" s="686"/>
      <c r="BX14" s="686"/>
      <c r="BY14" s="686"/>
      <c r="BZ14" s="686"/>
      <c r="CA14" s="686"/>
      <c r="CB14" s="695"/>
      <c r="CD14" s="700" t="s">
        <v>260</v>
      </c>
      <c r="CE14" s="701"/>
      <c r="CF14" s="701"/>
      <c r="CG14" s="701"/>
      <c r="CH14" s="701"/>
      <c r="CI14" s="701"/>
      <c r="CJ14" s="701"/>
      <c r="CK14" s="701"/>
      <c r="CL14" s="701"/>
      <c r="CM14" s="701"/>
      <c r="CN14" s="701"/>
      <c r="CO14" s="701"/>
      <c r="CP14" s="701"/>
      <c r="CQ14" s="702"/>
      <c r="CR14" s="685">
        <v>975685</v>
      </c>
      <c r="CS14" s="686"/>
      <c r="CT14" s="686"/>
      <c r="CU14" s="686"/>
      <c r="CV14" s="686"/>
      <c r="CW14" s="686"/>
      <c r="CX14" s="686"/>
      <c r="CY14" s="687"/>
      <c r="CZ14" s="688">
        <v>3.1</v>
      </c>
      <c r="DA14" s="688"/>
      <c r="DB14" s="688"/>
      <c r="DC14" s="688"/>
      <c r="DD14" s="694">
        <v>93583</v>
      </c>
      <c r="DE14" s="686"/>
      <c r="DF14" s="686"/>
      <c r="DG14" s="686"/>
      <c r="DH14" s="686"/>
      <c r="DI14" s="686"/>
      <c r="DJ14" s="686"/>
      <c r="DK14" s="686"/>
      <c r="DL14" s="686"/>
      <c r="DM14" s="686"/>
      <c r="DN14" s="686"/>
      <c r="DO14" s="686"/>
      <c r="DP14" s="687"/>
      <c r="DQ14" s="694">
        <v>887314</v>
      </c>
      <c r="DR14" s="686"/>
      <c r="DS14" s="686"/>
      <c r="DT14" s="686"/>
      <c r="DU14" s="686"/>
      <c r="DV14" s="686"/>
      <c r="DW14" s="686"/>
      <c r="DX14" s="686"/>
      <c r="DY14" s="686"/>
      <c r="DZ14" s="686"/>
      <c r="EA14" s="686"/>
      <c r="EB14" s="686"/>
      <c r="EC14" s="695"/>
    </row>
    <row r="15" spans="2:143" ht="11.25" customHeight="1" x14ac:dyDescent="0.15">
      <c r="B15" s="682" t="s">
        <v>261</v>
      </c>
      <c r="C15" s="683"/>
      <c r="D15" s="683"/>
      <c r="E15" s="683"/>
      <c r="F15" s="683"/>
      <c r="G15" s="683"/>
      <c r="H15" s="683"/>
      <c r="I15" s="683"/>
      <c r="J15" s="683"/>
      <c r="K15" s="683"/>
      <c r="L15" s="683"/>
      <c r="M15" s="683"/>
      <c r="N15" s="683"/>
      <c r="O15" s="683"/>
      <c r="P15" s="683"/>
      <c r="Q15" s="684"/>
      <c r="R15" s="685" t="s">
        <v>137</v>
      </c>
      <c r="S15" s="686"/>
      <c r="T15" s="686"/>
      <c r="U15" s="686"/>
      <c r="V15" s="686"/>
      <c r="W15" s="686"/>
      <c r="X15" s="686"/>
      <c r="Y15" s="687"/>
      <c r="Z15" s="688" t="s">
        <v>137</v>
      </c>
      <c r="AA15" s="688"/>
      <c r="AB15" s="688"/>
      <c r="AC15" s="688"/>
      <c r="AD15" s="689" t="s">
        <v>137</v>
      </c>
      <c r="AE15" s="689"/>
      <c r="AF15" s="689"/>
      <c r="AG15" s="689"/>
      <c r="AH15" s="689"/>
      <c r="AI15" s="689"/>
      <c r="AJ15" s="689"/>
      <c r="AK15" s="689"/>
      <c r="AL15" s="690" t="s">
        <v>235</v>
      </c>
      <c r="AM15" s="691"/>
      <c r="AN15" s="691"/>
      <c r="AO15" s="692"/>
      <c r="AP15" s="682" t="s">
        <v>262</v>
      </c>
      <c r="AQ15" s="683"/>
      <c r="AR15" s="683"/>
      <c r="AS15" s="683"/>
      <c r="AT15" s="683"/>
      <c r="AU15" s="683"/>
      <c r="AV15" s="683"/>
      <c r="AW15" s="683"/>
      <c r="AX15" s="683"/>
      <c r="AY15" s="683"/>
      <c r="AZ15" s="683"/>
      <c r="BA15" s="683"/>
      <c r="BB15" s="683"/>
      <c r="BC15" s="683"/>
      <c r="BD15" s="683"/>
      <c r="BE15" s="683"/>
      <c r="BF15" s="684"/>
      <c r="BG15" s="685">
        <v>313714</v>
      </c>
      <c r="BH15" s="686"/>
      <c r="BI15" s="686"/>
      <c r="BJ15" s="686"/>
      <c r="BK15" s="686"/>
      <c r="BL15" s="686"/>
      <c r="BM15" s="686"/>
      <c r="BN15" s="687"/>
      <c r="BO15" s="688">
        <v>3.7</v>
      </c>
      <c r="BP15" s="688"/>
      <c r="BQ15" s="688"/>
      <c r="BR15" s="688"/>
      <c r="BS15" s="694" t="s">
        <v>235</v>
      </c>
      <c r="BT15" s="686"/>
      <c r="BU15" s="686"/>
      <c r="BV15" s="686"/>
      <c r="BW15" s="686"/>
      <c r="BX15" s="686"/>
      <c r="BY15" s="686"/>
      <c r="BZ15" s="686"/>
      <c r="CA15" s="686"/>
      <c r="CB15" s="695"/>
      <c r="CD15" s="700" t="s">
        <v>263</v>
      </c>
      <c r="CE15" s="701"/>
      <c r="CF15" s="701"/>
      <c r="CG15" s="701"/>
      <c r="CH15" s="701"/>
      <c r="CI15" s="701"/>
      <c r="CJ15" s="701"/>
      <c r="CK15" s="701"/>
      <c r="CL15" s="701"/>
      <c r="CM15" s="701"/>
      <c r="CN15" s="701"/>
      <c r="CO15" s="701"/>
      <c r="CP15" s="701"/>
      <c r="CQ15" s="702"/>
      <c r="CR15" s="685">
        <v>2566782</v>
      </c>
      <c r="CS15" s="686"/>
      <c r="CT15" s="686"/>
      <c r="CU15" s="686"/>
      <c r="CV15" s="686"/>
      <c r="CW15" s="686"/>
      <c r="CX15" s="686"/>
      <c r="CY15" s="687"/>
      <c r="CZ15" s="688">
        <v>8.1</v>
      </c>
      <c r="DA15" s="688"/>
      <c r="DB15" s="688"/>
      <c r="DC15" s="688"/>
      <c r="DD15" s="694">
        <v>461816</v>
      </c>
      <c r="DE15" s="686"/>
      <c r="DF15" s="686"/>
      <c r="DG15" s="686"/>
      <c r="DH15" s="686"/>
      <c r="DI15" s="686"/>
      <c r="DJ15" s="686"/>
      <c r="DK15" s="686"/>
      <c r="DL15" s="686"/>
      <c r="DM15" s="686"/>
      <c r="DN15" s="686"/>
      <c r="DO15" s="686"/>
      <c r="DP15" s="687"/>
      <c r="DQ15" s="694">
        <v>2066482</v>
      </c>
      <c r="DR15" s="686"/>
      <c r="DS15" s="686"/>
      <c r="DT15" s="686"/>
      <c r="DU15" s="686"/>
      <c r="DV15" s="686"/>
      <c r="DW15" s="686"/>
      <c r="DX15" s="686"/>
      <c r="DY15" s="686"/>
      <c r="DZ15" s="686"/>
      <c r="EA15" s="686"/>
      <c r="EB15" s="686"/>
      <c r="EC15" s="695"/>
    </row>
    <row r="16" spans="2:143" ht="11.25" customHeight="1" x14ac:dyDescent="0.15">
      <c r="B16" s="682" t="s">
        <v>264</v>
      </c>
      <c r="C16" s="683"/>
      <c r="D16" s="683"/>
      <c r="E16" s="683"/>
      <c r="F16" s="683"/>
      <c r="G16" s="683"/>
      <c r="H16" s="683"/>
      <c r="I16" s="683"/>
      <c r="J16" s="683"/>
      <c r="K16" s="683"/>
      <c r="L16" s="683"/>
      <c r="M16" s="683"/>
      <c r="N16" s="683"/>
      <c r="O16" s="683"/>
      <c r="P16" s="683"/>
      <c r="Q16" s="684"/>
      <c r="R16" s="685">
        <v>24469</v>
      </c>
      <c r="S16" s="686"/>
      <c r="T16" s="686"/>
      <c r="U16" s="686"/>
      <c r="V16" s="686"/>
      <c r="W16" s="686"/>
      <c r="X16" s="686"/>
      <c r="Y16" s="687"/>
      <c r="Z16" s="688">
        <v>0.1</v>
      </c>
      <c r="AA16" s="688"/>
      <c r="AB16" s="688"/>
      <c r="AC16" s="688"/>
      <c r="AD16" s="689">
        <v>24469</v>
      </c>
      <c r="AE16" s="689"/>
      <c r="AF16" s="689"/>
      <c r="AG16" s="689"/>
      <c r="AH16" s="689"/>
      <c r="AI16" s="689"/>
      <c r="AJ16" s="689"/>
      <c r="AK16" s="689"/>
      <c r="AL16" s="690">
        <v>0.2</v>
      </c>
      <c r="AM16" s="691"/>
      <c r="AN16" s="691"/>
      <c r="AO16" s="692"/>
      <c r="AP16" s="682" t="s">
        <v>265</v>
      </c>
      <c r="AQ16" s="683"/>
      <c r="AR16" s="683"/>
      <c r="AS16" s="683"/>
      <c r="AT16" s="683"/>
      <c r="AU16" s="683"/>
      <c r="AV16" s="683"/>
      <c r="AW16" s="683"/>
      <c r="AX16" s="683"/>
      <c r="AY16" s="683"/>
      <c r="AZ16" s="683"/>
      <c r="BA16" s="683"/>
      <c r="BB16" s="683"/>
      <c r="BC16" s="683"/>
      <c r="BD16" s="683"/>
      <c r="BE16" s="683"/>
      <c r="BF16" s="684"/>
      <c r="BG16" s="685" t="s">
        <v>137</v>
      </c>
      <c r="BH16" s="686"/>
      <c r="BI16" s="686"/>
      <c r="BJ16" s="686"/>
      <c r="BK16" s="686"/>
      <c r="BL16" s="686"/>
      <c r="BM16" s="686"/>
      <c r="BN16" s="687"/>
      <c r="BO16" s="688" t="s">
        <v>235</v>
      </c>
      <c r="BP16" s="688"/>
      <c r="BQ16" s="688"/>
      <c r="BR16" s="688"/>
      <c r="BS16" s="694" t="s">
        <v>235</v>
      </c>
      <c r="BT16" s="686"/>
      <c r="BU16" s="686"/>
      <c r="BV16" s="686"/>
      <c r="BW16" s="686"/>
      <c r="BX16" s="686"/>
      <c r="BY16" s="686"/>
      <c r="BZ16" s="686"/>
      <c r="CA16" s="686"/>
      <c r="CB16" s="695"/>
      <c r="CD16" s="700" t="s">
        <v>266</v>
      </c>
      <c r="CE16" s="701"/>
      <c r="CF16" s="701"/>
      <c r="CG16" s="701"/>
      <c r="CH16" s="701"/>
      <c r="CI16" s="701"/>
      <c r="CJ16" s="701"/>
      <c r="CK16" s="701"/>
      <c r="CL16" s="701"/>
      <c r="CM16" s="701"/>
      <c r="CN16" s="701"/>
      <c r="CO16" s="701"/>
      <c r="CP16" s="701"/>
      <c r="CQ16" s="702"/>
      <c r="CR16" s="685">
        <v>13101</v>
      </c>
      <c r="CS16" s="686"/>
      <c r="CT16" s="686"/>
      <c r="CU16" s="686"/>
      <c r="CV16" s="686"/>
      <c r="CW16" s="686"/>
      <c r="CX16" s="686"/>
      <c r="CY16" s="687"/>
      <c r="CZ16" s="688">
        <v>0</v>
      </c>
      <c r="DA16" s="688"/>
      <c r="DB16" s="688"/>
      <c r="DC16" s="688"/>
      <c r="DD16" s="694" t="s">
        <v>235</v>
      </c>
      <c r="DE16" s="686"/>
      <c r="DF16" s="686"/>
      <c r="DG16" s="686"/>
      <c r="DH16" s="686"/>
      <c r="DI16" s="686"/>
      <c r="DJ16" s="686"/>
      <c r="DK16" s="686"/>
      <c r="DL16" s="686"/>
      <c r="DM16" s="686"/>
      <c r="DN16" s="686"/>
      <c r="DO16" s="686"/>
      <c r="DP16" s="687"/>
      <c r="DQ16" s="694">
        <v>6523</v>
      </c>
      <c r="DR16" s="686"/>
      <c r="DS16" s="686"/>
      <c r="DT16" s="686"/>
      <c r="DU16" s="686"/>
      <c r="DV16" s="686"/>
      <c r="DW16" s="686"/>
      <c r="DX16" s="686"/>
      <c r="DY16" s="686"/>
      <c r="DZ16" s="686"/>
      <c r="EA16" s="686"/>
      <c r="EB16" s="686"/>
      <c r="EC16" s="695"/>
    </row>
    <row r="17" spans="2:133" ht="11.25" customHeight="1" x14ac:dyDescent="0.15">
      <c r="B17" s="682" t="s">
        <v>267</v>
      </c>
      <c r="C17" s="683"/>
      <c r="D17" s="683"/>
      <c r="E17" s="683"/>
      <c r="F17" s="683"/>
      <c r="G17" s="683"/>
      <c r="H17" s="683"/>
      <c r="I17" s="683"/>
      <c r="J17" s="683"/>
      <c r="K17" s="683"/>
      <c r="L17" s="683"/>
      <c r="M17" s="683"/>
      <c r="N17" s="683"/>
      <c r="O17" s="683"/>
      <c r="P17" s="683"/>
      <c r="Q17" s="684"/>
      <c r="R17" s="685">
        <v>41338</v>
      </c>
      <c r="S17" s="686"/>
      <c r="T17" s="686"/>
      <c r="U17" s="686"/>
      <c r="V17" s="686"/>
      <c r="W17" s="686"/>
      <c r="X17" s="686"/>
      <c r="Y17" s="687"/>
      <c r="Z17" s="688">
        <v>0.1</v>
      </c>
      <c r="AA17" s="688"/>
      <c r="AB17" s="688"/>
      <c r="AC17" s="688"/>
      <c r="AD17" s="689">
        <v>41338</v>
      </c>
      <c r="AE17" s="689"/>
      <c r="AF17" s="689"/>
      <c r="AG17" s="689"/>
      <c r="AH17" s="689"/>
      <c r="AI17" s="689"/>
      <c r="AJ17" s="689"/>
      <c r="AK17" s="689"/>
      <c r="AL17" s="690">
        <v>0.3</v>
      </c>
      <c r="AM17" s="691"/>
      <c r="AN17" s="691"/>
      <c r="AO17" s="692"/>
      <c r="AP17" s="682" t="s">
        <v>268</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235</v>
      </c>
      <c r="BP17" s="688"/>
      <c r="BQ17" s="688"/>
      <c r="BR17" s="688"/>
      <c r="BS17" s="694" t="s">
        <v>137</v>
      </c>
      <c r="BT17" s="686"/>
      <c r="BU17" s="686"/>
      <c r="BV17" s="686"/>
      <c r="BW17" s="686"/>
      <c r="BX17" s="686"/>
      <c r="BY17" s="686"/>
      <c r="BZ17" s="686"/>
      <c r="CA17" s="686"/>
      <c r="CB17" s="695"/>
      <c r="CD17" s="700" t="s">
        <v>269</v>
      </c>
      <c r="CE17" s="701"/>
      <c r="CF17" s="701"/>
      <c r="CG17" s="701"/>
      <c r="CH17" s="701"/>
      <c r="CI17" s="701"/>
      <c r="CJ17" s="701"/>
      <c r="CK17" s="701"/>
      <c r="CL17" s="701"/>
      <c r="CM17" s="701"/>
      <c r="CN17" s="701"/>
      <c r="CO17" s="701"/>
      <c r="CP17" s="701"/>
      <c r="CQ17" s="702"/>
      <c r="CR17" s="685">
        <v>2564468</v>
      </c>
      <c r="CS17" s="686"/>
      <c r="CT17" s="686"/>
      <c r="CU17" s="686"/>
      <c r="CV17" s="686"/>
      <c r="CW17" s="686"/>
      <c r="CX17" s="686"/>
      <c r="CY17" s="687"/>
      <c r="CZ17" s="688">
        <v>8.1</v>
      </c>
      <c r="DA17" s="688"/>
      <c r="DB17" s="688"/>
      <c r="DC17" s="688"/>
      <c r="DD17" s="694" t="s">
        <v>235</v>
      </c>
      <c r="DE17" s="686"/>
      <c r="DF17" s="686"/>
      <c r="DG17" s="686"/>
      <c r="DH17" s="686"/>
      <c r="DI17" s="686"/>
      <c r="DJ17" s="686"/>
      <c r="DK17" s="686"/>
      <c r="DL17" s="686"/>
      <c r="DM17" s="686"/>
      <c r="DN17" s="686"/>
      <c r="DO17" s="686"/>
      <c r="DP17" s="687"/>
      <c r="DQ17" s="694">
        <v>2537986</v>
      </c>
      <c r="DR17" s="686"/>
      <c r="DS17" s="686"/>
      <c r="DT17" s="686"/>
      <c r="DU17" s="686"/>
      <c r="DV17" s="686"/>
      <c r="DW17" s="686"/>
      <c r="DX17" s="686"/>
      <c r="DY17" s="686"/>
      <c r="DZ17" s="686"/>
      <c r="EA17" s="686"/>
      <c r="EB17" s="686"/>
      <c r="EC17" s="695"/>
    </row>
    <row r="18" spans="2:133" ht="11.25" customHeight="1" x14ac:dyDescent="0.15">
      <c r="B18" s="682" t="s">
        <v>270</v>
      </c>
      <c r="C18" s="683"/>
      <c r="D18" s="683"/>
      <c r="E18" s="683"/>
      <c r="F18" s="683"/>
      <c r="G18" s="683"/>
      <c r="H18" s="683"/>
      <c r="I18" s="683"/>
      <c r="J18" s="683"/>
      <c r="K18" s="683"/>
      <c r="L18" s="683"/>
      <c r="M18" s="683"/>
      <c r="N18" s="683"/>
      <c r="O18" s="683"/>
      <c r="P18" s="683"/>
      <c r="Q18" s="684"/>
      <c r="R18" s="685">
        <v>67653</v>
      </c>
      <c r="S18" s="686"/>
      <c r="T18" s="686"/>
      <c r="U18" s="686"/>
      <c r="V18" s="686"/>
      <c r="W18" s="686"/>
      <c r="X18" s="686"/>
      <c r="Y18" s="687"/>
      <c r="Z18" s="688">
        <v>0.2</v>
      </c>
      <c r="AA18" s="688"/>
      <c r="AB18" s="688"/>
      <c r="AC18" s="688"/>
      <c r="AD18" s="689">
        <v>67653</v>
      </c>
      <c r="AE18" s="689"/>
      <c r="AF18" s="689"/>
      <c r="AG18" s="689"/>
      <c r="AH18" s="689"/>
      <c r="AI18" s="689"/>
      <c r="AJ18" s="689"/>
      <c r="AK18" s="689"/>
      <c r="AL18" s="690">
        <v>0.4</v>
      </c>
      <c r="AM18" s="691"/>
      <c r="AN18" s="691"/>
      <c r="AO18" s="692"/>
      <c r="AP18" s="682" t="s">
        <v>271</v>
      </c>
      <c r="AQ18" s="683"/>
      <c r="AR18" s="683"/>
      <c r="AS18" s="683"/>
      <c r="AT18" s="683"/>
      <c r="AU18" s="683"/>
      <c r="AV18" s="683"/>
      <c r="AW18" s="683"/>
      <c r="AX18" s="683"/>
      <c r="AY18" s="683"/>
      <c r="AZ18" s="683"/>
      <c r="BA18" s="683"/>
      <c r="BB18" s="683"/>
      <c r="BC18" s="683"/>
      <c r="BD18" s="683"/>
      <c r="BE18" s="683"/>
      <c r="BF18" s="684"/>
      <c r="BG18" s="685" t="s">
        <v>137</v>
      </c>
      <c r="BH18" s="686"/>
      <c r="BI18" s="686"/>
      <c r="BJ18" s="686"/>
      <c r="BK18" s="686"/>
      <c r="BL18" s="686"/>
      <c r="BM18" s="686"/>
      <c r="BN18" s="687"/>
      <c r="BO18" s="688" t="s">
        <v>235</v>
      </c>
      <c r="BP18" s="688"/>
      <c r="BQ18" s="688"/>
      <c r="BR18" s="688"/>
      <c r="BS18" s="694" t="s">
        <v>137</v>
      </c>
      <c r="BT18" s="686"/>
      <c r="BU18" s="686"/>
      <c r="BV18" s="686"/>
      <c r="BW18" s="686"/>
      <c r="BX18" s="686"/>
      <c r="BY18" s="686"/>
      <c r="BZ18" s="686"/>
      <c r="CA18" s="686"/>
      <c r="CB18" s="695"/>
      <c r="CD18" s="700" t="s">
        <v>272</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235</v>
      </c>
      <c r="DA18" s="688"/>
      <c r="DB18" s="688"/>
      <c r="DC18" s="688"/>
      <c r="DD18" s="694" t="s">
        <v>235</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x14ac:dyDescent="0.15">
      <c r="B19" s="682" t="s">
        <v>273</v>
      </c>
      <c r="C19" s="683"/>
      <c r="D19" s="683"/>
      <c r="E19" s="683"/>
      <c r="F19" s="683"/>
      <c r="G19" s="683"/>
      <c r="H19" s="683"/>
      <c r="I19" s="683"/>
      <c r="J19" s="683"/>
      <c r="K19" s="683"/>
      <c r="L19" s="683"/>
      <c r="M19" s="683"/>
      <c r="N19" s="683"/>
      <c r="O19" s="683"/>
      <c r="P19" s="683"/>
      <c r="Q19" s="684"/>
      <c r="R19" s="685">
        <v>48077</v>
      </c>
      <c r="S19" s="686"/>
      <c r="T19" s="686"/>
      <c r="U19" s="686"/>
      <c r="V19" s="686"/>
      <c r="W19" s="686"/>
      <c r="X19" s="686"/>
      <c r="Y19" s="687"/>
      <c r="Z19" s="688">
        <v>0.1</v>
      </c>
      <c r="AA19" s="688"/>
      <c r="AB19" s="688"/>
      <c r="AC19" s="688"/>
      <c r="AD19" s="689">
        <v>48077</v>
      </c>
      <c r="AE19" s="689"/>
      <c r="AF19" s="689"/>
      <c r="AG19" s="689"/>
      <c r="AH19" s="689"/>
      <c r="AI19" s="689"/>
      <c r="AJ19" s="689"/>
      <c r="AK19" s="689"/>
      <c r="AL19" s="690">
        <v>0.3</v>
      </c>
      <c r="AM19" s="691"/>
      <c r="AN19" s="691"/>
      <c r="AO19" s="692"/>
      <c r="AP19" s="682" t="s">
        <v>274</v>
      </c>
      <c r="AQ19" s="683"/>
      <c r="AR19" s="683"/>
      <c r="AS19" s="683"/>
      <c r="AT19" s="683"/>
      <c r="AU19" s="683"/>
      <c r="AV19" s="683"/>
      <c r="AW19" s="683"/>
      <c r="AX19" s="683"/>
      <c r="AY19" s="683"/>
      <c r="AZ19" s="683"/>
      <c r="BA19" s="683"/>
      <c r="BB19" s="683"/>
      <c r="BC19" s="683"/>
      <c r="BD19" s="683"/>
      <c r="BE19" s="683"/>
      <c r="BF19" s="684"/>
      <c r="BG19" s="685">
        <v>540423</v>
      </c>
      <c r="BH19" s="686"/>
      <c r="BI19" s="686"/>
      <c r="BJ19" s="686"/>
      <c r="BK19" s="686"/>
      <c r="BL19" s="686"/>
      <c r="BM19" s="686"/>
      <c r="BN19" s="687"/>
      <c r="BO19" s="688">
        <v>6.3</v>
      </c>
      <c r="BP19" s="688"/>
      <c r="BQ19" s="688"/>
      <c r="BR19" s="688"/>
      <c r="BS19" s="694" t="s">
        <v>137</v>
      </c>
      <c r="BT19" s="686"/>
      <c r="BU19" s="686"/>
      <c r="BV19" s="686"/>
      <c r="BW19" s="686"/>
      <c r="BX19" s="686"/>
      <c r="BY19" s="686"/>
      <c r="BZ19" s="686"/>
      <c r="CA19" s="686"/>
      <c r="CB19" s="695"/>
      <c r="CD19" s="700" t="s">
        <v>275</v>
      </c>
      <c r="CE19" s="701"/>
      <c r="CF19" s="701"/>
      <c r="CG19" s="701"/>
      <c r="CH19" s="701"/>
      <c r="CI19" s="701"/>
      <c r="CJ19" s="701"/>
      <c r="CK19" s="701"/>
      <c r="CL19" s="701"/>
      <c r="CM19" s="701"/>
      <c r="CN19" s="701"/>
      <c r="CO19" s="701"/>
      <c r="CP19" s="701"/>
      <c r="CQ19" s="702"/>
      <c r="CR19" s="685" t="s">
        <v>137</v>
      </c>
      <c r="CS19" s="686"/>
      <c r="CT19" s="686"/>
      <c r="CU19" s="686"/>
      <c r="CV19" s="686"/>
      <c r="CW19" s="686"/>
      <c r="CX19" s="686"/>
      <c r="CY19" s="687"/>
      <c r="CZ19" s="688" t="s">
        <v>137</v>
      </c>
      <c r="DA19" s="688"/>
      <c r="DB19" s="688"/>
      <c r="DC19" s="688"/>
      <c r="DD19" s="694" t="s">
        <v>235</v>
      </c>
      <c r="DE19" s="686"/>
      <c r="DF19" s="686"/>
      <c r="DG19" s="686"/>
      <c r="DH19" s="686"/>
      <c r="DI19" s="686"/>
      <c r="DJ19" s="686"/>
      <c r="DK19" s="686"/>
      <c r="DL19" s="686"/>
      <c r="DM19" s="686"/>
      <c r="DN19" s="686"/>
      <c r="DO19" s="686"/>
      <c r="DP19" s="687"/>
      <c r="DQ19" s="694" t="s">
        <v>137</v>
      </c>
      <c r="DR19" s="686"/>
      <c r="DS19" s="686"/>
      <c r="DT19" s="686"/>
      <c r="DU19" s="686"/>
      <c r="DV19" s="686"/>
      <c r="DW19" s="686"/>
      <c r="DX19" s="686"/>
      <c r="DY19" s="686"/>
      <c r="DZ19" s="686"/>
      <c r="EA19" s="686"/>
      <c r="EB19" s="686"/>
      <c r="EC19" s="695"/>
    </row>
    <row r="20" spans="2:133" ht="11.25" customHeight="1" x14ac:dyDescent="0.15">
      <c r="B20" s="682" t="s">
        <v>276</v>
      </c>
      <c r="C20" s="683"/>
      <c r="D20" s="683"/>
      <c r="E20" s="683"/>
      <c r="F20" s="683"/>
      <c r="G20" s="683"/>
      <c r="H20" s="683"/>
      <c r="I20" s="683"/>
      <c r="J20" s="683"/>
      <c r="K20" s="683"/>
      <c r="L20" s="683"/>
      <c r="M20" s="683"/>
      <c r="N20" s="683"/>
      <c r="O20" s="683"/>
      <c r="P20" s="683"/>
      <c r="Q20" s="684"/>
      <c r="R20" s="685">
        <v>12064</v>
      </c>
      <c r="S20" s="686"/>
      <c r="T20" s="686"/>
      <c r="U20" s="686"/>
      <c r="V20" s="686"/>
      <c r="W20" s="686"/>
      <c r="X20" s="686"/>
      <c r="Y20" s="687"/>
      <c r="Z20" s="688">
        <v>0</v>
      </c>
      <c r="AA20" s="688"/>
      <c r="AB20" s="688"/>
      <c r="AC20" s="688"/>
      <c r="AD20" s="689">
        <v>12064</v>
      </c>
      <c r="AE20" s="689"/>
      <c r="AF20" s="689"/>
      <c r="AG20" s="689"/>
      <c r="AH20" s="689"/>
      <c r="AI20" s="689"/>
      <c r="AJ20" s="689"/>
      <c r="AK20" s="689"/>
      <c r="AL20" s="690">
        <v>0.1</v>
      </c>
      <c r="AM20" s="691"/>
      <c r="AN20" s="691"/>
      <c r="AO20" s="692"/>
      <c r="AP20" s="682" t="s">
        <v>277</v>
      </c>
      <c r="AQ20" s="683"/>
      <c r="AR20" s="683"/>
      <c r="AS20" s="683"/>
      <c r="AT20" s="683"/>
      <c r="AU20" s="683"/>
      <c r="AV20" s="683"/>
      <c r="AW20" s="683"/>
      <c r="AX20" s="683"/>
      <c r="AY20" s="683"/>
      <c r="AZ20" s="683"/>
      <c r="BA20" s="683"/>
      <c r="BB20" s="683"/>
      <c r="BC20" s="683"/>
      <c r="BD20" s="683"/>
      <c r="BE20" s="683"/>
      <c r="BF20" s="684"/>
      <c r="BG20" s="685">
        <v>540423</v>
      </c>
      <c r="BH20" s="686"/>
      <c r="BI20" s="686"/>
      <c r="BJ20" s="686"/>
      <c r="BK20" s="686"/>
      <c r="BL20" s="686"/>
      <c r="BM20" s="686"/>
      <c r="BN20" s="687"/>
      <c r="BO20" s="688">
        <v>6.3</v>
      </c>
      <c r="BP20" s="688"/>
      <c r="BQ20" s="688"/>
      <c r="BR20" s="688"/>
      <c r="BS20" s="694" t="s">
        <v>137</v>
      </c>
      <c r="BT20" s="686"/>
      <c r="BU20" s="686"/>
      <c r="BV20" s="686"/>
      <c r="BW20" s="686"/>
      <c r="BX20" s="686"/>
      <c r="BY20" s="686"/>
      <c r="BZ20" s="686"/>
      <c r="CA20" s="686"/>
      <c r="CB20" s="695"/>
      <c r="CD20" s="700" t="s">
        <v>278</v>
      </c>
      <c r="CE20" s="701"/>
      <c r="CF20" s="701"/>
      <c r="CG20" s="701"/>
      <c r="CH20" s="701"/>
      <c r="CI20" s="701"/>
      <c r="CJ20" s="701"/>
      <c r="CK20" s="701"/>
      <c r="CL20" s="701"/>
      <c r="CM20" s="701"/>
      <c r="CN20" s="701"/>
      <c r="CO20" s="701"/>
      <c r="CP20" s="701"/>
      <c r="CQ20" s="702"/>
      <c r="CR20" s="685">
        <v>31587481</v>
      </c>
      <c r="CS20" s="686"/>
      <c r="CT20" s="686"/>
      <c r="CU20" s="686"/>
      <c r="CV20" s="686"/>
      <c r="CW20" s="686"/>
      <c r="CX20" s="686"/>
      <c r="CY20" s="687"/>
      <c r="CZ20" s="688">
        <v>100</v>
      </c>
      <c r="DA20" s="688"/>
      <c r="DB20" s="688"/>
      <c r="DC20" s="688"/>
      <c r="DD20" s="694">
        <v>2387903</v>
      </c>
      <c r="DE20" s="686"/>
      <c r="DF20" s="686"/>
      <c r="DG20" s="686"/>
      <c r="DH20" s="686"/>
      <c r="DI20" s="686"/>
      <c r="DJ20" s="686"/>
      <c r="DK20" s="686"/>
      <c r="DL20" s="686"/>
      <c r="DM20" s="686"/>
      <c r="DN20" s="686"/>
      <c r="DO20" s="686"/>
      <c r="DP20" s="687"/>
      <c r="DQ20" s="694">
        <v>18860106</v>
      </c>
      <c r="DR20" s="686"/>
      <c r="DS20" s="686"/>
      <c r="DT20" s="686"/>
      <c r="DU20" s="686"/>
      <c r="DV20" s="686"/>
      <c r="DW20" s="686"/>
      <c r="DX20" s="686"/>
      <c r="DY20" s="686"/>
      <c r="DZ20" s="686"/>
      <c r="EA20" s="686"/>
      <c r="EB20" s="686"/>
      <c r="EC20" s="695"/>
    </row>
    <row r="21" spans="2:133" ht="11.25" customHeight="1" x14ac:dyDescent="0.15">
      <c r="B21" s="682" t="s">
        <v>279</v>
      </c>
      <c r="C21" s="683"/>
      <c r="D21" s="683"/>
      <c r="E21" s="683"/>
      <c r="F21" s="683"/>
      <c r="G21" s="683"/>
      <c r="H21" s="683"/>
      <c r="I21" s="683"/>
      <c r="J21" s="683"/>
      <c r="K21" s="683"/>
      <c r="L21" s="683"/>
      <c r="M21" s="683"/>
      <c r="N21" s="683"/>
      <c r="O21" s="683"/>
      <c r="P21" s="683"/>
      <c r="Q21" s="684"/>
      <c r="R21" s="685">
        <v>7512</v>
      </c>
      <c r="S21" s="686"/>
      <c r="T21" s="686"/>
      <c r="U21" s="686"/>
      <c r="V21" s="686"/>
      <c r="W21" s="686"/>
      <c r="X21" s="686"/>
      <c r="Y21" s="687"/>
      <c r="Z21" s="688">
        <v>0</v>
      </c>
      <c r="AA21" s="688"/>
      <c r="AB21" s="688"/>
      <c r="AC21" s="688"/>
      <c r="AD21" s="689">
        <v>7512</v>
      </c>
      <c r="AE21" s="689"/>
      <c r="AF21" s="689"/>
      <c r="AG21" s="689"/>
      <c r="AH21" s="689"/>
      <c r="AI21" s="689"/>
      <c r="AJ21" s="689"/>
      <c r="AK21" s="689"/>
      <c r="AL21" s="690">
        <v>0</v>
      </c>
      <c r="AM21" s="691"/>
      <c r="AN21" s="691"/>
      <c r="AO21" s="692"/>
      <c r="AP21" s="704" t="s">
        <v>280</v>
      </c>
      <c r="AQ21" s="705"/>
      <c r="AR21" s="705"/>
      <c r="AS21" s="705"/>
      <c r="AT21" s="705"/>
      <c r="AU21" s="705"/>
      <c r="AV21" s="705"/>
      <c r="AW21" s="705"/>
      <c r="AX21" s="705"/>
      <c r="AY21" s="705"/>
      <c r="AZ21" s="705"/>
      <c r="BA21" s="705"/>
      <c r="BB21" s="705"/>
      <c r="BC21" s="705"/>
      <c r="BD21" s="705"/>
      <c r="BE21" s="705"/>
      <c r="BF21" s="706"/>
      <c r="BG21" s="685">
        <v>44758</v>
      </c>
      <c r="BH21" s="686"/>
      <c r="BI21" s="686"/>
      <c r="BJ21" s="686"/>
      <c r="BK21" s="686"/>
      <c r="BL21" s="686"/>
      <c r="BM21" s="686"/>
      <c r="BN21" s="687"/>
      <c r="BO21" s="688">
        <v>0.5</v>
      </c>
      <c r="BP21" s="688"/>
      <c r="BQ21" s="688"/>
      <c r="BR21" s="688"/>
      <c r="BS21" s="694" t="s">
        <v>137</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281</v>
      </c>
      <c r="C22" s="683"/>
      <c r="D22" s="683"/>
      <c r="E22" s="683"/>
      <c r="F22" s="683"/>
      <c r="G22" s="683"/>
      <c r="H22" s="683"/>
      <c r="I22" s="683"/>
      <c r="J22" s="683"/>
      <c r="K22" s="683"/>
      <c r="L22" s="683"/>
      <c r="M22" s="683"/>
      <c r="N22" s="683"/>
      <c r="O22" s="683"/>
      <c r="P22" s="683"/>
      <c r="Q22" s="684"/>
      <c r="R22" s="685">
        <v>6331603</v>
      </c>
      <c r="S22" s="686"/>
      <c r="T22" s="686"/>
      <c r="U22" s="686"/>
      <c r="V22" s="686"/>
      <c r="W22" s="686"/>
      <c r="X22" s="686"/>
      <c r="Y22" s="687"/>
      <c r="Z22" s="688">
        <v>19.5</v>
      </c>
      <c r="AA22" s="688"/>
      <c r="AB22" s="688"/>
      <c r="AC22" s="688"/>
      <c r="AD22" s="689">
        <v>5902012</v>
      </c>
      <c r="AE22" s="689"/>
      <c r="AF22" s="689"/>
      <c r="AG22" s="689"/>
      <c r="AH22" s="689"/>
      <c r="AI22" s="689"/>
      <c r="AJ22" s="689"/>
      <c r="AK22" s="689"/>
      <c r="AL22" s="690">
        <v>37</v>
      </c>
      <c r="AM22" s="691"/>
      <c r="AN22" s="691"/>
      <c r="AO22" s="692"/>
      <c r="AP22" s="704" t="s">
        <v>282</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235</v>
      </c>
      <c r="BP22" s="688"/>
      <c r="BQ22" s="688"/>
      <c r="BR22" s="688"/>
      <c r="BS22" s="694" t="s">
        <v>137</v>
      </c>
      <c r="BT22" s="686"/>
      <c r="BU22" s="686"/>
      <c r="BV22" s="686"/>
      <c r="BW22" s="686"/>
      <c r="BX22" s="686"/>
      <c r="BY22" s="686"/>
      <c r="BZ22" s="686"/>
      <c r="CA22" s="686"/>
      <c r="CB22" s="695"/>
      <c r="CD22" s="667" t="s">
        <v>283</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284</v>
      </c>
      <c r="C23" s="683"/>
      <c r="D23" s="683"/>
      <c r="E23" s="683"/>
      <c r="F23" s="683"/>
      <c r="G23" s="683"/>
      <c r="H23" s="683"/>
      <c r="I23" s="683"/>
      <c r="J23" s="683"/>
      <c r="K23" s="683"/>
      <c r="L23" s="683"/>
      <c r="M23" s="683"/>
      <c r="N23" s="683"/>
      <c r="O23" s="683"/>
      <c r="P23" s="683"/>
      <c r="Q23" s="684"/>
      <c r="R23" s="685">
        <v>5902012</v>
      </c>
      <c r="S23" s="686"/>
      <c r="T23" s="686"/>
      <c r="U23" s="686"/>
      <c r="V23" s="686"/>
      <c r="W23" s="686"/>
      <c r="X23" s="686"/>
      <c r="Y23" s="687"/>
      <c r="Z23" s="688">
        <v>18.100000000000001</v>
      </c>
      <c r="AA23" s="688"/>
      <c r="AB23" s="688"/>
      <c r="AC23" s="688"/>
      <c r="AD23" s="689">
        <v>5902012</v>
      </c>
      <c r="AE23" s="689"/>
      <c r="AF23" s="689"/>
      <c r="AG23" s="689"/>
      <c r="AH23" s="689"/>
      <c r="AI23" s="689"/>
      <c r="AJ23" s="689"/>
      <c r="AK23" s="689"/>
      <c r="AL23" s="690">
        <v>37</v>
      </c>
      <c r="AM23" s="691"/>
      <c r="AN23" s="691"/>
      <c r="AO23" s="692"/>
      <c r="AP23" s="704" t="s">
        <v>285</v>
      </c>
      <c r="AQ23" s="705"/>
      <c r="AR23" s="705"/>
      <c r="AS23" s="705"/>
      <c r="AT23" s="705"/>
      <c r="AU23" s="705"/>
      <c r="AV23" s="705"/>
      <c r="AW23" s="705"/>
      <c r="AX23" s="705"/>
      <c r="AY23" s="705"/>
      <c r="AZ23" s="705"/>
      <c r="BA23" s="705"/>
      <c r="BB23" s="705"/>
      <c r="BC23" s="705"/>
      <c r="BD23" s="705"/>
      <c r="BE23" s="705"/>
      <c r="BF23" s="706"/>
      <c r="BG23" s="685">
        <v>495665</v>
      </c>
      <c r="BH23" s="686"/>
      <c r="BI23" s="686"/>
      <c r="BJ23" s="686"/>
      <c r="BK23" s="686"/>
      <c r="BL23" s="686"/>
      <c r="BM23" s="686"/>
      <c r="BN23" s="687"/>
      <c r="BO23" s="688">
        <v>5.8</v>
      </c>
      <c r="BP23" s="688"/>
      <c r="BQ23" s="688"/>
      <c r="BR23" s="688"/>
      <c r="BS23" s="694" t="s">
        <v>137</v>
      </c>
      <c r="BT23" s="686"/>
      <c r="BU23" s="686"/>
      <c r="BV23" s="686"/>
      <c r="BW23" s="686"/>
      <c r="BX23" s="686"/>
      <c r="BY23" s="686"/>
      <c r="BZ23" s="686"/>
      <c r="CA23" s="686"/>
      <c r="CB23" s="695"/>
      <c r="CD23" s="667" t="s">
        <v>224</v>
      </c>
      <c r="CE23" s="668"/>
      <c r="CF23" s="668"/>
      <c r="CG23" s="668"/>
      <c r="CH23" s="668"/>
      <c r="CI23" s="668"/>
      <c r="CJ23" s="668"/>
      <c r="CK23" s="668"/>
      <c r="CL23" s="668"/>
      <c r="CM23" s="668"/>
      <c r="CN23" s="668"/>
      <c r="CO23" s="668"/>
      <c r="CP23" s="668"/>
      <c r="CQ23" s="669"/>
      <c r="CR23" s="667" t="s">
        <v>286</v>
      </c>
      <c r="CS23" s="668"/>
      <c r="CT23" s="668"/>
      <c r="CU23" s="668"/>
      <c r="CV23" s="668"/>
      <c r="CW23" s="668"/>
      <c r="CX23" s="668"/>
      <c r="CY23" s="669"/>
      <c r="CZ23" s="667" t="s">
        <v>287</v>
      </c>
      <c r="DA23" s="668"/>
      <c r="DB23" s="668"/>
      <c r="DC23" s="669"/>
      <c r="DD23" s="667" t="s">
        <v>288</v>
      </c>
      <c r="DE23" s="668"/>
      <c r="DF23" s="668"/>
      <c r="DG23" s="668"/>
      <c r="DH23" s="668"/>
      <c r="DI23" s="668"/>
      <c r="DJ23" s="668"/>
      <c r="DK23" s="669"/>
      <c r="DL23" s="716" t="s">
        <v>289</v>
      </c>
      <c r="DM23" s="717"/>
      <c r="DN23" s="717"/>
      <c r="DO23" s="717"/>
      <c r="DP23" s="717"/>
      <c r="DQ23" s="717"/>
      <c r="DR23" s="717"/>
      <c r="DS23" s="717"/>
      <c r="DT23" s="717"/>
      <c r="DU23" s="717"/>
      <c r="DV23" s="718"/>
      <c r="DW23" s="667" t="s">
        <v>290</v>
      </c>
      <c r="DX23" s="668"/>
      <c r="DY23" s="668"/>
      <c r="DZ23" s="668"/>
      <c r="EA23" s="668"/>
      <c r="EB23" s="668"/>
      <c r="EC23" s="669"/>
    </row>
    <row r="24" spans="2:133" ht="11.25" customHeight="1" x14ac:dyDescent="0.15">
      <c r="B24" s="682" t="s">
        <v>291</v>
      </c>
      <c r="C24" s="683"/>
      <c r="D24" s="683"/>
      <c r="E24" s="683"/>
      <c r="F24" s="683"/>
      <c r="G24" s="683"/>
      <c r="H24" s="683"/>
      <c r="I24" s="683"/>
      <c r="J24" s="683"/>
      <c r="K24" s="683"/>
      <c r="L24" s="683"/>
      <c r="M24" s="683"/>
      <c r="N24" s="683"/>
      <c r="O24" s="683"/>
      <c r="P24" s="683"/>
      <c r="Q24" s="684"/>
      <c r="R24" s="685">
        <v>429400</v>
      </c>
      <c r="S24" s="686"/>
      <c r="T24" s="686"/>
      <c r="U24" s="686"/>
      <c r="V24" s="686"/>
      <c r="W24" s="686"/>
      <c r="X24" s="686"/>
      <c r="Y24" s="687"/>
      <c r="Z24" s="688">
        <v>1.3</v>
      </c>
      <c r="AA24" s="688"/>
      <c r="AB24" s="688"/>
      <c r="AC24" s="688"/>
      <c r="AD24" s="689" t="s">
        <v>235</v>
      </c>
      <c r="AE24" s="689"/>
      <c r="AF24" s="689"/>
      <c r="AG24" s="689"/>
      <c r="AH24" s="689"/>
      <c r="AI24" s="689"/>
      <c r="AJ24" s="689"/>
      <c r="AK24" s="689"/>
      <c r="AL24" s="690" t="s">
        <v>235</v>
      </c>
      <c r="AM24" s="691"/>
      <c r="AN24" s="691"/>
      <c r="AO24" s="692"/>
      <c r="AP24" s="704" t="s">
        <v>292</v>
      </c>
      <c r="AQ24" s="705"/>
      <c r="AR24" s="705"/>
      <c r="AS24" s="705"/>
      <c r="AT24" s="705"/>
      <c r="AU24" s="705"/>
      <c r="AV24" s="705"/>
      <c r="AW24" s="705"/>
      <c r="AX24" s="705"/>
      <c r="AY24" s="705"/>
      <c r="AZ24" s="705"/>
      <c r="BA24" s="705"/>
      <c r="BB24" s="705"/>
      <c r="BC24" s="705"/>
      <c r="BD24" s="705"/>
      <c r="BE24" s="705"/>
      <c r="BF24" s="706"/>
      <c r="BG24" s="685" t="s">
        <v>137</v>
      </c>
      <c r="BH24" s="686"/>
      <c r="BI24" s="686"/>
      <c r="BJ24" s="686"/>
      <c r="BK24" s="686"/>
      <c r="BL24" s="686"/>
      <c r="BM24" s="686"/>
      <c r="BN24" s="687"/>
      <c r="BO24" s="688" t="s">
        <v>235</v>
      </c>
      <c r="BP24" s="688"/>
      <c r="BQ24" s="688"/>
      <c r="BR24" s="688"/>
      <c r="BS24" s="694" t="s">
        <v>137</v>
      </c>
      <c r="BT24" s="686"/>
      <c r="BU24" s="686"/>
      <c r="BV24" s="686"/>
      <c r="BW24" s="686"/>
      <c r="BX24" s="686"/>
      <c r="BY24" s="686"/>
      <c r="BZ24" s="686"/>
      <c r="CA24" s="686"/>
      <c r="CB24" s="695"/>
      <c r="CD24" s="696" t="s">
        <v>293</v>
      </c>
      <c r="CE24" s="697"/>
      <c r="CF24" s="697"/>
      <c r="CG24" s="697"/>
      <c r="CH24" s="697"/>
      <c r="CI24" s="697"/>
      <c r="CJ24" s="697"/>
      <c r="CK24" s="697"/>
      <c r="CL24" s="697"/>
      <c r="CM24" s="697"/>
      <c r="CN24" s="697"/>
      <c r="CO24" s="697"/>
      <c r="CP24" s="697"/>
      <c r="CQ24" s="698"/>
      <c r="CR24" s="674">
        <v>10903037</v>
      </c>
      <c r="CS24" s="675"/>
      <c r="CT24" s="675"/>
      <c r="CU24" s="675"/>
      <c r="CV24" s="675"/>
      <c r="CW24" s="675"/>
      <c r="CX24" s="675"/>
      <c r="CY24" s="676"/>
      <c r="CZ24" s="679">
        <v>34.5</v>
      </c>
      <c r="DA24" s="680"/>
      <c r="DB24" s="680"/>
      <c r="DC24" s="699"/>
      <c r="DD24" s="724">
        <v>7804393</v>
      </c>
      <c r="DE24" s="675"/>
      <c r="DF24" s="675"/>
      <c r="DG24" s="675"/>
      <c r="DH24" s="675"/>
      <c r="DI24" s="675"/>
      <c r="DJ24" s="675"/>
      <c r="DK24" s="676"/>
      <c r="DL24" s="724">
        <v>7550529</v>
      </c>
      <c r="DM24" s="675"/>
      <c r="DN24" s="675"/>
      <c r="DO24" s="675"/>
      <c r="DP24" s="675"/>
      <c r="DQ24" s="675"/>
      <c r="DR24" s="675"/>
      <c r="DS24" s="675"/>
      <c r="DT24" s="675"/>
      <c r="DU24" s="675"/>
      <c r="DV24" s="676"/>
      <c r="DW24" s="679">
        <v>44.6</v>
      </c>
      <c r="DX24" s="680"/>
      <c r="DY24" s="680"/>
      <c r="DZ24" s="680"/>
      <c r="EA24" s="680"/>
      <c r="EB24" s="680"/>
      <c r="EC24" s="681"/>
    </row>
    <row r="25" spans="2:133" ht="11.25" customHeight="1" x14ac:dyDescent="0.15">
      <c r="B25" s="682" t="s">
        <v>294</v>
      </c>
      <c r="C25" s="683"/>
      <c r="D25" s="683"/>
      <c r="E25" s="683"/>
      <c r="F25" s="683"/>
      <c r="G25" s="683"/>
      <c r="H25" s="683"/>
      <c r="I25" s="683"/>
      <c r="J25" s="683"/>
      <c r="K25" s="683"/>
      <c r="L25" s="683"/>
      <c r="M25" s="683"/>
      <c r="N25" s="683"/>
      <c r="O25" s="683"/>
      <c r="P25" s="683"/>
      <c r="Q25" s="684"/>
      <c r="R25" s="685">
        <v>191</v>
      </c>
      <c r="S25" s="686"/>
      <c r="T25" s="686"/>
      <c r="U25" s="686"/>
      <c r="V25" s="686"/>
      <c r="W25" s="686"/>
      <c r="X25" s="686"/>
      <c r="Y25" s="687"/>
      <c r="Z25" s="688">
        <v>0</v>
      </c>
      <c r="AA25" s="688"/>
      <c r="AB25" s="688"/>
      <c r="AC25" s="688"/>
      <c r="AD25" s="689" t="s">
        <v>137</v>
      </c>
      <c r="AE25" s="689"/>
      <c r="AF25" s="689"/>
      <c r="AG25" s="689"/>
      <c r="AH25" s="689"/>
      <c r="AI25" s="689"/>
      <c r="AJ25" s="689"/>
      <c r="AK25" s="689"/>
      <c r="AL25" s="690" t="s">
        <v>235</v>
      </c>
      <c r="AM25" s="691"/>
      <c r="AN25" s="691"/>
      <c r="AO25" s="692"/>
      <c r="AP25" s="704" t="s">
        <v>295</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137</v>
      </c>
      <c r="BP25" s="688"/>
      <c r="BQ25" s="688"/>
      <c r="BR25" s="688"/>
      <c r="BS25" s="694" t="s">
        <v>235</v>
      </c>
      <c r="BT25" s="686"/>
      <c r="BU25" s="686"/>
      <c r="BV25" s="686"/>
      <c r="BW25" s="686"/>
      <c r="BX25" s="686"/>
      <c r="BY25" s="686"/>
      <c r="BZ25" s="686"/>
      <c r="CA25" s="686"/>
      <c r="CB25" s="695"/>
      <c r="CD25" s="700" t="s">
        <v>296</v>
      </c>
      <c r="CE25" s="701"/>
      <c r="CF25" s="701"/>
      <c r="CG25" s="701"/>
      <c r="CH25" s="701"/>
      <c r="CI25" s="701"/>
      <c r="CJ25" s="701"/>
      <c r="CK25" s="701"/>
      <c r="CL25" s="701"/>
      <c r="CM25" s="701"/>
      <c r="CN25" s="701"/>
      <c r="CO25" s="701"/>
      <c r="CP25" s="701"/>
      <c r="CQ25" s="702"/>
      <c r="CR25" s="685">
        <v>4397928</v>
      </c>
      <c r="CS25" s="721"/>
      <c r="CT25" s="721"/>
      <c r="CU25" s="721"/>
      <c r="CV25" s="721"/>
      <c r="CW25" s="721"/>
      <c r="CX25" s="721"/>
      <c r="CY25" s="722"/>
      <c r="CZ25" s="690">
        <v>13.9</v>
      </c>
      <c r="DA25" s="719"/>
      <c r="DB25" s="719"/>
      <c r="DC25" s="723"/>
      <c r="DD25" s="694">
        <v>3754974</v>
      </c>
      <c r="DE25" s="721"/>
      <c r="DF25" s="721"/>
      <c r="DG25" s="721"/>
      <c r="DH25" s="721"/>
      <c r="DI25" s="721"/>
      <c r="DJ25" s="721"/>
      <c r="DK25" s="722"/>
      <c r="DL25" s="694">
        <v>3529828</v>
      </c>
      <c r="DM25" s="721"/>
      <c r="DN25" s="721"/>
      <c r="DO25" s="721"/>
      <c r="DP25" s="721"/>
      <c r="DQ25" s="721"/>
      <c r="DR25" s="721"/>
      <c r="DS25" s="721"/>
      <c r="DT25" s="721"/>
      <c r="DU25" s="721"/>
      <c r="DV25" s="722"/>
      <c r="DW25" s="690">
        <v>20.8</v>
      </c>
      <c r="DX25" s="719"/>
      <c r="DY25" s="719"/>
      <c r="DZ25" s="719"/>
      <c r="EA25" s="719"/>
      <c r="EB25" s="719"/>
      <c r="EC25" s="720"/>
    </row>
    <row r="26" spans="2:133" ht="11.25" customHeight="1" x14ac:dyDescent="0.15">
      <c r="B26" s="682" t="s">
        <v>297</v>
      </c>
      <c r="C26" s="683"/>
      <c r="D26" s="683"/>
      <c r="E26" s="683"/>
      <c r="F26" s="683"/>
      <c r="G26" s="683"/>
      <c r="H26" s="683"/>
      <c r="I26" s="683"/>
      <c r="J26" s="683"/>
      <c r="K26" s="683"/>
      <c r="L26" s="683"/>
      <c r="M26" s="683"/>
      <c r="N26" s="683"/>
      <c r="O26" s="683"/>
      <c r="P26" s="683"/>
      <c r="Q26" s="684"/>
      <c r="R26" s="685">
        <v>16781589</v>
      </c>
      <c r="S26" s="686"/>
      <c r="T26" s="686"/>
      <c r="U26" s="686"/>
      <c r="V26" s="686"/>
      <c r="W26" s="686"/>
      <c r="X26" s="686"/>
      <c r="Y26" s="687"/>
      <c r="Z26" s="688">
        <v>51.6</v>
      </c>
      <c r="AA26" s="688"/>
      <c r="AB26" s="688"/>
      <c r="AC26" s="688"/>
      <c r="AD26" s="689">
        <v>15856333</v>
      </c>
      <c r="AE26" s="689"/>
      <c r="AF26" s="689"/>
      <c r="AG26" s="689"/>
      <c r="AH26" s="689"/>
      <c r="AI26" s="689"/>
      <c r="AJ26" s="689"/>
      <c r="AK26" s="689"/>
      <c r="AL26" s="690">
        <v>99.4</v>
      </c>
      <c r="AM26" s="691"/>
      <c r="AN26" s="691"/>
      <c r="AO26" s="692"/>
      <c r="AP26" s="704" t="s">
        <v>298</v>
      </c>
      <c r="AQ26" s="734"/>
      <c r="AR26" s="734"/>
      <c r="AS26" s="734"/>
      <c r="AT26" s="734"/>
      <c r="AU26" s="734"/>
      <c r="AV26" s="734"/>
      <c r="AW26" s="734"/>
      <c r="AX26" s="734"/>
      <c r="AY26" s="734"/>
      <c r="AZ26" s="734"/>
      <c r="BA26" s="734"/>
      <c r="BB26" s="734"/>
      <c r="BC26" s="734"/>
      <c r="BD26" s="734"/>
      <c r="BE26" s="734"/>
      <c r="BF26" s="706"/>
      <c r="BG26" s="685" t="s">
        <v>235</v>
      </c>
      <c r="BH26" s="686"/>
      <c r="BI26" s="686"/>
      <c r="BJ26" s="686"/>
      <c r="BK26" s="686"/>
      <c r="BL26" s="686"/>
      <c r="BM26" s="686"/>
      <c r="BN26" s="687"/>
      <c r="BO26" s="688" t="s">
        <v>235</v>
      </c>
      <c r="BP26" s="688"/>
      <c r="BQ26" s="688"/>
      <c r="BR26" s="688"/>
      <c r="BS26" s="694" t="s">
        <v>137</v>
      </c>
      <c r="BT26" s="686"/>
      <c r="BU26" s="686"/>
      <c r="BV26" s="686"/>
      <c r="BW26" s="686"/>
      <c r="BX26" s="686"/>
      <c r="BY26" s="686"/>
      <c r="BZ26" s="686"/>
      <c r="CA26" s="686"/>
      <c r="CB26" s="695"/>
      <c r="CD26" s="700" t="s">
        <v>299</v>
      </c>
      <c r="CE26" s="701"/>
      <c r="CF26" s="701"/>
      <c r="CG26" s="701"/>
      <c r="CH26" s="701"/>
      <c r="CI26" s="701"/>
      <c r="CJ26" s="701"/>
      <c r="CK26" s="701"/>
      <c r="CL26" s="701"/>
      <c r="CM26" s="701"/>
      <c r="CN26" s="701"/>
      <c r="CO26" s="701"/>
      <c r="CP26" s="701"/>
      <c r="CQ26" s="702"/>
      <c r="CR26" s="685">
        <v>2501427</v>
      </c>
      <c r="CS26" s="686"/>
      <c r="CT26" s="686"/>
      <c r="CU26" s="686"/>
      <c r="CV26" s="686"/>
      <c r="CW26" s="686"/>
      <c r="CX26" s="686"/>
      <c r="CY26" s="687"/>
      <c r="CZ26" s="690">
        <v>7.9</v>
      </c>
      <c r="DA26" s="719"/>
      <c r="DB26" s="719"/>
      <c r="DC26" s="723"/>
      <c r="DD26" s="694">
        <v>2052392</v>
      </c>
      <c r="DE26" s="686"/>
      <c r="DF26" s="686"/>
      <c r="DG26" s="686"/>
      <c r="DH26" s="686"/>
      <c r="DI26" s="686"/>
      <c r="DJ26" s="686"/>
      <c r="DK26" s="687"/>
      <c r="DL26" s="694" t="s">
        <v>235</v>
      </c>
      <c r="DM26" s="686"/>
      <c r="DN26" s="686"/>
      <c r="DO26" s="686"/>
      <c r="DP26" s="686"/>
      <c r="DQ26" s="686"/>
      <c r="DR26" s="686"/>
      <c r="DS26" s="686"/>
      <c r="DT26" s="686"/>
      <c r="DU26" s="686"/>
      <c r="DV26" s="687"/>
      <c r="DW26" s="690" t="s">
        <v>235</v>
      </c>
      <c r="DX26" s="719"/>
      <c r="DY26" s="719"/>
      <c r="DZ26" s="719"/>
      <c r="EA26" s="719"/>
      <c r="EB26" s="719"/>
      <c r="EC26" s="720"/>
    </row>
    <row r="27" spans="2:133" ht="11.25" customHeight="1" x14ac:dyDescent="0.15">
      <c r="B27" s="682" t="s">
        <v>300</v>
      </c>
      <c r="C27" s="683"/>
      <c r="D27" s="683"/>
      <c r="E27" s="683"/>
      <c r="F27" s="683"/>
      <c r="G27" s="683"/>
      <c r="H27" s="683"/>
      <c r="I27" s="683"/>
      <c r="J27" s="683"/>
      <c r="K27" s="683"/>
      <c r="L27" s="683"/>
      <c r="M27" s="683"/>
      <c r="N27" s="683"/>
      <c r="O27" s="683"/>
      <c r="P27" s="683"/>
      <c r="Q27" s="684"/>
      <c r="R27" s="685">
        <v>10254</v>
      </c>
      <c r="S27" s="686"/>
      <c r="T27" s="686"/>
      <c r="U27" s="686"/>
      <c r="V27" s="686"/>
      <c r="W27" s="686"/>
      <c r="X27" s="686"/>
      <c r="Y27" s="687"/>
      <c r="Z27" s="688">
        <v>0</v>
      </c>
      <c r="AA27" s="688"/>
      <c r="AB27" s="688"/>
      <c r="AC27" s="688"/>
      <c r="AD27" s="689">
        <v>10254</v>
      </c>
      <c r="AE27" s="689"/>
      <c r="AF27" s="689"/>
      <c r="AG27" s="689"/>
      <c r="AH27" s="689"/>
      <c r="AI27" s="689"/>
      <c r="AJ27" s="689"/>
      <c r="AK27" s="689"/>
      <c r="AL27" s="690">
        <v>0.1</v>
      </c>
      <c r="AM27" s="691"/>
      <c r="AN27" s="691"/>
      <c r="AO27" s="692"/>
      <c r="AP27" s="682" t="s">
        <v>301</v>
      </c>
      <c r="AQ27" s="683"/>
      <c r="AR27" s="683"/>
      <c r="AS27" s="683"/>
      <c r="AT27" s="683"/>
      <c r="AU27" s="683"/>
      <c r="AV27" s="683"/>
      <c r="AW27" s="683"/>
      <c r="AX27" s="683"/>
      <c r="AY27" s="683"/>
      <c r="AZ27" s="683"/>
      <c r="BA27" s="683"/>
      <c r="BB27" s="683"/>
      <c r="BC27" s="683"/>
      <c r="BD27" s="683"/>
      <c r="BE27" s="683"/>
      <c r="BF27" s="684"/>
      <c r="BG27" s="685">
        <v>8555161</v>
      </c>
      <c r="BH27" s="686"/>
      <c r="BI27" s="686"/>
      <c r="BJ27" s="686"/>
      <c r="BK27" s="686"/>
      <c r="BL27" s="686"/>
      <c r="BM27" s="686"/>
      <c r="BN27" s="687"/>
      <c r="BO27" s="688">
        <v>100</v>
      </c>
      <c r="BP27" s="688"/>
      <c r="BQ27" s="688"/>
      <c r="BR27" s="688"/>
      <c r="BS27" s="694" t="s">
        <v>137</v>
      </c>
      <c r="BT27" s="686"/>
      <c r="BU27" s="686"/>
      <c r="BV27" s="686"/>
      <c r="BW27" s="686"/>
      <c r="BX27" s="686"/>
      <c r="BY27" s="686"/>
      <c r="BZ27" s="686"/>
      <c r="CA27" s="686"/>
      <c r="CB27" s="695"/>
      <c r="CD27" s="700" t="s">
        <v>302</v>
      </c>
      <c r="CE27" s="701"/>
      <c r="CF27" s="701"/>
      <c r="CG27" s="701"/>
      <c r="CH27" s="701"/>
      <c r="CI27" s="701"/>
      <c r="CJ27" s="701"/>
      <c r="CK27" s="701"/>
      <c r="CL27" s="701"/>
      <c r="CM27" s="701"/>
      <c r="CN27" s="701"/>
      <c r="CO27" s="701"/>
      <c r="CP27" s="701"/>
      <c r="CQ27" s="702"/>
      <c r="CR27" s="685">
        <v>3940641</v>
      </c>
      <c r="CS27" s="721"/>
      <c r="CT27" s="721"/>
      <c r="CU27" s="721"/>
      <c r="CV27" s="721"/>
      <c r="CW27" s="721"/>
      <c r="CX27" s="721"/>
      <c r="CY27" s="722"/>
      <c r="CZ27" s="690">
        <v>12.5</v>
      </c>
      <c r="DA27" s="719"/>
      <c r="DB27" s="719"/>
      <c r="DC27" s="723"/>
      <c r="DD27" s="694">
        <v>1511433</v>
      </c>
      <c r="DE27" s="721"/>
      <c r="DF27" s="721"/>
      <c r="DG27" s="721"/>
      <c r="DH27" s="721"/>
      <c r="DI27" s="721"/>
      <c r="DJ27" s="721"/>
      <c r="DK27" s="722"/>
      <c r="DL27" s="694">
        <v>1482715</v>
      </c>
      <c r="DM27" s="721"/>
      <c r="DN27" s="721"/>
      <c r="DO27" s="721"/>
      <c r="DP27" s="721"/>
      <c r="DQ27" s="721"/>
      <c r="DR27" s="721"/>
      <c r="DS27" s="721"/>
      <c r="DT27" s="721"/>
      <c r="DU27" s="721"/>
      <c r="DV27" s="722"/>
      <c r="DW27" s="690">
        <v>8.8000000000000007</v>
      </c>
      <c r="DX27" s="719"/>
      <c r="DY27" s="719"/>
      <c r="DZ27" s="719"/>
      <c r="EA27" s="719"/>
      <c r="EB27" s="719"/>
      <c r="EC27" s="720"/>
    </row>
    <row r="28" spans="2:133" ht="11.25" customHeight="1" x14ac:dyDescent="0.15">
      <c r="B28" s="682" t="s">
        <v>303</v>
      </c>
      <c r="C28" s="683"/>
      <c r="D28" s="683"/>
      <c r="E28" s="683"/>
      <c r="F28" s="683"/>
      <c r="G28" s="683"/>
      <c r="H28" s="683"/>
      <c r="I28" s="683"/>
      <c r="J28" s="683"/>
      <c r="K28" s="683"/>
      <c r="L28" s="683"/>
      <c r="M28" s="683"/>
      <c r="N28" s="683"/>
      <c r="O28" s="683"/>
      <c r="P28" s="683"/>
      <c r="Q28" s="684"/>
      <c r="R28" s="685">
        <v>303311</v>
      </c>
      <c r="S28" s="686"/>
      <c r="T28" s="686"/>
      <c r="U28" s="686"/>
      <c r="V28" s="686"/>
      <c r="W28" s="686"/>
      <c r="X28" s="686"/>
      <c r="Y28" s="687"/>
      <c r="Z28" s="688">
        <v>0.9</v>
      </c>
      <c r="AA28" s="688"/>
      <c r="AB28" s="688"/>
      <c r="AC28" s="688"/>
      <c r="AD28" s="689">
        <v>40876</v>
      </c>
      <c r="AE28" s="689"/>
      <c r="AF28" s="689"/>
      <c r="AG28" s="689"/>
      <c r="AH28" s="689"/>
      <c r="AI28" s="689"/>
      <c r="AJ28" s="689"/>
      <c r="AK28" s="689"/>
      <c r="AL28" s="690">
        <v>0.3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304</v>
      </c>
      <c r="CE28" s="701"/>
      <c r="CF28" s="701"/>
      <c r="CG28" s="701"/>
      <c r="CH28" s="701"/>
      <c r="CI28" s="701"/>
      <c r="CJ28" s="701"/>
      <c r="CK28" s="701"/>
      <c r="CL28" s="701"/>
      <c r="CM28" s="701"/>
      <c r="CN28" s="701"/>
      <c r="CO28" s="701"/>
      <c r="CP28" s="701"/>
      <c r="CQ28" s="702"/>
      <c r="CR28" s="685">
        <v>2564468</v>
      </c>
      <c r="CS28" s="686"/>
      <c r="CT28" s="686"/>
      <c r="CU28" s="686"/>
      <c r="CV28" s="686"/>
      <c r="CW28" s="686"/>
      <c r="CX28" s="686"/>
      <c r="CY28" s="687"/>
      <c r="CZ28" s="690">
        <v>8.1</v>
      </c>
      <c r="DA28" s="719"/>
      <c r="DB28" s="719"/>
      <c r="DC28" s="723"/>
      <c r="DD28" s="694">
        <v>2537986</v>
      </c>
      <c r="DE28" s="686"/>
      <c r="DF28" s="686"/>
      <c r="DG28" s="686"/>
      <c r="DH28" s="686"/>
      <c r="DI28" s="686"/>
      <c r="DJ28" s="686"/>
      <c r="DK28" s="687"/>
      <c r="DL28" s="694">
        <v>2537986</v>
      </c>
      <c r="DM28" s="686"/>
      <c r="DN28" s="686"/>
      <c r="DO28" s="686"/>
      <c r="DP28" s="686"/>
      <c r="DQ28" s="686"/>
      <c r="DR28" s="686"/>
      <c r="DS28" s="686"/>
      <c r="DT28" s="686"/>
      <c r="DU28" s="686"/>
      <c r="DV28" s="687"/>
      <c r="DW28" s="690">
        <v>15</v>
      </c>
      <c r="DX28" s="719"/>
      <c r="DY28" s="719"/>
      <c r="DZ28" s="719"/>
      <c r="EA28" s="719"/>
      <c r="EB28" s="719"/>
      <c r="EC28" s="720"/>
    </row>
    <row r="29" spans="2:133" ht="11.25" customHeight="1" x14ac:dyDescent="0.15">
      <c r="B29" s="682" t="s">
        <v>305</v>
      </c>
      <c r="C29" s="683"/>
      <c r="D29" s="683"/>
      <c r="E29" s="683"/>
      <c r="F29" s="683"/>
      <c r="G29" s="683"/>
      <c r="H29" s="683"/>
      <c r="I29" s="683"/>
      <c r="J29" s="683"/>
      <c r="K29" s="683"/>
      <c r="L29" s="683"/>
      <c r="M29" s="683"/>
      <c r="N29" s="683"/>
      <c r="O29" s="683"/>
      <c r="P29" s="683"/>
      <c r="Q29" s="684"/>
      <c r="R29" s="685">
        <v>282323</v>
      </c>
      <c r="S29" s="686"/>
      <c r="T29" s="686"/>
      <c r="U29" s="686"/>
      <c r="V29" s="686"/>
      <c r="W29" s="686"/>
      <c r="X29" s="686"/>
      <c r="Y29" s="687"/>
      <c r="Z29" s="688">
        <v>0.9</v>
      </c>
      <c r="AA29" s="688"/>
      <c r="AB29" s="688"/>
      <c r="AC29" s="688"/>
      <c r="AD29" s="689">
        <v>27106</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306</v>
      </c>
      <c r="CE29" s="726"/>
      <c r="CF29" s="700" t="s">
        <v>307</v>
      </c>
      <c r="CG29" s="701"/>
      <c r="CH29" s="701"/>
      <c r="CI29" s="701"/>
      <c r="CJ29" s="701"/>
      <c r="CK29" s="701"/>
      <c r="CL29" s="701"/>
      <c r="CM29" s="701"/>
      <c r="CN29" s="701"/>
      <c r="CO29" s="701"/>
      <c r="CP29" s="701"/>
      <c r="CQ29" s="702"/>
      <c r="CR29" s="685">
        <v>2563588</v>
      </c>
      <c r="CS29" s="721"/>
      <c r="CT29" s="721"/>
      <c r="CU29" s="721"/>
      <c r="CV29" s="721"/>
      <c r="CW29" s="721"/>
      <c r="CX29" s="721"/>
      <c r="CY29" s="722"/>
      <c r="CZ29" s="690">
        <v>8.1</v>
      </c>
      <c r="DA29" s="719"/>
      <c r="DB29" s="719"/>
      <c r="DC29" s="723"/>
      <c r="DD29" s="694">
        <v>2537106</v>
      </c>
      <c r="DE29" s="721"/>
      <c r="DF29" s="721"/>
      <c r="DG29" s="721"/>
      <c r="DH29" s="721"/>
      <c r="DI29" s="721"/>
      <c r="DJ29" s="721"/>
      <c r="DK29" s="722"/>
      <c r="DL29" s="694">
        <v>2537106</v>
      </c>
      <c r="DM29" s="721"/>
      <c r="DN29" s="721"/>
      <c r="DO29" s="721"/>
      <c r="DP29" s="721"/>
      <c r="DQ29" s="721"/>
      <c r="DR29" s="721"/>
      <c r="DS29" s="721"/>
      <c r="DT29" s="721"/>
      <c r="DU29" s="721"/>
      <c r="DV29" s="722"/>
      <c r="DW29" s="690">
        <v>15</v>
      </c>
      <c r="DX29" s="719"/>
      <c r="DY29" s="719"/>
      <c r="DZ29" s="719"/>
      <c r="EA29" s="719"/>
      <c r="EB29" s="719"/>
      <c r="EC29" s="720"/>
    </row>
    <row r="30" spans="2:133" ht="11.25" customHeight="1" x14ac:dyDescent="0.15">
      <c r="B30" s="682" t="s">
        <v>308</v>
      </c>
      <c r="C30" s="683"/>
      <c r="D30" s="683"/>
      <c r="E30" s="683"/>
      <c r="F30" s="683"/>
      <c r="G30" s="683"/>
      <c r="H30" s="683"/>
      <c r="I30" s="683"/>
      <c r="J30" s="683"/>
      <c r="K30" s="683"/>
      <c r="L30" s="683"/>
      <c r="M30" s="683"/>
      <c r="N30" s="683"/>
      <c r="O30" s="683"/>
      <c r="P30" s="683"/>
      <c r="Q30" s="684"/>
      <c r="R30" s="685">
        <v>29831</v>
      </c>
      <c r="S30" s="686"/>
      <c r="T30" s="686"/>
      <c r="U30" s="686"/>
      <c r="V30" s="686"/>
      <c r="W30" s="686"/>
      <c r="X30" s="686"/>
      <c r="Y30" s="687"/>
      <c r="Z30" s="688">
        <v>0.1</v>
      </c>
      <c r="AA30" s="688"/>
      <c r="AB30" s="688"/>
      <c r="AC30" s="688"/>
      <c r="AD30" s="689">
        <v>29</v>
      </c>
      <c r="AE30" s="689"/>
      <c r="AF30" s="689"/>
      <c r="AG30" s="689"/>
      <c r="AH30" s="689"/>
      <c r="AI30" s="689"/>
      <c r="AJ30" s="689"/>
      <c r="AK30" s="689"/>
      <c r="AL30" s="690">
        <v>0</v>
      </c>
      <c r="AM30" s="691"/>
      <c r="AN30" s="691"/>
      <c r="AO30" s="692"/>
      <c r="AP30" s="664" t="s">
        <v>224</v>
      </c>
      <c r="AQ30" s="665"/>
      <c r="AR30" s="665"/>
      <c r="AS30" s="665"/>
      <c r="AT30" s="665"/>
      <c r="AU30" s="665"/>
      <c r="AV30" s="665"/>
      <c r="AW30" s="665"/>
      <c r="AX30" s="665"/>
      <c r="AY30" s="665"/>
      <c r="AZ30" s="665"/>
      <c r="BA30" s="665"/>
      <c r="BB30" s="665"/>
      <c r="BC30" s="665"/>
      <c r="BD30" s="665"/>
      <c r="BE30" s="665"/>
      <c r="BF30" s="666"/>
      <c r="BG30" s="664" t="s">
        <v>309</v>
      </c>
      <c r="BH30" s="738"/>
      <c r="BI30" s="738"/>
      <c r="BJ30" s="738"/>
      <c r="BK30" s="738"/>
      <c r="BL30" s="738"/>
      <c r="BM30" s="738"/>
      <c r="BN30" s="738"/>
      <c r="BO30" s="738"/>
      <c r="BP30" s="738"/>
      <c r="BQ30" s="739"/>
      <c r="BR30" s="664" t="s">
        <v>310</v>
      </c>
      <c r="BS30" s="738"/>
      <c r="BT30" s="738"/>
      <c r="BU30" s="738"/>
      <c r="BV30" s="738"/>
      <c r="BW30" s="738"/>
      <c r="BX30" s="738"/>
      <c r="BY30" s="738"/>
      <c r="BZ30" s="738"/>
      <c r="CA30" s="738"/>
      <c r="CB30" s="739"/>
      <c r="CD30" s="727"/>
      <c r="CE30" s="728"/>
      <c r="CF30" s="700" t="s">
        <v>311</v>
      </c>
      <c r="CG30" s="701"/>
      <c r="CH30" s="701"/>
      <c r="CI30" s="701"/>
      <c r="CJ30" s="701"/>
      <c r="CK30" s="701"/>
      <c r="CL30" s="701"/>
      <c r="CM30" s="701"/>
      <c r="CN30" s="701"/>
      <c r="CO30" s="701"/>
      <c r="CP30" s="701"/>
      <c r="CQ30" s="702"/>
      <c r="CR30" s="685">
        <v>2508407</v>
      </c>
      <c r="CS30" s="686"/>
      <c r="CT30" s="686"/>
      <c r="CU30" s="686"/>
      <c r="CV30" s="686"/>
      <c r="CW30" s="686"/>
      <c r="CX30" s="686"/>
      <c r="CY30" s="687"/>
      <c r="CZ30" s="690">
        <v>7.9</v>
      </c>
      <c r="DA30" s="719"/>
      <c r="DB30" s="719"/>
      <c r="DC30" s="723"/>
      <c r="DD30" s="694">
        <v>2481925</v>
      </c>
      <c r="DE30" s="686"/>
      <c r="DF30" s="686"/>
      <c r="DG30" s="686"/>
      <c r="DH30" s="686"/>
      <c r="DI30" s="686"/>
      <c r="DJ30" s="686"/>
      <c r="DK30" s="687"/>
      <c r="DL30" s="694">
        <v>2481925</v>
      </c>
      <c r="DM30" s="686"/>
      <c r="DN30" s="686"/>
      <c r="DO30" s="686"/>
      <c r="DP30" s="686"/>
      <c r="DQ30" s="686"/>
      <c r="DR30" s="686"/>
      <c r="DS30" s="686"/>
      <c r="DT30" s="686"/>
      <c r="DU30" s="686"/>
      <c r="DV30" s="687"/>
      <c r="DW30" s="690">
        <v>14.7</v>
      </c>
      <c r="DX30" s="719"/>
      <c r="DY30" s="719"/>
      <c r="DZ30" s="719"/>
      <c r="EA30" s="719"/>
      <c r="EB30" s="719"/>
      <c r="EC30" s="720"/>
    </row>
    <row r="31" spans="2:133" ht="11.25" customHeight="1" x14ac:dyDescent="0.15">
      <c r="B31" s="682" t="s">
        <v>312</v>
      </c>
      <c r="C31" s="683"/>
      <c r="D31" s="683"/>
      <c r="E31" s="683"/>
      <c r="F31" s="683"/>
      <c r="G31" s="683"/>
      <c r="H31" s="683"/>
      <c r="I31" s="683"/>
      <c r="J31" s="683"/>
      <c r="K31" s="683"/>
      <c r="L31" s="683"/>
      <c r="M31" s="683"/>
      <c r="N31" s="683"/>
      <c r="O31" s="683"/>
      <c r="P31" s="683"/>
      <c r="Q31" s="684"/>
      <c r="R31" s="685">
        <v>8774840</v>
      </c>
      <c r="S31" s="686"/>
      <c r="T31" s="686"/>
      <c r="U31" s="686"/>
      <c r="V31" s="686"/>
      <c r="W31" s="686"/>
      <c r="X31" s="686"/>
      <c r="Y31" s="687"/>
      <c r="Z31" s="688">
        <v>27</v>
      </c>
      <c r="AA31" s="688"/>
      <c r="AB31" s="688"/>
      <c r="AC31" s="688"/>
      <c r="AD31" s="689" t="s">
        <v>235</v>
      </c>
      <c r="AE31" s="689"/>
      <c r="AF31" s="689"/>
      <c r="AG31" s="689"/>
      <c r="AH31" s="689"/>
      <c r="AI31" s="689"/>
      <c r="AJ31" s="689"/>
      <c r="AK31" s="689"/>
      <c r="AL31" s="690" t="s">
        <v>235</v>
      </c>
      <c r="AM31" s="691"/>
      <c r="AN31" s="691"/>
      <c r="AO31" s="692"/>
      <c r="AP31" s="742" t="s">
        <v>313</v>
      </c>
      <c r="AQ31" s="743"/>
      <c r="AR31" s="743"/>
      <c r="AS31" s="743"/>
      <c r="AT31" s="748" t="s">
        <v>314</v>
      </c>
      <c r="AU31" s="231"/>
      <c r="AV31" s="231"/>
      <c r="AW31" s="231"/>
      <c r="AX31" s="671" t="s">
        <v>188</v>
      </c>
      <c r="AY31" s="672"/>
      <c r="AZ31" s="672"/>
      <c r="BA31" s="672"/>
      <c r="BB31" s="672"/>
      <c r="BC31" s="672"/>
      <c r="BD31" s="672"/>
      <c r="BE31" s="672"/>
      <c r="BF31" s="673"/>
      <c r="BG31" s="753">
        <v>97.9</v>
      </c>
      <c r="BH31" s="740"/>
      <c r="BI31" s="740"/>
      <c r="BJ31" s="740"/>
      <c r="BK31" s="740"/>
      <c r="BL31" s="740"/>
      <c r="BM31" s="680">
        <v>95</v>
      </c>
      <c r="BN31" s="740"/>
      <c r="BO31" s="740"/>
      <c r="BP31" s="740"/>
      <c r="BQ31" s="741"/>
      <c r="BR31" s="753">
        <v>99.2</v>
      </c>
      <c r="BS31" s="740"/>
      <c r="BT31" s="740"/>
      <c r="BU31" s="740"/>
      <c r="BV31" s="740"/>
      <c r="BW31" s="740"/>
      <c r="BX31" s="680">
        <v>95.9</v>
      </c>
      <c r="BY31" s="740"/>
      <c r="BZ31" s="740"/>
      <c r="CA31" s="740"/>
      <c r="CB31" s="741"/>
      <c r="CD31" s="727"/>
      <c r="CE31" s="728"/>
      <c r="CF31" s="700" t="s">
        <v>315</v>
      </c>
      <c r="CG31" s="701"/>
      <c r="CH31" s="701"/>
      <c r="CI31" s="701"/>
      <c r="CJ31" s="701"/>
      <c r="CK31" s="701"/>
      <c r="CL31" s="701"/>
      <c r="CM31" s="701"/>
      <c r="CN31" s="701"/>
      <c r="CO31" s="701"/>
      <c r="CP31" s="701"/>
      <c r="CQ31" s="702"/>
      <c r="CR31" s="685">
        <v>55181</v>
      </c>
      <c r="CS31" s="721"/>
      <c r="CT31" s="721"/>
      <c r="CU31" s="721"/>
      <c r="CV31" s="721"/>
      <c r="CW31" s="721"/>
      <c r="CX31" s="721"/>
      <c r="CY31" s="722"/>
      <c r="CZ31" s="690">
        <v>0.2</v>
      </c>
      <c r="DA31" s="719"/>
      <c r="DB31" s="719"/>
      <c r="DC31" s="723"/>
      <c r="DD31" s="694">
        <v>55181</v>
      </c>
      <c r="DE31" s="721"/>
      <c r="DF31" s="721"/>
      <c r="DG31" s="721"/>
      <c r="DH31" s="721"/>
      <c r="DI31" s="721"/>
      <c r="DJ31" s="721"/>
      <c r="DK31" s="722"/>
      <c r="DL31" s="694">
        <v>55181</v>
      </c>
      <c r="DM31" s="721"/>
      <c r="DN31" s="721"/>
      <c r="DO31" s="721"/>
      <c r="DP31" s="721"/>
      <c r="DQ31" s="721"/>
      <c r="DR31" s="721"/>
      <c r="DS31" s="721"/>
      <c r="DT31" s="721"/>
      <c r="DU31" s="721"/>
      <c r="DV31" s="722"/>
      <c r="DW31" s="690">
        <v>0.3</v>
      </c>
      <c r="DX31" s="719"/>
      <c r="DY31" s="719"/>
      <c r="DZ31" s="719"/>
      <c r="EA31" s="719"/>
      <c r="EB31" s="719"/>
      <c r="EC31" s="720"/>
    </row>
    <row r="32" spans="2:133" ht="11.25" customHeight="1" x14ac:dyDescent="0.15">
      <c r="B32" s="731" t="s">
        <v>316</v>
      </c>
      <c r="C32" s="732"/>
      <c r="D32" s="732"/>
      <c r="E32" s="732"/>
      <c r="F32" s="732"/>
      <c r="G32" s="732"/>
      <c r="H32" s="732"/>
      <c r="I32" s="732"/>
      <c r="J32" s="732"/>
      <c r="K32" s="732"/>
      <c r="L32" s="732"/>
      <c r="M32" s="732"/>
      <c r="N32" s="732"/>
      <c r="O32" s="732"/>
      <c r="P32" s="732"/>
      <c r="Q32" s="733"/>
      <c r="R32" s="685" t="s">
        <v>235</v>
      </c>
      <c r="S32" s="686"/>
      <c r="T32" s="686"/>
      <c r="U32" s="686"/>
      <c r="V32" s="686"/>
      <c r="W32" s="686"/>
      <c r="X32" s="686"/>
      <c r="Y32" s="687"/>
      <c r="Z32" s="688" t="s">
        <v>235</v>
      </c>
      <c r="AA32" s="688"/>
      <c r="AB32" s="688"/>
      <c r="AC32" s="688"/>
      <c r="AD32" s="689" t="s">
        <v>137</v>
      </c>
      <c r="AE32" s="689"/>
      <c r="AF32" s="689"/>
      <c r="AG32" s="689"/>
      <c r="AH32" s="689"/>
      <c r="AI32" s="689"/>
      <c r="AJ32" s="689"/>
      <c r="AK32" s="689"/>
      <c r="AL32" s="690" t="s">
        <v>137</v>
      </c>
      <c r="AM32" s="691"/>
      <c r="AN32" s="691"/>
      <c r="AO32" s="692"/>
      <c r="AP32" s="744"/>
      <c r="AQ32" s="745"/>
      <c r="AR32" s="745"/>
      <c r="AS32" s="745"/>
      <c r="AT32" s="749"/>
      <c r="AU32" s="230" t="s">
        <v>317</v>
      </c>
      <c r="AV32" s="230"/>
      <c r="AW32" s="230"/>
      <c r="AX32" s="682" t="s">
        <v>318</v>
      </c>
      <c r="AY32" s="683"/>
      <c r="AZ32" s="683"/>
      <c r="BA32" s="683"/>
      <c r="BB32" s="683"/>
      <c r="BC32" s="683"/>
      <c r="BD32" s="683"/>
      <c r="BE32" s="683"/>
      <c r="BF32" s="684"/>
      <c r="BG32" s="754">
        <v>99.2</v>
      </c>
      <c r="BH32" s="721"/>
      <c r="BI32" s="721"/>
      <c r="BJ32" s="721"/>
      <c r="BK32" s="721"/>
      <c r="BL32" s="721"/>
      <c r="BM32" s="691">
        <v>98.4</v>
      </c>
      <c r="BN32" s="751"/>
      <c r="BO32" s="751"/>
      <c r="BP32" s="751"/>
      <c r="BQ32" s="752"/>
      <c r="BR32" s="754">
        <v>99.5</v>
      </c>
      <c r="BS32" s="721"/>
      <c r="BT32" s="721"/>
      <c r="BU32" s="721"/>
      <c r="BV32" s="721"/>
      <c r="BW32" s="721"/>
      <c r="BX32" s="691">
        <v>98.4</v>
      </c>
      <c r="BY32" s="751"/>
      <c r="BZ32" s="751"/>
      <c r="CA32" s="751"/>
      <c r="CB32" s="752"/>
      <c r="CD32" s="729"/>
      <c r="CE32" s="730"/>
      <c r="CF32" s="700" t="s">
        <v>319</v>
      </c>
      <c r="CG32" s="701"/>
      <c r="CH32" s="701"/>
      <c r="CI32" s="701"/>
      <c r="CJ32" s="701"/>
      <c r="CK32" s="701"/>
      <c r="CL32" s="701"/>
      <c r="CM32" s="701"/>
      <c r="CN32" s="701"/>
      <c r="CO32" s="701"/>
      <c r="CP32" s="701"/>
      <c r="CQ32" s="702"/>
      <c r="CR32" s="685">
        <v>880</v>
      </c>
      <c r="CS32" s="686"/>
      <c r="CT32" s="686"/>
      <c r="CU32" s="686"/>
      <c r="CV32" s="686"/>
      <c r="CW32" s="686"/>
      <c r="CX32" s="686"/>
      <c r="CY32" s="687"/>
      <c r="CZ32" s="690">
        <v>0</v>
      </c>
      <c r="DA32" s="719"/>
      <c r="DB32" s="719"/>
      <c r="DC32" s="723"/>
      <c r="DD32" s="694">
        <v>880</v>
      </c>
      <c r="DE32" s="686"/>
      <c r="DF32" s="686"/>
      <c r="DG32" s="686"/>
      <c r="DH32" s="686"/>
      <c r="DI32" s="686"/>
      <c r="DJ32" s="686"/>
      <c r="DK32" s="687"/>
      <c r="DL32" s="694">
        <v>880</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320</v>
      </c>
      <c r="C33" s="683"/>
      <c r="D33" s="683"/>
      <c r="E33" s="683"/>
      <c r="F33" s="683"/>
      <c r="G33" s="683"/>
      <c r="H33" s="683"/>
      <c r="I33" s="683"/>
      <c r="J33" s="683"/>
      <c r="K33" s="683"/>
      <c r="L33" s="683"/>
      <c r="M33" s="683"/>
      <c r="N33" s="683"/>
      <c r="O33" s="683"/>
      <c r="P33" s="683"/>
      <c r="Q33" s="684"/>
      <c r="R33" s="685">
        <v>1353512</v>
      </c>
      <c r="S33" s="686"/>
      <c r="T33" s="686"/>
      <c r="U33" s="686"/>
      <c r="V33" s="686"/>
      <c r="W33" s="686"/>
      <c r="X33" s="686"/>
      <c r="Y33" s="687"/>
      <c r="Z33" s="688">
        <v>4.2</v>
      </c>
      <c r="AA33" s="688"/>
      <c r="AB33" s="688"/>
      <c r="AC33" s="688"/>
      <c r="AD33" s="689" t="s">
        <v>137</v>
      </c>
      <c r="AE33" s="689"/>
      <c r="AF33" s="689"/>
      <c r="AG33" s="689"/>
      <c r="AH33" s="689"/>
      <c r="AI33" s="689"/>
      <c r="AJ33" s="689"/>
      <c r="AK33" s="689"/>
      <c r="AL33" s="690" t="s">
        <v>235</v>
      </c>
      <c r="AM33" s="691"/>
      <c r="AN33" s="691"/>
      <c r="AO33" s="692"/>
      <c r="AP33" s="746"/>
      <c r="AQ33" s="747"/>
      <c r="AR33" s="747"/>
      <c r="AS33" s="747"/>
      <c r="AT33" s="750"/>
      <c r="AU33" s="232"/>
      <c r="AV33" s="232"/>
      <c r="AW33" s="232"/>
      <c r="AX33" s="735" t="s">
        <v>321</v>
      </c>
      <c r="AY33" s="736"/>
      <c r="AZ33" s="736"/>
      <c r="BA33" s="736"/>
      <c r="BB33" s="736"/>
      <c r="BC33" s="736"/>
      <c r="BD33" s="736"/>
      <c r="BE33" s="736"/>
      <c r="BF33" s="737"/>
      <c r="BG33" s="755">
        <v>96.7</v>
      </c>
      <c r="BH33" s="756"/>
      <c r="BI33" s="756"/>
      <c r="BJ33" s="756"/>
      <c r="BK33" s="756"/>
      <c r="BL33" s="756"/>
      <c r="BM33" s="757">
        <v>92.2</v>
      </c>
      <c r="BN33" s="756"/>
      <c r="BO33" s="756"/>
      <c r="BP33" s="756"/>
      <c r="BQ33" s="758"/>
      <c r="BR33" s="755">
        <v>98.8</v>
      </c>
      <c r="BS33" s="756"/>
      <c r="BT33" s="756"/>
      <c r="BU33" s="756"/>
      <c r="BV33" s="756"/>
      <c r="BW33" s="756"/>
      <c r="BX33" s="757">
        <v>93.6</v>
      </c>
      <c r="BY33" s="756"/>
      <c r="BZ33" s="756"/>
      <c r="CA33" s="756"/>
      <c r="CB33" s="758"/>
      <c r="CD33" s="700" t="s">
        <v>322</v>
      </c>
      <c r="CE33" s="701"/>
      <c r="CF33" s="701"/>
      <c r="CG33" s="701"/>
      <c r="CH33" s="701"/>
      <c r="CI33" s="701"/>
      <c r="CJ33" s="701"/>
      <c r="CK33" s="701"/>
      <c r="CL33" s="701"/>
      <c r="CM33" s="701"/>
      <c r="CN33" s="701"/>
      <c r="CO33" s="701"/>
      <c r="CP33" s="701"/>
      <c r="CQ33" s="702"/>
      <c r="CR33" s="685">
        <v>18283440</v>
      </c>
      <c r="CS33" s="721"/>
      <c r="CT33" s="721"/>
      <c r="CU33" s="721"/>
      <c r="CV33" s="721"/>
      <c r="CW33" s="721"/>
      <c r="CX33" s="721"/>
      <c r="CY33" s="722"/>
      <c r="CZ33" s="690">
        <v>57.9</v>
      </c>
      <c r="DA33" s="719"/>
      <c r="DB33" s="719"/>
      <c r="DC33" s="723"/>
      <c r="DD33" s="694">
        <v>10359082</v>
      </c>
      <c r="DE33" s="721"/>
      <c r="DF33" s="721"/>
      <c r="DG33" s="721"/>
      <c r="DH33" s="721"/>
      <c r="DI33" s="721"/>
      <c r="DJ33" s="721"/>
      <c r="DK33" s="722"/>
      <c r="DL33" s="694">
        <v>7765316</v>
      </c>
      <c r="DM33" s="721"/>
      <c r="DN33" s="721"/>
      <c r="DO33" s="721"/>
      <c r="DP33" s="721"/>
      <c r="DQ33" s="721"/>
      <c r="DR33" s="721"/>
      <c r="DS33" s="721"/>
      <c r="DT33" s="721"/>
      <c r="DU33" s="721"/>
      <c r="DV33" s="722"/>
      <c r="DW33" s="690">
        <v>45.9</v>
      </c>
      <c r="DX33" s="719"/>
      <c r="DY33" s="719"/>
      <c r="DZ33" s="719"/>
      <c r="EA33" s="719"/>
      <c r="EB33" s="719"/>
      <c r="EC33" s="720"/>
    </row>
    <row r="34" spans="2:133" ht="11.25" customHeight="1" x14ac:dyDescent="0.15">
      <c r="B34" s="682" t="s">
        <v>323</v>
      </c>
      <c r="C34" s="683"/>
      <c r="D34" s="683"/>
      <c r="E34" s="683"/>
      <c r="F34" s="683"/>
      <c r="G34" s="683"/>
      <c r="H34" s="683"/>
      <c r="I34" s="683"/>
      <c r="J34" s="683"/>
      <c r="K34" s="683"/>
      <c r="L34" s="683"/>
      <c r="M34" s="683"/>
      <c r="N34" s="683"/>
      <c r="O34" s="683"/>
      <c r="P34" s="683"/>
      <c r="Q34" s="684"/>
      <c r="R34" s="685">
        <v>247482</v>
      </c>
      <c r="S34" s="686"/>
      <c r="T34" s="686"/>
      <c r="U34" s="686"/>
      <c r="V34" s="686"/>
      <c r="W34" s="686"/>
      <c r="X34" s="686"/>
      <c r="Y34" s="687"/>
      <c r="Z34" s="688">
        <v>0.8</v>
      </c>
      <c r="AA34" s="688"/>
      <c r="AB34" s="688"/>
      <c r="AC34" s="688"/>
      <c r="AD34" s="689">
        <v>180</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324</v>
      </c>
      <c r="CE34" s="701"/>
      <c r="CF34" s="701"/>
      <c r="CG34" s="701"/>
      <c r="CH34" s="701"/>
      <c r="CI34" s="701"/>
      <c r="CJ34" s="701"/>
      <c r="CK34" s="701"/>
      <c r="CL34" s="701"/>
      <c r="CM34" s="701"/>
      <c r="CN34" s="701"/>
      <c r="CO34" s="701"/>
      <c r="CP34" s="701"/>
      <c r="CQ34" s="702"/>
      <c r="CR34" s="685">
        <v>3307771</v>
      </c>
      <c r="CS34" s="686"/>
      <c r="CT34" s="686"/>
      <c r="CU34" s="686"/>
      <c r="CV34" s="686"/>
      <c r="CW34" s="686"/>
      <c r="CX34" s="686"/>
      <c r="CY34" s="687"/>
      <c r="CZ34" s="690">
        <v>10.5</v>
      </c>
      <c r="DA34" s="719"/>
      <c r="DB34" s="719"/>
      <c r="DC34" s="723"/>
      <c r="DD34" s="694">
        <v>2706922</v>
      </c>
      <c r="DE34" s="686"/>
      <c r="DF34" s="686"/>
      <c r="DG34" s="686"/>
      <c r="DH34" s="686"/>
      <c r="DI34" s="686"/>
      <c r="DJ34" s="686"/>
      <c r="DK34" s="687"/>
      <c r="DL34" s="694">
        <v>1969137</v>
      </c>
      <c r="DM34" s="686"/>
      <c r="DN34" s="686"/>
      <c r="DO34" s="686"/>
      <c r="DP34" s="686"/>
      <c r="DQ34" s="686"/>
      <c r="DR34" s="686"/>
      <c r="DS34" s="686"/>
      <c r="DT34" s="686"/>
      <c r="DU34" s="686"/>
      <c r="DV34" s="687"/>
      <c r="DW34" s="690">
        <v>11.6</v>
      </c>
      <c r="DX34" s="719"/>
      <c r="DY34" s="719"/>
      <c r="DZ34" s="719"/>
      <c r="EA34" s="719"/>
      <c r="EB34" s="719"/>
      <c r="EC34" s="720"/>
    </row>
    <row r="35" spans="2:133" ht="11.25" customHeight="1" x14ac:dyDescent="0.15">
      <c r="B35" s="682" t="s">
        <v>325</v>
      </c>
      <c r="C35" s="683"/>
      <c r="D35" s="683"/>
      <c r="E35" s="683"/>
      <c r="F35" s="683"/>
      <c r="G35" s="683"/>
      <c r="H35" s="683"/>
      <c r="I35" s="683"/>
      <c r="J35" s="683"/>
      <c r="K35" s="683"/>
      <c r="L35" s="683"/>
      <c r="M35" s="683"/>
      <c r="N35" s="683"/>
      <c r="O35" s="683"/>
      <c r="P35" s="683"/>
      <c r="Q35" s="684"/>
      <c r="R35" s="685">
        <v>127562</v>
      </c>
      <c r="S35" s="686"/>
      <c r="T35" s="686"/>
      <c r="U35" s="686"/>
      <c r="V35" s="686"/>
      <c r="W35" s="686"/>
      <c r="X35" s="686"/>
      <c r="Y35" s="687"/>
      <c r="Z35" s="688">
        <v>0.4</v>
      </c>
      <c r="AA35" s="688"/>
      <c r="AB35" s="688"/>
      <c r="AC35" s="688"/>
      <c r="AD35" s="689" t="s">
        <v>235</v>
      </c>
      <c r="AE35" s="689"/>
      <c r="AF35" s="689"/>
      <c r="AG35" s="689"/>
      <c r="AH35" s="689"/>
      <c r="AI35" s="689"/>
      <c r="AJ35" s="689"/>
      <c r="AK35" s="689"/>
      <c r="AL35" s="690" t="s">
        <v>235</v>
      </c>
      <c r="AM35" s="691"/>
      <c r="AN35" s="691"/>
      <c r="AO35" s="692"/>
      <c r="AP35" s="235"/>
      <c r="AQ35" s="664" t="s">
        <v>326</v>
      </c>
      <c r="AR35" s="665"/>
      <c r="AS35" s="665"/>
      <c r="AT35" s="665"/>
      <c r="AU35" s="665"/>
      <c r="AV35" s="665"/>
      <c r="AW35" s="665"/>
      <c r="AX35" s="665"/>
      <c r="AY35" s="665"/>
      <c r="AZ35" s="665"/>
      <c r="BA35" s="665"/>
      <c r="BB35" s="665"/>
      <c r="BC35" s="665"/>
      <c r="BD35" s="665"/>
      <c r="BE35" s="665"/>
      <c r="BF35" s="666"/>
      <c r="BG35" s="664" t="s">
        <v>327</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328</v>
      </c>
      <c r="CE35" s="701"/>
      <c r="CF35" s="701"/>
      <c r="CG35" s="701"/>
      <c r="CH35" s="701"/>
      <c r="CI35" s="701"/>
      <c r="CJ35" s="701"/>
      <c r="CK35" s="701"/>
      <c r="CL35" s="701"/>
      <c r="CM35" s="701"/>
      <c r="CN35" s="701"/>
      <c r="CO35" s="701"/>
      <c r="CP35" s="701"/>
      <c r="CQ35" s="702"/>
      <c r="CR35" s="685">
        <v>320945</v>
      </c>
      <c r="CS35" s="721"/>
      <c r="CT35" s="721"/>
      <c r="CU35" s="721"/>
      <c r="CV35" s="721"/>
      <c r="CW35" s="721"/>
      <c r="CX35" s="721"/>
      <c r="CY35" s="722"/>
      <c r="CZ35" s="690">
        <v>1</v>
      </c>
      <c r="DA35" s="719"/>
      <c r="DB35" s="719"/>
      <c r="DC35" s="723"/>
      <c r="DD35" s="694">
        <v>309042</v>
      </c>
      <c r="DE35" s="721"/>
      <c r="DF35" s="721"/>
      <c r="DG35" s="721"/>
      <c r="DH35" s="721"/>
      <c r="DI35" s="721"/>
      <c r="DJ35" s="721"/>
      <c r="DK35" s="722"/>
      <c r="DL35" s="694">
        <v>309042</v>
      </c>
      <c r="DM35" s="721"/>
      <c r="DN35" s="721"/>
      <c r="DO35" s="721"/>
      <c r="DP35" s="721"/>
      <c r="DQ35" s="721"/>
      <c r="DR35" s="721"/>
      <c r="DS35" s="721"/>
      <c r="DT35" s="721"/>
      <c r="DU35" s="721"/>
      <c r="DV35" s="722"/>
      <c r="DW35" s="690">
        <v>1.8</v>
      </c>
      <c r="DX35" s="719"/>
      <c r="DY35" s="719"/>
      <c r="DZ35" s="719"/>
      <c r="EA35" s="719"/>
      <c r="EB35" s="719"/>
      <c r="EC35" s="720"/>
    </row>
    <row r="36" spans="2:133" ht="11.25" customHeight="1" x14ac:dyDescent="0.15">
      <c r="B36" s="682" t="s">
        <v>329</v>
      </c>
      <c r="C36" s="683"/>
      <c r="D36" s="683"/>
      <c r="E36" s="683"/>
      <c r="F36" s="683"/>
      <c r="G36" s="683"/>
      <c r="H36" s="683"/>
      <c r="I36" s="683"/>
      <c r="J36" s="683"/>
      <c r="K36" s="683"/>
      <c r="L36" s="683"/>
      <c r="M36" s="683"/>
      <c r="N36" s="683"/>
      <c r="O36" s="683"/>
      <c r="P36" s="683"/>
      <c r="Q36" s="684"/>
      <c r="R36" s="685">
        <v>527395</v>
      </c>
      <c r="S36" s="686"/>
      <c r="T36" s="686"/>
      <c r="U36" s="686"/>
      <c r="V36" s="686"/>
      <c r="W36" s="686"/>
      <c r="X36" s="686"/>
      <c r="Y36" s="687"/>
      <c r="Z36" s="688">
        <v>1.6</v>
      </c>
      <c r="AA36" s="688"/>
      <c r="AB36" s="688"/>
      <c r="AC36" s="688"/>
      <c r="AD36" s="689" t="s">
        <v>175</v>
      </c>
      <c r="AE36" s="689"/>
      <c r="AF36" s="689"/>
      <c r="AG36" s="689"/>
      <c r="AH36" s="689"/>
      <c r="AI36" s="689"/>
      <c r="AJ36" s="689"/>
      <c r="AK36" s="689"/>
      <c r="AL36" s="690" t="s">
        <v>235</v>
      </c>
      <c r="AM36" s="691"/>
      <c r="AN36" s="691"/>
      <c r="AO36" s="692"/>
      <c r="AP36" s="235"/>
      <c r="AQ36" s="759" t="s">
        <v>330</v>
      </c>
      <c r="AR36" s="760"/>
      <c r="AS36" s="760"/>
      <c r="AT36" s="760"/>
      <c r="AU36" s="760"/>
      <c r="AV36" s="760"/>
      <c r="AW36" s="760"/>
      <c r="AX36" s="760"/>
      <c r="AY36" s="761"/>
      <c r="AZ36" s="674">
        <v>3226032</v>
      </c>
      <c r="BA36" s="675"/>
      <c r="BB36" s="675"/>
      <c r="BC36" s="675"/>
      <c r="BD36" s="675"/>
      <c r="BE36" s="675"/>
      <c r="BF36" s="762"/>
      <c r="BG36" s="696" t="s">
        <v>331</v>
      </c>
      <c r="BH36" s="697"/>
      <c r="BI36" s="697"/>
      <c r="BJ36" s="697"/>
      <c r="BK36" s="697"/>
      <c r="BL36" s="697"/>
      <c r="BM36" s="697"/>
      <c r="BN36" s="697"/>
      <c r="BO36" s="697"/>
      <c r="BP36" s="697"/>
      <c r="BQ36" s="697"/>
      <c r="BR36" s="697"/>
      <c r="BS36" s="697"/>
      <c r="BT36" s="697"/>
      <c r="BU36" s="698"/>
      <c r="BV36" s="674">
        <v>181951</v>
      </c>
      <c r="BW36" s="675"/>
      <c r="BX36" s="675"/>
      <c r="BY36" s="675"/>
      <c r="BZ36" s="675"/>
      <c r="CA36" s="675"/>
      <c r="CB36" s="762"/>
      <c r="CD36" s="700" t="s">
        <v>332</v>
      </c>
      <c r="CE36" s="701"/>
      <c r="CF36" s="701"/>
      <c r="CG36" s="701"/>
      <c r="CH36" s="701"/>
      <c r="CI36" s="701"/>
      <c r="CJ36" s="701"/>
      <c r="CK36" s="701"/>
      <c r="CL36" s="701"/>
      <c r="CM36" s="701"/>
      <c r="CN36" s="701"/>
      <c r="CO36" s="701"/>
      <c r="CP36" s="701"/>
      <c r="CQ36" s="702"/>
      <c r="CR36" s="685">
        <v>11653142</v>
      </c>
      <c r="CS36" s="686"/>
      <c r="CT36" s="686"/>
      <c r="CU36" s="686"/>
      <c r="CV36" s="686"/>
      <c r="CW36" s="686"/>
      <c r="CX36" s="686"/>
      <c r="CY36" s="687"/>
      <c r="CZ36" s="690">
        <v>36.9</v>
      </c>
      <c r="DA36" s="719"/>
      <c r="DB36" s="719"/>
      <c r="DC36" s="723"/>
      <c r="DD36" s="694">
        <v>5758045</v>
      </c>
      <c r="DE36" s="686"/>
      <c r="DF36" s="686"/>
      <c r="DG36" s="686"/>
      <c r="DH36" s="686"/>
      <c r="DI36" s="686"/>
      <c r="DJ36" s="686"/>
      <c r="DK36" s="687"/>
      <c r="DL36" s="694">
        <v>4047879</v>
      </c>
      <c r="DM36" s="686"/>
      <c r="DN36" s="686"/>
      <c r="DO36" s="686"/>
      <c r="DP36" s="686"/>
      <c r="DQ36" s="686"/>
      <c r="DR36" s="686"/>
      <c r="DS36" s="686"/>
      <c r="DT36" s="686"/>
      <c r="DU36" s="686"/>
      <c r="DV36" s="687"/>
      <c r="DW36" s="690">
        <v>23.9</v>
      </c>
      <c r="DX36" s="719"/>
      <c r="DY36" s="719"/>
      <c r="DZ36" s="719"/>
      <c r="EA36" s="719"/>
      <c r="EB36" s="719"/>
      <c r="EC36" s="720"/>
    </row>
    <row r="37" spans="2:133" ht="11.25" customHeight="1" x14ac:dyDescent="0.15">
      <c r="B37" s="682" t="s">
        <v>333</v>
      </c>
      <c r="C37" s="683"/>
      <c r="D37" s="683"/>
      <c r="E37" s="683"/>
      <c r="F37" s="683"/>
      <c r="G37" s="683"/>
      <c r="H37" s="683"/>
      <c r="I37" s="683"/>
      <c r="J37" s="683"/>
      <c r="K37" s="683"/>
      <c r="L37" s="683"/>
      <c r="M37" s="683"/>
      <c r="N37" s="683"/>
      <c r="O37" s="683"/>
      <c r="P37" s="683"/>
      <c r="Q37" s="684"/>
      <c r="R37" s="685">
        <v>668023</v>
      </c>
      <c r="S37" s="686"/>
      <c r="T37" s="686"/>
      <c r="U37" s="686"/>
      <c r="V37" s="686"/>
      <c r="W37" s="686"/>
      <c r="X37" s="686"/>
      <c r="Y37" s="687"/>
      <c r="Z37" s="688">
        <v>2.1</v>
      </c>
      <c r="AA37" s="688"/>
      <c r="AB37" s="688"/>
      <c r="AC37" s="688"/>
      <c r="AD37" s="689" t="s">
        <v>235</v>
      </c>
      <c r="AE37" s="689"/>
      <c r="AF37" s="689"/>
      <c r="AG37" s="689"/>
      <c r="AH37" s="689"/>
      <c r="AI37" s="689"/>
      <c r="AJ37" s="689"/>
      <c r="AK37" s="689"/>
      <c r="AL37" s="690" t="s">
        <v>235</v>
      </c>
      <c r="AM37" s="691"/>
      <c r="AN37" s="691"/>
      <c r="AO37" s="692"/>
      <c r="AQ37" s="763" t="s">
        <v>334</v>
      </c>
      <c r="AR37" s="764"/>
      <c r="AS37" s="764"/>
      <c r="AT37" s="764"/>
      <c r="AU37" s="764"/>
      <c r="AV37" s="764"/>
      <c r="AW37" s="764"/>
      <c r="AX37" s="764"/>
      <c r="AY37" s="765"/>
      <c r="AZ37" s="685">
        <v>730000</v>
      </c>
      <c r="BA37" s="686"/>
      <c r="BB37" s="686"/>
      <c r="BC37" s="686"/>
      <c r="BD37" s="721"/>
      <c r="BE37" s="721"/>
      <c r="BF37" s="752"/>
      <c r="BG37" s="700" t="s">
        <v>335</v>
      </c>
      <c r="BH37" s="701"/>
      <c r="BI37" s="701"/>
      <c r="BJ37" s="701"/>
      <c r="BK37" s="701"/>
      <c r="BL37" s="701"/>
      <c r="BM37" s="701"/>
      <c r="BN37" s="701"/>
      <c r="BO37" s="701"/>
      <c r="BP37" s="701"/>
      <c r="BQ37" s="701"/>
      <c r="BR37" s="701"/>
      <c r="BS37" s="701"/>
      <c r="BT37" s="701"/>
      <c r="BU37" s="702"/>
      <c r="BV37" s="685">
        <v>179002</v>
      </c>
      <c r="BW37" s="686"/>
      <c r="BX37" s="686"/>
      <c r="BY37" s="686"/>
      <c r="BZ37" s="686"/>
      <c r="CA37" s="686"/>
      <c r="CB37" s="695"/>
      <c r="CD37" s="700" t="s">
        <v>336</v>
      </c>
      <c r="CE37" s="701"/>
      <c r="CF37" s="701"/>
      <c r="CG37" s="701"/>
      <c r="CH37" s="701"/>
      <c r="CI37" s="701"/>
      <c r="CJ37" s="701"/>
      <c r="CK37" s="701"/>
      <c r="CL37" s="701"/>
      <c r="CM37" s="701"/>
      <c r="CN37" s="701"/>
      <c r="CO37" s="701"/>
      <c r="CP37" s="701"/>
      <c r="CQ37" s="702"/>
      <c r="CR37" s="685">
        <v>3301188</v>
      </c>
      <c r="CS37" s="721"/>
      <c r="CT37" s="721"/>
      <c r="CU37" s="721"/>
      <c r="CV37" s="721"/>
      <c r="CW37" s="721"/>
      <c r="CX37" s="721"/>
      <c r="CY37" s="722"/>
      <c r="CZ37" s="690">
        <v>10.5</v>
      </c>
      <c r="DA37" s="719"/>
      <c r="DB37" s="719"/>
      <c r="DC37" s="723"/>
      <c r="DD37" s="694">
        <v>3265254</v>
      </c>
      <c r="DE37" s="721"/>
      <c r="DF37" s="721"/>
      <c r="DG37" s="721"/>
      <c r="DH37" s="721"/>
      <c r="DI37" s="721"/>
      <c r="DJ37" s="721"/>
      <c r="DK37" s="722"/>
      <c r="DL37" s="694">
        <v>2282528</v>
      </c>
      <c r="DM37" s="721"/>
      <c r="DN37" s="721"/>
      <c r="DO37" s="721"/>
      <c r="DP37" s="721"/>
      <c r="DQ37" s="721"/>
      <c r="DR37" s="721"/>
      <c r="DS37" s="721"/>
      <c r="DT37" s="721"/>
      <c r="DU37" s="721"/>
      <c r="DV37" s="722"/>
      <c r="DW37" s="690">
        <v>13.5</v>
      </c>
      <c r="DX37" s="719"/>
      <c r="DY37" s="719"/>
      <c r="DZ37" s="719"/>
      <c r="EA37" s="719"/>
      <c r="EB37" s="719"/>
      <c r="EC37" s="720"/>
    </row>
    <row r="38" spans="2:133" ht="11.25" customHeight="1" x14ac:dyDescent="0.15">
      <c r="B38" s="682" t="s">
        <v>337</v>
      </c>
      <c r="C38" s="683"/>
      <c r="D38" s="683"/>
      <c r="E38" s="683"/>
      <c r="F38" s="683"/>
      <c r="G38" s="683"/>
      <c r="H38" s="683"/>
      <c r="I38" s="683"/>
      <c r="J38" s="683"/>
      <c r="K38" s="683"/>
      <c r="L38" s="683"/>
      <c r="M38" s="683"/>
      <c r="N38" s="683"/>
      <c r="O38" s="683"/>
      <c r="P38" s="683"/>
      <c r="Q38" s="684"/>
      <c r="R38" s="685">
        <v>1499210</v>
      </c>
      <c r="S38" s="686"/>
      <c r="T38" s="686"/>
      <c r="U38" s="686"/>
      <c r="V38" s="686"/>
      <c r="W38" s="686"/>
      <c r="X38" s="686"/>
      <c r="Y38" s="687"/>
      <c r="Z38" s="688">
        <v>4.5999999999999996</v>
      </c>
      <c r="AA38" s="688"/>
      <c r="AB38" s="688"/>
      <c r="AC38" s="688"/>
      <c r="AD38" s="689">
        <v>17068</v>
      </c>
      <c r="AE38" s="689"/>
      <c r="AF38" s="689"/>
      <c r="AG38" s="689"/>
      <c r="AH38" s="689"/>
      <c r="AI38" s="689"/>
      <c r="AJ38" s="689"/>
      <c r="AK38" s="689"/>
      <c r="AL38" s="690">
        <v>0.1</v>
      </c>
      <c r="AM38" s="691"/>
      <c r="AN38" s="691"/>
      <c r="AO38" s="692"/>
      <c r="AQ38" s="763" t="s">
        <v>338</v>
      </c>
      <c r="AR38" s="764"/>
      <c r="AS38" s="764"/>
      <c r="AT38" s="764"/>
      <c r="AU38" s="764"/>
      <c r="AV38" s="764"/>
      <c r="AW38" s="764"/>
      <c r="AX38" s="764"/>
      <c r="AY38" s="765"/>
      <c r="AZ38" s="685">
        <v>520717</v>
      </c>
      <c r="BA38" s="686"/>
      <c r="BB38" s="686"/>
      <c r="BC38" s="686"/>
      <c r="BD38" s="721"/>
      <c r="BE38" s="721"/>
      <c r="BF38" s="752"/>
      <c r="BG38" s="700" t="s">
        <v>339</v>
      </c>
      <c r="BH38" s="701"/>
      <c r="BI38" s="701"/>
      <c r="BJ38" s="701"/>
      <c r="BK38" s="701"/>
      <c r="BL38" s="701"/>
      <c r="BM38" s="701"/>
      <c r="BN38" s="701"/>
      <c r="BO38" s="701"/>
      <c r="BP38" s="701"/>
      <c r="BQ38" s="701"/>
      <c r="BR38" s="701"/>
      <c r="BS38" s="701"/>
      <c r="BT38" s="701"/>
      <c r="BU38" s="702"/>
      <c r="BV38" s="685">
        <v>7371</v>
      </c>
      <c r="BW38" s="686"/>
      <c r="BX38" s="686"/>
      <c r="BY38" s="686"/>
      <c r="BZ38" s="686"/>
      <c r="CA38" s="686"/>
      <c r="CB38" s="695"/>
      <c r="CD38" s="700" t="s">
        <v>340</v>
      </c>
      <c r="CE38" s="701"/>
      <c r="CF38" s="701"/>
      <c r="CG38" s="701"/>
      <c r="CH38" s="701"/>
      <c r="CI38" s="701"/>
      <c r="CJ38" s="701"/>
      <c r="CK38" s="701"/>
      <c r="CL38" s="701"/>
      <c r="CM38" s="701"/>
      <c r="CN38" s="701"/>
      <c r="CO38" s="701"/>
      <c r="CP38" s="701"/>
      <c r="CQ38" s="702"/>
      <c r="CR38" s="685">
        <v>1843345</v>
      </c>
      <c r="CS38" s="686"/>
      <c r="CT38" s="686"/>
      <c r="CU38" s="686"/>
      <c r="CV38" s="686"/>
      <c r="CW38" s="686"/>
      <c r="CX38" s="686"/>
      <c r="CY38" s="687"/>
      <c r="CZ38" s="690">
        <v>5.8</v>
      </c>
      <c r="DA38" s="719"/>
      <c r="DB38" s="719"/>
      <c r="DC38" s="723"/>
      <c r="DD38" s="694">
        <v>1561950</v>
      </c>
      <c r="DE38" s="686"/>
      <c r="DF38" s="686"/>
      <c r="DG38" s="686"/>
      <c r="DH38" s="686"/>
      <c r="DI38" s="686"/>
      <c r="DJ38" s="686"/>
      <c r="DK38" s="687"/>
      <c r="DL38" s="694">
        <v>1439258</v>
      </c>
      <c r="DM38" s="686"/>
      <c r="DN38" s="686"/>
      <c r="DO38" s="686"/>
      <c r="DP38" s="686"/>
      <c r="DQ38" s="686"/>
      <c r="DR38" s="686"/>
      <c r="DS38" s="686"/>
      <c r="DT38" s="686"/>
      <c r="DU38" s="686"/>
      <c r="DV38" s="687"/>
      <c r="DW38" s="690">
        <v>8.5</v>
      </c>
      <c r="DX38" s="719"/>
      <c r="DY38" s="719"/>
      <c r="DZ38" s="719"/>
      <c r="EA38" s="719"/>
      <c r="EB38" s="719"/>
      <c r="EC38" s="720"/>
    </row>
    <row r="39" spans="2:133" ht="11.25" customHeight="1" x14ac:dyDescent="0.15">
      <c r="B39" s="682" t="s">
        <v>341</v>
      </c>
      <c r="C39" s="683"/>
      <c r="D39" s="683"/>
      <c r="E39" s="683"/>
      <c r="F39" s="683"/>
      <c r="G39" s="683"/>
      <c r="H39" s="683"/>
      <c r="I39" s="683"/>
      <c r="J39" s="683"/>
      <c r="K39" s="683"/>
      <c r="L39" s="683"/>
      <c r="M39" s="683"/>
      <c r="N39" s="683"/>
      <c r="O39" s="683"/>
      <c r="P39" s="683"/>
      <c r="Q39" s="684"/>
      <c r="R39" s="685">
        <v>1945800</v>
      </c>
      <c r="S39" s="686"/>
      <c r="T39" s="686"/>
      <c r="U39" s="686"/>
      <c r="V39" s="686"/>
      <c r="W39" s="686"/>
      <c r="X39" s="686"/>
      <c r="Y39" s="687"/>
      <c r="Z39" s="688">
        <v>6</v>
      </c>
      <c r="AA39" s="688"/>
      <c r="AB39" s="688"/>
      <c r="AC39" s="688"/>
      <c r="AD39" s="689" t="s">
        <v>137</v>
      </c>
      <c r="AE39" s="689"/>
      <c r="AF39" s="689"/>
      <c r="AG39" s="689"/>
      <c r="AH39" s="689"/>
      <c r="AI39" s="689"/>
      <c r="AJ39" s="689"/>
      <c r="AK39" s="689"/>
      <c r="AL39" s="690" t="s">
        <v>235</v>
      </c>
      <c r="AM39" s="691"/>
      <c r="AN39" s="691"/>
      <c r="AO39" s="692"/>
      <c r="AQ39" s="763" t="s">
        <v>342</v>
      </c>
      <c r="AR39" s="764"/>
      <c r="AS39" s="764"/>
      <c r="AT39" s="764"/>
      <c r="AU39" s="764"/>
      <c r="AV39" s="764"/>
      <c r="AW39" s="764"/>
      <c r="AX39" s="764"/>
      <c r="AY39" s="765"/>
      <c r="AZ39" s="685">
        <v>82456</v>
      </c>
      <c r="BA39" s="686"/>
      <c r="BB39" s="686"/>
      <c r="BC39" s="686"/>
      <c r="BD39" s="721"/>
      <c r="BE39" s="721"/>
      <c r="BF39" s="752"/>
      <c r="BG39" s="700" t="s">
        <v>343</v>
      </c>
      <c r="BH39" s="701"/>
      <c r="BI39" s="701"/>
      <c r="BJ39" s="701"/>
      <c r="BK39" s="701"/>
      <c r="BL39" s="701"/>
      <c r="BM39" s="701"/>
      <c r="BN39" s="701"/>
      <c r="BO39" s="701"/>
      <c r="BP39" s="701"/>
      <c r="BQ39" s="701"/>
      <c r="BR39" s="701"/>
      <c r="BS39" s="701"/>
      <c r="BT39" s="701"/>
      <c r="BU39" s="702"/>
      <c r="BV39" s="685">
        <v>11544</v>
      </c>
      <c r="BW39" s="686"/>
      <c r="BX39" s="686"/>
      <c r="BY39" s="686"/>
      <c r="BZ39" s="686"/>
      <c r="CA39" s="686"/>
      <c r="CB39" s="695"/>
      <c r="CD39" s="700" t="s">
        <v>344</v>
      </c>
      <c r="CE39" s="701"/>
      <c r="CF39" s="701"/>
      <c r="CG39" s="701"/>
      <c r="CH39" s="701"/>
      <c r="CI39" s="701"/>
      <c r="CJ39" s="701"/>
      <c r="CK39" s="701"/>
      <c r="CL39" s="701"/>
      <c r="CM39" s="701"/>
      <c r="CN39" s="701"/>
      <c r="CO39" s="701"/>
      <c r="CP39" s="701"/>
      <c r="CQ39" s="702"/>
      <c r="CR39" s="685">
        <v>68445</v>
      </c>
      <c r="CS39" s="721"/>
      <c r="CT39" s="721"/>
      <c r="CU39" s="721"/>
      <c r="CV39" s="721"/>
      <c r="CW39" s="721"/>
      <c r="CX39" s="721"/>
      <c r="CY39" s="722"/>
      <c r="CZ39" s="690">
        <v>0.2</v>
      </c>
      <c r="DA39" s="719"/>
      <c r="DB39" s="719"/>
      <c r="DC39" s="723"/>
      <c r="DD39" s="694">
        <v>23123</v>
      </c>
      <c r="DE39" s="721"/>
      <c r="DF39" s="721"/>
      <c r="DG39" s="721"/>
      <c r="DH39" s="721"/>
      <c r="DI39" s="721"/>
      <c r="DJ39" s="721"/>
      <c r="DK39" s="722"/>
      <c r="DL39" s="694" t="s">
        <v>137</v>
      </c>
      <c r="DM39" s="721"/>
      <c r="DN39" s="721"/>
      <c r="DO39" s="721"/>
      <c r="DP39" s="721"/>
      <c r="DQ39" s="721"/>
      <c r="DR39" s="721"/>
      <c r="DS39" s="721"/>
      <c r="DT39" s="721"/>
      <c r="DU39" s="721"/>
      <c r="DV39" s="722"/>
      <c r="DW39" s="690" t="s">
        <v>137</v>
      </c>
      <c r="DX39" s="719"/>
      <c r="DY39" s="719"/>
      <c r="DZ39" s="719"/>
      <c r="EA39" s="719"/>
      <c r="EB39" s="719"/>
      <c r="EC39" s="720"/>
    </row>
    <row r="40" spans="2:133" ht="11.25" customHeight="1" x14ac:dyDescent="0.15">
      <c r="B40" s="682" t="s">
        <v>345</v>
      </c>
      <c r="C40" s="683"/>
      <c r="D40" s="683"/>
      <c r="E40" s="683"/>
      <c r="F40" s="683"/>
      <c r="G40" s="683"/>
      <c r="H40" s="683"/>
      <c r="I40" s="683"/>
      <c r="J40" s="683"/>
      <c r="K40" s="683"/>
      <c r="L40" s="683"/>
      <c r="M40" s="683"/>
      <c r="N40" s="683"/>
      <c r="O40" s="683"/>
      <c r="P40" s="683"/>
      <c r="Q40" s="684"/>
      <c r="R40" s="685" t="s">
        <v>235</v>
      </c>
      <c r="S40" s="686"/>
      <c r="T40" s="686"/>
      <c r="U40" s="686"/>
      <c r="V40" s="686"/>
      <c r="W40" s="686"/>
      <c r="X40" s="686"/>
      <c r="Y40" s="687"/>
      <c r="Z40" s="688" t="s">
        <v>137</v>
      </c>
      <c r="AA40" s="688"/>
      <c r="AB40" s="688"/>
      <c r="AC40" s="688"/>
      <c r="AD40" s="689" t="s">
        <v>235</v>
      </c>
      <c r="AE40" s="689"/>
      <c r="AF40" s="689"/>
      <c r="AG40" s="689"/>
      <c r="AH40" s="689"/>
      <c r="AI40" s="689"/>
      <c r="AJ40" s="689"/>
      <c r="AK40" s="689"/>
      <c r="AL40" s="690" t="s">
        <v>235</v>
      </c>
      <c r="AM40" s="691"/>
      <c r="AN40" s="691"/>
      <c r="AO40" s="692"/>
      <c r="AQ40" s="763" t="s">
        <v>346</v>
      </c>
      <c r="AR40" s="764"/>
      <c r="AS40" s="764"/>
      <c r="AT40" s="764"/>
      <c r="AU40" s="764"/>
      <c r="AV40" s="764"/>
      <c r="AW40" s="764"/>
      <c r="AX40" s="764"/>
      <c r="AY40" s="765"/>
      <c r="AZ40" s="685">
        <v>49514</v>
      </c>
      <c r="BA40" s="686"/>
      <c r="BB40" s="686"/>
      <c r="BC40" s="686"/>
      <c r="BD40" s="721"/>
      <c r="BE40" s="721"/>
      <c r="BF40" s="752"/>
      <c r="BG40" s="772" t="s">
        <v>347</v>
      </c>
      <c r="BH40" s="773"/>
      <c r="BI40" s="773"/>
      <c r="BJ40" s="773"/>
      <c r="BK40" s="773"/>
      <c r="BL40" s="236"/>
      <c r="BM40" s="701" t="s">
        <v>348</v>
      </c>
      <c r="BN40" s="701"/>
      <c r="BO40" s="701"/>
      <c r="BP40" s="701"/>
      <c r="BQ40" s="701"/>
      <c r="BR40" s="701"/>
      <c r="BS40" s="701"/>
      <c r="BT40" s="701"/>
      <c r="BU40" s="702"/>
      <c r="BV40" s="685">
        <v>97</v>
      </c>
      <c r="BW40" s="686"/>
      <c r="BX40" s="686"/>
      <c r="BY40" s="686"/>
      <c r="BZ40" s="686"/>
      <c r="CA40" s="686"/>
      <c r="CB40" s="695"/>
      <c r="CD40" s="700" t="s">
        <v>349</v>
      </c>
      <c r="CE40" s="701"/>
      <c r="CF40" s="701"/>
      <c r="CG40" s="701"/>
      <c r="CH40" s="701"/>
      <c r="CI40" s="701"/>
      <c r="CJ40" s="701"/>
      <c r="CK40" s="701"/>
      <c r="CL40" s="701"/>
      <c r="CM40" s="701"/>
      <c r="CN40" s="701"/>
      <c r="CO40" s="701"/>
      <c r="CP40" s="701"/>
      <c r="CQ40" s="702"/>
      <c r="CR40" s="685">
        <v>1089792</v>
      </c>
      <c r="CS40" s="686"/>
      <c r="CT40" s="686"/>
      <c r="CU40" s="686"/>
      <c r="CV40" s="686"/>
      <c r="CW40" s="686"/>
      <c r="CX40" s="686"/>
      <c r="CY40" s="687"/>
      <c r="CZ40" s="690">
        <v>3.5</v>
      </c>
      <c r="DA40" s="719"/>
      <c r="DB40" s="719"/>
      <c r="DC40" s="723"/>
      <c r="DD40" s="694" t="s">
        <v>137</v>
      </c>
      <c r="DE40" s="686"/>
      <c r="DF40" s="686"/>
      <c r="DG40" s="686"/>
      <c r="DH40" s="686"/>
      <c r="DI40" s="686"/>
      <c r="DJ40" s="686"/>
      <c r="DK40" s="687"/>
      <c r="DL40" s="694" t="s">
        <v>235</v>
      </c>
      <c r="DM40" s="686"/>
      <c r="DN40" s="686"/>
      <c r="DO40" s="686"/>
      <c r="DP40" s="686"/>
      <c r="DQ40" s="686"/>
      <c r="DR40" s="686"/>
      <c r="DS40" s="686"/>
      <c r="DT40" s="686"/>
      <c r="DU40" s="686"/>
      <c r="DV40" s="687"/>
      <c r="DW40" s="690" t="s">
        <v>235</v>
      </c>
      <c r="DX40" s="719"/>
      <c r="DY40" s="719"/>
      <c r="DZ40" s="719"/>
      <c r="EA40" s="719"/>
      <c r="EB40" s="719"/>
      <c r="EC40" s="720"/>
    </row>
    <row r="41" spans="2:133" ht="11.25" customHeight="1" x14ac:dyDescent="0.15">
      <c r="B41" s="682" t="s">
        <v>350</v>
      </c>
      <c r="C41" s="683"/>
      <c r="D41" s="683"/>
      <c r="E41" s="683"/>
      <c r="F41" s="683"/>
      <c r="G41" s="683"/>
      <c r="H41" s="683"/>
      <c r="I41" s="683"/>
      <c r="J41" s="683"/>
      <c r="K41" s="683"/>
      <c r="L41" s="683"/>
      <c r="M41" s="683"/>
      <c r="N41" s="683"/>
      <c r="O41" s="683"/>
      <c r="P41" s="683"/>
      <c r="Q41" s="684"/>
      <c r="R41" s="685" t="s">
        <v>235</v>
      </c>
      <c r="S41" s="686"/>
      <c r="T41" s="686"/>
      <c r="U41" s="686"/>
      <c r="V41" s="686"/>
      <c r="W41" s="686"/>
      <c r="X41" s="686"/>
      <c r="Y41" s="687"/>
      <c r="Z41" s="688" t="s">
        <v>235</v>
      </c>
      <c r="AA41" s="688"/>
      <c r="AB41" s="688"/>
      <c r="AC41" s="688"/>
      <c r="AD41" s="689" t="s">
        <v>235</v>
      </c>
      <c r="AE41" s="689"/>
      <c r="AF41" s="689"/>
      <c r="AG41" s="689"/>
      <c r="AH41" s="689"/>
      <c r="AI41" s="689"/>
      <c r="AJ41" s="689"/>
      <c r="AK41" s="689"/>
      <c r="AL41" s="690" t="s">
        <v>235</v>
      </c>
      <c r="AM41" s="691"/>
      <c r="AN41" s="691"/>
      <c r="AO41" s="692"/>
      <c r="AQ41" s="763" t="s">
        <v>351</v>
      </c>
      <c r="AR41" s="764"/>
      <c r="AS41" s="764"/>
      <c r="AT41" s="764"/>
      <c r="AU41" s="764"/>
      <c r="AV41" s="764"/>
      <c r="AW41" s="764"/>
      <c r="AX41" s="764"/>
      <c r="AY41" s="765"/>
      <c r="AZ41" s="685">
        <v>366582</v>
      </c>
      <c r="BA41" s="686"/>
      <c r="BB41" s="686"/>
      <c r="BC41" s="686"/>
      <c r="BD41" s="721"/>
      <c r="BE41" s="721"/>
      <c r="BF41" s="752"/>
      <c r="BG41" s="772"/>
      <c r="BH41" s="773"/>
      <c r="BI41" s="773"/>
      <c r="BJ41" s="773"/>
      <c r="BK41" s="773"/>
      <c r="BL41" s="236"/>
      <c r="BM41" s="701" t="s">
        <v>352</v>
      </c>
      <c r="BN41" s="701"/>
      <c r="BO41" s="701"/>
      <c r="BP41" s="701"/>
      <c r="BQ41" s="701"/>
      <c r="BR41" s="701"/>
      <c r="BS41" s="701"/>
      <c r="BT41" s="701"/>
      <c r="BU41" s="702"/>
      <c r="BV41" s="685">
        <v>1</v>
      </c>
      <c r="BW41" s="686"/>
      <c r="BX41" s="686"/>
      <c r="BY41" s="686"/>
      <c r="BZ41" s="686"/>
      <c r="CA41" s="686"/>
      <c r="CB41" s="695"/>
      <c r="CD41" s="700" t="s">
        <v>353</v>
      </c>
      <c r="CE41" s="701"/>
      <c r="CF41" s="701"/>
      <c r="CG41" s="701"/>
      <c r="CH41" s="701"/>
      <c r="CI41" s="701"/>
      <c r="CJ41" s="701"/>
      <c r="CK41" s="701"/>
      <c r="CL41" s="701"/>
      <c r="CM41" s="701"/>
      <c r="CN41" s="701"/>
      <c r="CO41" s="701"/>
      <c r="CP41" s="701"/>
      <c r="CQ41" s="702"/>
      <c r="CR41" s="685" t="s">
        <v>137</v>
      </c>
      <c r="CS41" s="721"/>
      <c r="CT41" s="721"/>
      <c r="CU41" s="721"/>
      <c r="CV41" s="721"/>
      <c r="CW41" s="721"/>
      <c r="CX41" s="721"/>
      <c r="CY41" s="722"/>
      <c r="CZ41" s="690" t="s">
        <v>235</v>
      </c>
      <c r="DA41" s="719"/>
      <c r="DB41" s="719"/>
      <c r="DC41" s="723"/>
      <c r="DD41" s="694" t="s">
        <v>137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354</v>
      </c>
      <c r="C42" s="683"/>
      <c r="D42" s="683"/>
      <c r="E42" s="683"/>
      <c r="F42" s="683"/>
      <c r="G42" s="683"/>
      <c r="H42" s="683"/>
      <c r="I42" s="683"/>
      <c r="J42" s="683"/>
      <c r="K42" s="683"/>
      <c r="L42" s="683"/>
      <c r="M42" s="683"/>
      <c r="N42" s="683"/>
      <c r="O42" s="683"/>
      <c r="P42" s="683"/>
      <c r="Q42" s="684"/>
      <c r="R42" s="685">
        <v>982500</v>
      </c>
      <c r="S42" s="686"/>
      <c r="T42" s="686"/>
      <c r="U42" s="686"/>
      <c r="V42" s="686"/>
      <c r="W42" s="686"/>
      <c r="X42" s="686"/>
      <c r="Y42" s="687"/>
      <c r="Z42" s="688">
        <v>3</v>
      </c>
      <c r="AA42" s="688"/>
      <c r="AB42" s="688"/>
      <c r="AC42" s="688"/>
      <c r="AD42" s="689" t="s">
        <v>137</v>
      </c>
      <c r="AE42" s="689"/>
      <c r="AF42" s="689"/>
      <c r="AG42" s="689"/>
      <c r="AH42" s="689"/>
      <c r="AI42" s="689"/>
      <c r="AJ42" s="689"/>
      <c r="AK42" s="689"/>
      <c r="AL42" s="690" t="s">
        <v>235</v>
      </c>
      <c r="AM42" s="691"/>
      <c r="AN42" s="691"/>
      <c r="AO42" s="692"/>
      <c r="AQ42" s="784" t="s">
        <v>355</v>
      </c>
      <c r="AR42" s="785"/>
      <c r="AS42" s="785"/>
      <c r="AT42" s="785"/>
      <c r="AU42" s="785"/>
      <c r="AV42" s="785"/>
      <c r="AW42" s="785"/>
      <c r="AX42" s="785"/>
      <c r="AY42" s="786"/>
      <c r="AZ42" s="776">
        <v>1476763</v>
      </c>
      <c r="BA42" s="777"/>
      <c r="BB42" s="777"/>
      <c r="BC42" s="777"/>
      <c r="BD42" s="756"/>
      <c r="BE42" s="756"/>
      <c r="BF42" s="758"/>
      <c r="BG42" s="774"/>
      <c r="BH42" s="775"/>
      <c r="BI42" s="775"/>
      <c r="BJ42" s="775"/>
      <c r="BK42" s="775"/>
      <c r="BL42" s="237"/>
      <c r="BM42" s="711" t="s">
        <v>356</v>
      </c>
      <c r="BN42" s="711"/>
      <c r="BO42" s="711"/>
      <c r="BP42" s="711"/>
      <c r="BQ42" s="711"/>
      <c r="BR42" s="711"/>
      <c r="BS42" s="711"/>
      <c r="BT42" s="711"/>
      <c r="BU42" s="712"/>
      <c r="BV42" s="776">
        <v>317</v>
      </c>
      <c r="BW42" s="777"/>
      <c r="BX42" s="777"/>
      <c r="BY42" s="777"/>
      <c r="BZ42" s="777"/>
      <c r="CA42" s="777"/>
      <c r="CB42" s="783"/>
      <c r="CD42" s="682" t="s">
        <v>357</v>
      </c>
      <c r="CE42" s="683"/>
      <c r="CF42" s="683"/>
      <c r="CG42" s="683"/>
      <c r="CH42" s="683"/>
      <c r="CI42" s="683"/>
      <c r="CJ42" s="683"/>
      <c r="CK42" s="683"/>
      <c r="CL42" s="683"/>
      <c r="CM42" s="683"/>
      <c r="CN42" s="683"/>
      <c r="CO42" s="683"/>
      <c r="CP42" s="683"/>
      <c r="CQ42" s="684"/>
      <c r="CR42" s="685">
        <v>2401004</v>
      </c>
      <c r="CS42" s="686"/>
      <c r="CT42" s="686"/>
      <c r="CU42" s="686"/>
      <c r="CV42" s="686"/>
      <c r="CW42" s="686"/>
      <c r="CX42" s="686"/>
      <c r="CY42" s="687"/>
      <c r="CZ42" s="690">
        <v>7.6</v>
      </c>
      <c r="DA42" s="691"/>
      <c r="DB42" s="691"/>
      <c r="DC42" s="703"/>
      <c r="DD42" s="694">
        <v>696631</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358</v>
      </c>
      <c r="C43" s="736"/>
      <c r="D43" s="736"/>
      <c r="E43" s="736"/>
      <c r="F43" s="736"/>
      <c r="G43" s="736"/>
      <c r="H43" s="736"/>
      <c r="I43" s="736"/>
      <c r="J43" s="736"/>
      <c r="K43" s="736"/>
      <c r="L43" s="736"/>
      <c r="M43" s="736"/>
      <c r="N43" s="736"/>
      <c r="O43" s="736"/>
      <c r="P43" s="736"/>
      <c r="Q43" s="737"/>
      <c r="R43" s="776">
        <v>32551132</v>
      </c>
      <c r="S43" s="777"/>
      <c r="T43" s="777"/>
      <c r="U43" s="777"/>
      <c r="V43" s="777"/>
      <c r="W43" s="777"/>
      <c r="X43" s="777"/>
      <c r="Y43" s="778"/>
      <c r="Z43" s="779">
        <v>100</v>
      </c>
      <c r="AA43" s="779"/>
      <c r="AB43" s="779"/>
      <c r="AC43" s="779"/>
      <c r="AD43" s="780">
        <v>15951846</v>
      </c>
      <c r="AE43" s="780"/>
      <c r="AF43" s="780"/>
      <c r="AG43" s="780"/>
      <c r="AH43" s="780"/>
      <c r="AI43" s="780"/>
      <c r="AJ43" s="780"/>
      <c r="AK43" s="780"/>
      <c r="AL43" s="781">
        <v>100</v>
      </c>
      <c r="AM43" s="757"/>
      <c r="AN43" s="757"/>
      <c r="AO43" s="782"/>
      <c r="BV43" s="238"/>
      <c r="BW43" s="238"/>
      <c r="BX43" s="238"/>
      <c r="BY43" s="238"/>
      <c r="BZ43" s="238"/>
      <c r="CA43" s="238"/>
      <c r="CB43" s="238"/>
      <c r="CD43" s="682" t="s">
        <v>359</v>
      </c>
      <c r="CE43" s="683"/>
      <c r="CF43" s="683"/>
      <c r="CG43" s="683"/>
      <c r="CH43" s="683"/>
      <c r="CI43" s="683"/>
      <c r="CJ43" s="683"/>
      <c r="CK43" s="683"/>
      <c r="CL43" s="683"/>
      <c r="CM43" s="683"/>
      <c r="CN43" s="683"/>
      <c r="CO43" s="683"/>
      <c r="CP43" s="683"/>
      <c r="CQ43" s="684"/>
      <c r="CR43" s="685">
        <v>72184</v>
      </c>
      <c r="CS43" s="721"/>
      <c r="CT43" s="721"/>
      <c r="CU43" s="721"/>
      <c r="CV43" s="721"/>
      <c r="CW43" s="721"/>
      <c r="CX43" s="721"/>
      <c r="CY43" s="722"/>
      <c r="CZ43" s="690">
        <v>0.2</v>
      </c>
      <c r="DA43" s="719"/>
      <c r="DB43" s="719"/>
      <c r="DC43" s="723"/>
      <c r="DD43" s="694">
        <v>72184</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306</v>
      </c>
      <c r="CE44" s="798"/>
      <c r="CF44" s="682" t="s">
        <v>360</v>
      </c>
      <c r="CG44" s="683"/>
      <c r="CH44" s="683"/>
      <c r="CI44" s="683"/>
      <c r="CJ44" s="683"/>
      <c r="CK44" s="683"/>
      <c r="CL44" s="683"/>
      <c r="CM44" s="683"/>
      <c r="CN44" s="683"/>
      <c r="CO44" s="683"/>
      <c r="CP44" s="683"/>
      <c r="CQ44" s="684"/>
      <c r="CR44" s="685">
        <v>2387903</v>
      </c>
      <c r="CS44" s="686"/>
      <c r="CT44" s="686"/>
      <c r="CU44" s="686"/>
      <c r="CV44" s="686"/>
      <c r="CW44" s="686"/>
      <c r="CX44" s="686"/>
      <c r="CY44" s="687"/>
      <c r="CZ44" s="690">
        <v>7.6</v>
      </c>
      <c r="DA44" s="691"/>
      <c r="DB44" s="691"/>
      <c r="DC44" s="703"/>
      <c r="DD44" s="694">
        <v>690108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362</v>
      </c>
      <c r="CG45" s="683"/>
      <c r="CH45" s="683"/>
      <c r="CI45" s="683"/>
      <c r="CJ45" s="683"/>
      <c r="CK45" s="683"/>
      <c r="CL45" s="683"/>
      <c r="CM45" s="683"/>
      <c r="CN45" s="683"/>
      <c r="CO45" s="683"/>
      <c r="CP45" s="683"/>
      <c r="CQ45" s="684"/>
      <c r="CR45" s="685">
        <v>819188</v>
      </c>
      <c r="CS45" s="721"/>
      <c r="CT45" s="721"/>
      <c r="CU45" s="721"/>
      <c r="CV45" s="721"/>
      <c r="CW45" s="721"/>
      <c r="CX45" s="721"/>
      <c r="CY45" s="722"/>
      <c r="CZ45" s="690">
        <v>2.6</v>
      </c>
      <c r="DA45" s="719"/>
      <c r="DB45" s="719"/>
      <c r="DC45" s="723"/>
      <c r="DD45" s="694">
        <v>104107</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364</v>
      </c>
      <c r="CG46" s="683"/>
      <c r="CH46" s="683"/>
      <c r="CI46" s="683"/>
      <c r="CJ46" s="683"/>
      <c r="CK46" s="683"/>
      <c r="CL46" s="683"/>
      <c r="CM46" s="683"/>
      <c r="CN46" s="683"/>
      <c r="CO46" s="683"/>
      <c r="CP46" s="683"/>
      <c r="CQ46" s="684"/>
      <c r="CR46" s="685">
        <v>1523264</v>
      </c>
      <c r="CS46" s="686"/>
      <c r="CT46" s="686"/>
      <c r="CU46" s="686"/>
      <c r="CV46" s="686"/>
      <c r="CW46" s="686"/>
      <c r="CX46" s="686"/>
      <c r="CY46" s="687"/>
      <c r="CZ46" s="690">
        <v>4.8</v>
      </c>
      <c r="DA46" s="691"/>
      <c r="DB46" s="691"/>
      <c r="DC46" s="703"/>
      <c r="DD46" s="694">
        <v>568914</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366</v>
      </c>
      <c r="CG47" s="683"/>
      <c r="CH47" s="683"/>
      <c r="CI47" s="683"/>
      <c r="CJ47" s="683"/>
      <c r="CK47" s="683"/>
      <c r="CL47" s="683"/>
      <c r="CM47" s="683"/>
      <c r="CN47" s="683"/>
      <c r="CO47" s="683"/>
      <c r="CP47" s="683"/>
      <c r="CQ47" s="684"/>
      <c r="CR47" s="685">
        <v>13101</v>
      </c>
      <c r="CS47" s="721"/>
      <c r="CT47" s="721"/>
      <c r="CU47" s="721"/>
      <c r="CV47" s="721"/>
      <c r="CW47" s="721"/>
      <c r="CX47" s="721"/>
      <c r="CY47" s="722"/>
      <c r="CZ47" s="690">
        <v>0</v>
      </c>
      <c r="DA47" s="719"/>
      <c r="DB47" s="719"/>
      <c r="DC47" s="723"/>
      <c r="DD47" s="694">
        <v>6523</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367</v>
      </c>
      <c r="CG48" s="683"/>
      <c r="CH48" s="683"/>
      <c r="CI48" s="683"/>
      <c r="CJ48" s="683"/>
      <c r="CK48" s="683"/>
      <c r="CL48" s="683"/>
      <c r="CM48" s="683"/>
      <c r="CN48" s="683"/>
      <c r="CO48" s="683"/>
      <c r="CP48" s="683"/>
      <c r="CQ48" s="684"/>
      <c r="CR48" s="685" t="s">
        <v>137</v>
      </c>
      <c r="CS48" s="686"/>
      <c r="CT48" s="686"/>
      <c r="CU48" s="686"/>
      <c r="CV48" s="686"/>
      <c r="CW48" s="686"/>
      <c r="CX48" s="686"/>
      <c r="CY48" s="687"/>
      <c r="CZ48" s="690" t="s">
        <v>137</v>
      </c>
      <c r="DA48" s="691"/>
      <c r="DB48" s="691"/>
      <c r="DC48" s="703"/>
      <c r="DD48" s="694" t="s">
        <v>137</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368</v>
      </c>
      <c r="CE49" s="736"/>
      <c r="CF49" s="736"/>
      <c r="CG49" s="736"/>
      <c r="CH49" s="736"/>
      <c r="CI49" s="736"/>
      <c r="CJ49" s="736"/>
      <c r="CK49" s="736"/>
      <c r="CL49" s="736"/>
      <c r="CM49" s="736"/>
      <c r="CN49" s="736"/>
      <c r="CO49" s="736"/>
      <c r="CP49" s="736"/>
      <c r="CQ49" s="737"/>
      <c r="CR49" s="776">
        <v>31587481</v>
      </c>
      <c r="CS49" s="756"/>
      <c r="CT49" s="756"/>
      <c r="CU49" s="756"/>
      <c r="CV49" s="756"/>
      <c r="CW49" s="756"/>
      <c r="CX49" s="756"/>
      <c r="CY49" s="787"/>
      <c r="CZ49" s="781">
        <v>100</v>
      </c>
      <c r="DA49" s="788"/>
      <c r="DB49" s="788"/>
      <c r="DC49" s="789"/>
      <c r="DD49" s="790">
        <v>18860106</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abtnoacc48SLEtaB/YBw0DBZIZCdt3pgOEX0loQ8mT+34pbgF3JZPKRqx3adNCEgYRsNd1PlG3aiS5Dr8V9Bg==" saltValue="oK4uv5b31lz2O+DU1IULk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370</v>
      </c>
      <c r="DK2" s="833"/>
      <c r="DL2" s="833"/>
      <c r="DM2" s="833"/>
      <c r="DN2" s="833"/>
      <c r="DO2" s="834"/>
      <c r="DP2" s="251"/>
      <c r="DQ2" s="832" t="s">
        <v>371</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372</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374</v>
      </c>
      <c r="B5" s="827"/>
      <c r="C5" s="827"/>
      <c r="D5" s="827"/>
      <c r="E5" s="827"/>
      <c r="F5" s="827"/>
      <c r="G5" s="827"/>
      <c r="H5" s="827"/>
      <c r="I5" s="827"/>
      <c r="J5" s="827"/>
      <c r="K5" s="827"/>
      <c r="L5" s="827"/>
      <c r="M5" s="827"/>
      <c r="N5" s="827"/>
      <c r="O5" s="827"/>
      <c r="P5" s="828"/>
      <c r="Q5" s="803" t="s">
        <v>375</v>
      </c>
      <c r="R5" s="804"/>
      <c r="S5" s="804"/>
      <c r="T5" s="804"/>
      <c r="U5" s="805"/>
      <c r="V5" s="803" t="s">
        <v>376</v>
      </c>
      <c r="W5" s="804"/>
      <c r="X5" s="804"/>
      <c r="Y5" s="804"/>
      <c r="Z5" s="805"/>
      <c r="AA5" s="803" t="s">
        <v>377</v>
      </c>
      <c r="AB5" s="804"/>
      <c r="AC5" s="804"/>
      <c r="AD5" s="804"/>
      <c r="AE5" s="804"/>
      <c r="AF5" s="836" t="s">
        <v>378</v>
      </c>
      <c r="AG5" s="804"/>
      <c r="AH5" s="804"/>
      <c r="AI5" s="804"/>
      <c r="AJ5" s="815"/>
      <c r="AK5" s="804" t="s">
        <v>379</v>
      </c>
      <c r="AL5" s="804"/>
      <c r="AM5" s="804"/>
      <c r="AN5" s="804"/>
      <c r="AO5" s="805"/>
      <c r="AP5" s="803" t="s">
        <v>380</v>
      </c>
      <c r="AQ5" s="804"/>
      <c r="AR5" s="804"/>
      <c r="AS5" s="804"/>
      <c r="AT5" s="805"/>
      <c r="AU5" s="803" t="s">
        <v>381</v>
      </c>
      <c r="AV5" s="804"/>
      <c r="AW5" s="804"/>
      <c r="AX5" s="804"/>
      <c r="AY5" s="815"/>
      <c r="AZ5" s="258"/>
      <c r="BA5" s="258"/>
      <c r="BB5" s="258"/>
      <c r="BC5" s="258"/>
      <c r="BD5" s="258"/>
      <c r="BE5" s="259"/>
      <c r="BF5" s="259"/>
      <c r="BG5" s="259"/>
      <c r="BH5" s="259"/>
      <c r="BI5" s="259"/>
      <c r="BJ5" s="259"/>
      <c r="BK5" s="259"/>
      <c r="BL5" s="259"/>
      <c r="BM5" s="259"/>
      <c r="BN5" s="259"/>
      <c r="BO5" s="259"/>
      <c r="BP5" s="259"/>
      <c r="BQ5" s="826" t="s">
        <v>382</v>
      </c>
      <c r="BR5" s="827"/>
      <c r="BS5" s="827"/>
      <c r="BT5" s="827"/>
      <c r="BU5" s="827"/>
      <c r="BV5" s="827"/>
      <c r="BW5" s="827"/>
      <c r="BX5" s="827"/>
      <c r="BY5" s="827"/>
      <c r="BZ5" s="827"/>
      <c r="CA5" s="827"/>
      <c r="CB5" s="827"/>
      <c r="CC5" s="827"/>
      <c r="CD5" s="827"/>
      <c r="CE5" s="827"/>
      <c r="CF5" s="827"/>
      <c r="CG5" s="828"/>
      <c r="CH5" s="803" t="s">
        <v>383</v>
      </c>
      <c r="CI5" s="804"/>
      <c r="CJ5" s="804"/>
      <c r="CK5" s="804"/>
      <c r="CL5" s="805"/>
      <c r="CM5" s="803" t="s">
        <v>384</v>
      </c>
      <c r="CN5" s="804"/>
      <c r="CO5" s="804"/>
      <c r="CP5" s="804"/>
      <c r="CQ5" s="805"/>
      <c r="CR5" s="803" t="s">
        <v>385</v>
      </c>
      <c r="CS5" s="804"/>
      <c r="CT5" s="804"/>
      <c r="CU5" s="804"/>
      <c r="CV5" s="805"/>
      <c r="CW5" s="803" t="s">
        <v>386</v>
      </c>
      <c r="CX5" s="804"/>
      <c r="CY5" s="804"/>
      <c r="CZ5" s="804"/>
      <c r="DA5" s="805"/>
      <c r="DB5" s="803" t="s">
        <v>387</v>
      </c>
      <c r="DC5" s="804"/>
      <c r="DD5" s="804"/>
      <c r="DE5" s="804"/>
      <c r="DF5" s="805"/>
      <c r="DG5" s="809" t="s">
        <v>388</v>
      </c>
      <c r="DH5" s="810"/>
      <c r="DI5" s="810"/>
      <c r="DJ5" s="810"/>
      <c r="DK5" s="811"/>
      <c r="DL5" s="809" t="s">
        <v>389</v>
      </c>
      <c r="DM5" s="810"/>
      <c r="DN5" s="810"/>
      <c r="DO5" s="810"/>
      <c r="DP5" s="811"/>
      <c r="DQ5" s="803" t="s">
        <v>390</v>
      </c>
      <c r="DR5" s="804"/>
      <c r="DS5" s="804"/>
      <c r="DT5" s="804"/>
      <c r="DU5" s="805"/>
      <c r="DV5" s="803" t="s">
        <v>381</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391</v>
      </c>
      <c r="C7" s="818"/>
      <c r="D7" s="818"/>
      <c r="E7" s="818"/>
      <c r="F7" s="818"/>
      <c r="G7" s="818"/>
      <c r="H7" s="818"/>
      <c r="I7" s="818"/>
      <c r="J7" s="818"/>
      <c r="K7" s="818"/>
      <c r="L7" s="818"/>
      <c r="M7" s="818"/>
      <c r="N7" s="818"/>
      <c r="O7" s="818"/>
      <c r="P7" s="819"/>
      <c r="Q7" s="820">
        <v>32554</v>
      </c>
      <c r="R7" s="821"/>
      <c r="S7" s="821"/>
      <c r="T7" s="821"/>
      <c r="U7" s="821"/>
      <c r="V7" s="821">
        <v>31591</v>
      </c>
      <c r="W7" s="821"/>
      <c r="X7" s="821"/>
      <c r="Y7" s="821"/>
      <c r="Z7" s="821"/>
      <c r="AA7" s="821">
        <v>964</v>
      </c>
      <c r="AB7" s="821"/>
      <c r="AC7" s="821"/>
      <c r="AD7" s="821"/>
      <c r="AE7" s="822"/>
      <c r="AF7" s="823">
        <v>879</v>
      </c>
      <c r="AG7" s="824"/>
      <c r="AH7" s="824"/>
      <c r="AI7" s="824"/>
      <c r="AJ7" s="825"/>
      <c r="AK7" s="860">
        <v>533</v>
      </c>
      <c r="AL7" s="861"/>
      <c r="AM7" s="861"/>
      <c r="AN7" s="861"/>
      <c r="AO7" s="861"/>
      <c r="AP7" s="861">
        <v>26284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585</v>
      </c>
      <c r="BT7" s="865"/>
      <c r="BU7" s="865"/>
      <c r="BV7" s="865"/>
      <c r="BW7" s="865"/>
      <c r="BX7" s="865"/>
      <c r="BY7" s="865"/>
      <c r="BZ7" s="865"/>
      <c r="CA7" s="865"/>
      <c r="CB7" s="865"/>
      <c r="CC7" s="865"/>
      <c r="CD7" s="865"/>
      <c r="CE7" s="865"/>
      <c r="CF7" s="865"/>
      <c r="CG7" s="866"/>
      <c r="CH7" s="857">
        <v>5</v>
      </c>
      <c r="CI7" s="858"/>
      <c r="CJ7" s="858"/>
      <c r="CK7" s="858"/>
      <c r="CL7" s="859"/>
      <c r="CM7" s="857">
        <v>42</v>
      </c>
      <c r="CN7" s="858"/>
      <c r="CO7" s="858"/>
      <c r="CP7" s="858"/>
      <c r="CQ7" s="859"/>
      <c r="CR7" s="857">
        <v>18</v>
      </c>
      <c r="CS7" s="858"/>
      <c r="CT7" s="858"/>
      <c r="CU7" s="858"/>
      <c r="CV7" s="859"/>
      <c r="CW7" s="857">
        <v>69</v>
      </c>
      <c r="CX7" s="858"/>
      <c r="CY7" s="858"/>
      <c r="CZ7" s="858"/>
      <c r="DA7" s="859"/>
      <c r="DB7" s="857" t="s">
        <v>584</v>
      </c>
      <c r="DC7" s="858"/>
      <c r="DD7" s="858"/>
      <c r="DE7" s="858"/>
      <c r="DF7" s="859"/>
      <c r="DG7" s="857" t="s">
        <v>584</v>
      </c>
      <c r="DH7" s="858"/>
      <c r="DI7" s="858"/>
      <c r="DJ7" s="858"/>
      <c r="DK7" s="859"/>
      <c r="DL7" s="857" t="s">
        <v>584</v>
      </c>
      <c r="DM7" s="858"/>
      <c r="DN7" s="858"/>
      <c r="DO7" s="858"/>
      <c r="DP7" s="859"/>
      <c r="DQ7" s="857" t="s">
        <v>584</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586</v>
      </c>
      <c r="BT8" s="855"/>
      <c r="BU8" s="855"/>
      <c r="BV8" s="855"/>
      <c r="BW8" s="855"/>
      <c r="BX8" s="855"/>
      <c r="BY8" s="855"/>
      <c r="BZ8" s="855"/>
      <c r="CA8" s="855"/>
      <c r="CB8" s="855"/>
      <c r="CC8" s="855"/>
      <c r="CD8" s="855"/>
      <c r="CE8" s="855"/>
      <c r="CF8" s="855"/>
      <c r="CG8" s="856"/>
      <c r="CH8" s="867">
        <v>2</v>
      </c>
      <c r="CI8" s="868"/>
      <c r="CJ8" s="868"/>
      <c r="CK8" s="868"/>
      <c r="CL8" s="869"/>
      <c r="CM8" s="867">
        <v>34</v>
      </c>
      <c r="CN8" s="868"/>
      <c r="CO8" s="868"/>
      <c r="CP8" s="868"/>
      <c r="CQ8" s="869"/>
      <c r="CR8" s="867">
        <v>20</v>
      </c>
      <c r="CS8" s="868"/>
      <c r="CT8" s="868"/>
      <c r="CU8" s="868"/>
      <c r="CV8" s="869"/>
      <c r="CW8" s="867">
        <v>3</v>
      </c>
      <c r="CX8" s="868"/>
      <c r="CY8" s="868"/>
      <c r="CZ8" s="868"/>
      <c r="DA8" s="869"/>
      <c r="DB8" s="867" t="s">
        <v>584</v>
      </c>
      <c r="DC8" s="868"/>
      <c r="DD8" s="868"/>
      <c r="DE8" s="868"/>
      <c r="DF8" s="869"/>
      <c r="DG8" s="867" t="s">
        <v>584</v>
      </c>
      <c r="DH8" s="868"/>
      <c r="DI8" s="868"/>
      <c r="DJ8" s="868"/>
      <c r="DK8" s="869"/>
      <c r="DL8" s="867" t="s">
        <v>584</v>
      </c>
      <c r="DM8" s="868"/>
      <c r="DN8" s="868"/>
      <c r="DO8" s="868"/>
      <c r="DP8" s="869"/>
      <c r="DQ8" s="867" t="s">
        <v>584</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587</v>
      </c>
      <c r="BT9" s="855"/>
      <c r="BU9" s="855"/>
      <c r="BV9" s="855"/>
      <c r="BW9" s="855"/>
      <c r="BX9" s="855"/>
      <c r="BY9" s="855"/>
      <c r="BZ9" s="855"/>
      <c r="CA9" s="855"/>
      <c r="CB9" s="855"/>
      <c r="CC9" s="855"/>
      <c r="CD9" s="855"/>
      <c r="CE9" s="855"/>
      <c r="CF9" s="855"/>
      <c r="CG9" s="856"/>
      <c r="CH9" s="867">
        <v>1</v>
      </c>
      <c r="CI9" s="868"/>
      <c r="CJ9" s="868"/>
      <c r="CK9" s="868"/>
      <c r="CL9" s="869"/>
      <c r="CM9" s="867">
        <v>58</v>
      </c>
      <c r="CN9" s="868"/>
      <c r="CO9" s="868"/>
      <c r="CP9" s="868"/>
      <c r="CQ9" s="869"/>
      <c r="CR9" s="867">
        <v>27</v>
      </c>
      <c r="CS9" s="868"/>
      <c r="CT9" s="868"/>
      <c r="CU9" s="868"/>
      <c r="CV9" s="869"/>
      <c r="CW9" s="867" t="s">
        <v>584</v>
      </c>
      <c r="CX9" s="868"/>
      <c r="CY9" s="868"/>
      <c r="CZ9" s="868"/>
      <c r="DA9" s="869"/>
      <c r="DB9" s="867" t="s">
        <v>584</v>
      </c>
      <c r="DC9" s="868"/>
      <c r="DD9" s="868"/>
      <c r="DE9" s="868"/>
      <c r="DF9" s="869"/>
      <c r="DG9" s="867" t="s">
        <v>584</v>
      </c>
      <c r="DH9" s="868"/>
      <c r="DI9" s="868"/>
      <c r="DJ9" s="868"/>
      <c r="DK9" s="869"/>
      <c r="DL9" s="867" t="s">
        <v>584</v>
      </c>
      <c r="DM9" s="868"/>
      <c r="DN9" s="868"/>
      <c r="DO9" s="868"/>
      <c r="DP9" s="869"/>
      <c r="DQ9" s="867" t="s">
        <v>584</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588</v>
      </c>
      <c r="BT10" s="855"/>
      <c r="BU10" s="855"/>
      <c r="BV10" s="855"/>
      <c r="BW10" s="855"/>
      <c r="BX10" s="855"/>
      <c r="BY10" s="855"/>
      <c r="BZ10" s="855"/>
      <c r="CA10" s="855"/>
      <c r="CB10" s="855"/>
      <c r="CC10" s="855"/>
      <c r="CD10" s="855"/>
      <c r="CE10" s="855"/>
      <c r="CF10" s="855"/>
      <c r="CG10" s="856"/>
      <c r="CH10" s="867">
        <v>7</v>
      </c>
      <c r="CI10" s="868"/>
      <c r="CJ10" s="868"/>
      <c r="CK10" s="868"/>
      <c r="CL10" s="869"/>
      <c r="CM10" s="867">
        <v>63</v>
      </c>
      <c r="CN10" s="868"/>
      <c r="CO10" s="868"/>
      <c r="CP10" s="868"/>
      <c r="CQ10" s="869"/>
      <c r="CR10" s="867">
        <v>20</v>
      </c>
      <c r="CS10" s="868"/>
      <c r="CT10" s="868"/>
      <c r="CU10" s="868"/>
      <c r="CV10" s="869"/>
      <c r="CW10" s="867">
        <v>72</v>
      </c>
      <c r="CX10" s="868"/>
      <c r="CY10" s="868"/>
      <c r="CZ10" s="868"/>
      <c r="DA10" s="869"/>
      <c r="DB10" s="867" t="s">
        <v>584</v>
      </c>
      <c r="DC10" s="868"/>
      <c r="DD10" s="868"/>
      <c r="DE10" s="868"/>
      <c r="DF10" s="869"/>
      <c r="DG10" s="867" t="s">
        <v>584</v>
      </c>
      <c r="DH10" s="868"/>
      <c r="DI10" s="868"/>
      <c r="DJ10" s="868"/>
      <c r="DK10" s="869"/>
      <c r="DL10" s="867" t="s">
        <v>584</v>
      </c>
      <c r="DM10" s="868"/>
      <c r="DN10" s="868"/>
      <c r="DO10" s="868"/>
      <c r="DP10" s="869"/>
      <c r="DQ10" s="867" t="s">
        <v>584</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392</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393</v>
      </c>
      <c r="B23" s="876" t="s">
        <v>394</v>
      </c>
      <c r="C23" s="877"/>
      <c r="D23" s="877"/>
      <c r="E23" s="877"/>
      <c r="F23" s="877"/>
      <c r="G23" s="877"/>
      <c r="H23" s="877"/>
      <c r="I23" s="877"/>
      <c r="J23" s="877"/>
      <c r="K23" s="877"/>
      <c r="L23" s="877"/>
      <c r="M23" s="877"/>
      <c r="N23" s="877"/>
      <c r="O23" s="877"/>
      <c r="P23" s="878"/>
      <c r="Q23" s="879">
        <v>32554</v>
      </c>
      <c r="R23" s="880"/>
      <c r="S23" s="880"/>
      <c r="T23" s="880"/>
      <c r="U23" s="880"/>
      <c r="V23" s="880">
        <v>31591</v>
      </c>
      <c r="W23" s="880"/>
      <c r="X23" s="880"/>
      <c r="Y23" s="880"/>
      <c r="Z23" s="880"/>
      <c r="AA23" s="880">
        <v>964</v>
      </c>
      <c r="AB23" s="880"/>
      <c r="AC23" s="880"/>
      <c r="AD23" s="880"/>
      <c r="AE23" s="881"/>
      <c r="AF23" s="882">
        <v>879</v>
      </c>
      <c r="AG23" s="880"/>
      <c r="AH23" s="880"/>
      <c r="AI23" s="880"/>
      <c r="AJ23" s="883"/>
      <c r="AK23" s="884"/>
      <c r="AL23" s="885"/>
      <c r="AM23" s="885"/>
      <c r="AN23" s="885"/>
      <c r="AO23" s="885"/>
      <c r="AP23" s="880">
        <v>26284</v>
      </c>
      <c r="AQ23" s="880"/>
      <c r="AR23" s="880"/>
      <c r="AS23" s="880"/>
      <c r="AT23" s="880"/>
      <c r="AU23" s="886"/>
      <c r="AV23" s="886"/>
      <c r="AW23" s="886"/>
      <c r="AX23" s="886"/>
      <c r="AY23" s="887"/>
      <c r="AZ23" s="895" t="s">
        <v>137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374</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381</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5394</v>
      </c>
      <c r="R28" s="909"/>
      <c r="S28" s="909"/>
      <c r="T28" s="909"/>
      <c r="U28" s="909"/>
      <c r="V28" s="909">
        <v>5212</v>
      </c>
      <c r="W28" s="909"/>
      <c r="X28" s="909"/>
      <c r="Y28" s="909"/>
      <c r="Z28" s="909"/>
      <c r="AA28" s="909">
        <v>182</v>
      </c>
      <c r="AB28" s="909"/>
      <c r="AC28" s="909"/>
      <c r="AD28" s="909"/>
      <c r="AE28" s="910"/>
      <c r="AF28" s="911">
        <v>182</v>
      </c>
      <c r="AG28" s="909"/>
      <c r="AH28" s="909"/>
      <c r="AI28" s="909"/>
      <c r="AJ28" s="912"/>
      <c r="AK28" s="913">
        <v>367</v>
      </c>
      <c r="AL28" s="904"/>
      <c r="AM28" s="904"/>
      <c r="AN28" s="904"/>
      <c r="AO28" s="904"/>
      <c r="AP28" s="904" t="s">
        <v>584</v>
      </c>
      <c r="AQ28" s="904"/>
      <c r="AR28" s="904"/>
      <c r="AS28" s="904"/>
      <c r="AT28" s="904"/>
      <c r="AU28" s="904" t="s">
        <v>584</v>
      </c>
      <c r="AV28" s="904"/>
      <c r="AW28" s="904"/>
      <c r="AX28" s="904"/>
      <c r="AY28" s="904"/>
      <c r="AZ28" s="905" t="s">
        <v>584</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825</v>
      </c>
      <c r="R29" s="845"/>
      <c r="S29" s="845"/>
      <c r="T29" s="845"/>
      <c r="U29" s="845"/>
      <c r="V29" s="845">
        <v>796</v>
      </c>
      <c r="W29" s="845"/>
      <c r="X29" s="845"/>
      <c r="Y29" s="845"/>
      <c r="Z29" s="845"/>
      <c r="AA29" s="845">
        <v>29</v>
      </c>
      <c r="AB29" s="845"/>
      <c r="AC29" s="845"/>
      <c r="AD29" s="845"/>
      <c r="AE29" s="846"/>
      <c r="AF29" s="847">
        <v>29</v>
      </c>
      <c r="AG29" s="848"/>
      <c r="AH29" s="848"/>
      <c r="AI29" s="848"/>
      <c r="AJ29" s="849"/>
      <c r="AK29" s="916">
        <v>178</v>
      </c>
      <c r="AL29" s="917"/>
      <c r="AM29" s="917"/>
      <c r="AN29" s="917"/>
      <c r="AO29" s="917"/>
      <c r="AP29" s="917" t="s">
        <v>584</v>
      </c>
      <c r="AQ29" s="917"/>
      <c r="AR29" s="917"/>
      <c r="AS29" s="917"/>
      <c r="AT29" s="917"/>
      <c r="AU29" s="917" t="s">
        <v>584</v>
      </c>
      <c r="AV29" s="917"/>
      <c r="AW29" s="917"/>
      <c r="AX29" s="917"/>
      <c r="AY29" s="917"/>
      <c r="AZ29" s="918" t="s">
        <v>584</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1255</v>
      </c>
      <c r="R30" s="845"/>
      <c r="S30" s="845"/>
      <c r="T30" s="845"/>
      <c r="U30" s="845"/>
      <c r="V30" s="845">
        <v>983</v>
      </c>
      <c r="W30" s="845"/>
      <c r="X30" s="845"/>
      <c r="Y30" s="845"/>
      <c r="Z30" s="845"/>
      <c r="AA30" s="845">
        <v>272</v>
      </c>
      <c r="AB30" s="845"/>
      <c r="AC30" s="845"/>
      <c r="AD30" s="845"/>
      <c r="AE30" s="846"/>
      <c r="AF30" s="847">
        <v>3408</v>
      </c>
      <c r="AG30" s="848"/>
      <c r="AH30" s="848"/>
      <c r="AI30" s="848"/>
      <c r="AJ30" s="849"/>
      <c r="AK30" s="916">
        <v>16</v>
      </c>
      <c r="AL30" s="917"/>
      <c r="AM30" s="917"/>
      <c r="AN30" s="917"/>
      <c r="AO30" s="917"/>
      <c r="AP30" s="917">
        <v>1350</v>
      </c>
      <c r="AQ30" s="917"/>
      <c r="AR30" s="917"/>
      <c r="AS30" s="917"/>
      <c r="AT30" s="917"/>
      <c r="AU30" s="917">
        <v>23</v>
      </c>
      <c r="AV30" s="917"/>
      <c r="AW30" s="917"/>
      <c r="AX30" s="917"/>
      <c r="AY30" s="917"/>
      <c r="AZ30" s="918" t="s">
        <v>584</v>
      </c>
      <c r="BA30" s="918"/>
      <c r="BB30" s="918"/>
      <c r="BC30" s="918"/>
      <c r="BD30" s="918"/>
      <c r="BE30" s="914" t="s">
        <v>408</v>
      </c>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2259</v>
      </c>
      <c r="R31" s="845"/>
      <c r="S31" s="845"/>
      <c r="T31" s="845"/>
      <c r="U31" s="845"/>
      <c r="V31" s="845">
        <v>1924</v>
      </c>
      <c r="W31" s="845"/>
      <c r="X31" s="845"/>
      <c r="Y31" s="845"/>
      <c r="Z31" s="845"/>
      <c r="AA31" s="845">
        <v>334</v>
      </c>
      <c r="AB31" s="845"/>
      <c r="AC31" s="845"/>
      <c r="AD31" s="845"/>
      <c r="AE31" s="846"/>
      <c r="AF31" s="847">
        <v>986</v>
      </c>
      <c r="AG31" s="848"/>
      <c r="AH31" s="848"/>
      <c r="AI31" s="848"/>
      <c r="AJ31" s="849"/>
      <c r="AK31" s="916">
        <v>730</v>
      </c>
      <c r="AL31" s="917"/>
      <c r="AM31" s="917"/>
      <c r="AN31" s="917"/>
      <c r="AO31" s="917"/>
      <c r="AP31" s="917">
        <v>11775</v>
      </c>
      <c r="AQ31" s="917"/>
      <c r="AR31" s="917"/>
      <c r="AS31" s="917"/>
      <c r="AT31" s="917"/>
      <c r="AU31" s="917">
        <v>6359</v>
      </c>
      <c r="AV31" s="917"/>
      <c r="AW31" s="917"/>
      <c r="AX31" s="917"/>
      <c r="AY31" s="917"/>
      <c r="AZ31" s="918" t="s">
        <v>584</v>
      </c>
      <c r="BA31" s="918"/>
      <c r="BB31" s="918"/>
      <c r="BC31" s="918"/>
      <c r="BD31" s="918"/>
      <c r="BE31" s="914" t="s">
        <v>408</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237</v>
      </c>
      <c r="R32" s="845"/>
      <c r="S32" s="845"/>
      <c r="T32" s="845"/>
      <c r="U32" s="845"/>
      <c r="V32" s="845">
        <v>231</v>
      </c>
      <c r="W32" s="845"/>
      <c r="X32" s="845"/>
      <c r="Y32" s="845"/>
      <c r="Z32" s="845"/>
      <c r="AA32" s="845">
        <v>5</v>
      </c>
      <c r="AB32" s="845"/>
      <c r="AC32" s="845"/>
      <c r="AD32" s="845"/>
      <c r="AE32" s="846"/>
      <c r="AF32" s="847">
        <v>169</v>
      </c>
      <c r="AG32" s="848"/>
      <c r="AH32" s="848"/>
      <c r="AI32" s="848"/>
      <c r="AJ32" s="849"/>
      <c r="AK32" s="916">
        <v>11</v>
      </c>
      <c r="AL32" s="917"/>
      <c r="AM32" s="917"/>
      <c r="AN32" s="917"/>
      <c r="AO32" s="917"/>
      <c r="AP32" s="917" t="s">
        <v>584</v>
      </c>
      <c r="AQ32" s="917"/>
      <c r="AR32" s="917"/>
      <c r="AS32" s="917"/>
      <c r="AT32" s="917"/>
      <c r="AU32" s="917" t="s">
        <v>584</v>
      </c>
      <c r="AV32" s="917"/>
      <c r="AW32" s="917"/>
      <c r="AX32" s="917"/>
      <c r="AY32" s="917"/>
      <c r="AZ32" s="918" t="s">
        <v>584</v>
      </c>
      <c r="BA32" s="918"/>
      <c r="BB32" s="918"/>
      <c r="BC32" s="918"/>
      <c r="BD32" s="918"/>
      <c r="BE32" s="914" t="s">
        <v>408</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411</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393</v>
      </c>
      <c r="B63" s="876" t="s">
        <v>412</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4774</v>
      </c>
      <c r="AG63" s="928"/>
      <c r="AH63" s="928"/>
      <c r="AI63" s="928"/>
      <c r="AJ63" s="929"/>
      <c r="AK63" s="930"/>
      <c r="AL63" s="925"/>
      <c r="AM63" s="925"/>
      <c r="AN63" s="925"/>
      <c r="AO63" s="925"/>
      <c r="AP63" s="928">
        <v>13125</v>
      </c>
      <c r="AQ63" s="928"/>
      <c r="AR63" s="928"/>
      <c r="AS63" s="928"/>
      <c r="AT63" s="928"/>
      <c r="AU63" s="928">
        <v>6382</v>
      </c>
      <c r="AV63" s="928"/>
      <c r="AW63" s="928"/>
      <c r="AX63" s="928"/>
      <c r="AY63" s="928"/>
      <c r="AZ63" s="932"/>
      <c r="BA63" s="932"/>
      <c r="BB63" s="932"/>
      <c r="BC63" s="932"/>
      <c r="BD63" s="932"/>
      <c r="BE63" s="933"/>
      <c r="BF63" s="933"/>
      <c r="BG63" s="933"/>
      <c r="BH63" s="933"/>
      <c r="BI63" s="934"/>
      <c r="BJ63" s="935" t="s">
        <v>137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414</v>
      </c>
      <c r="B66" s="827"/>
      <c r="C66" s="827"/>
      <c r="D66" s="827"/>
      <c r="E66" s="827"/>
      <c r="F66" s="827"/>
      <c r="G66" s="827"/>
      <c r="H66" s="827"/>
      <c r="I66" s="827"/>
      <c r="J66" s="827"/>
      <c r="K66" s="827"/>
      <c r="L66" s="827"/>
      <c r="M66" s="827"/>
      <c r="N66" s="827"/>
      <c r="O66" s="827"/>
      <c r="P66" s="828"/>
      <c r="Q66" s="803" t="s">
        <v>415</v>
      </c>
      <c r="R66" s="804"/>
      <c r="S66" s="804"/>
      <c r="T66" s="804"/>
      <c r="U66" s="805"/>
      <c r="V66" s="803" t="s">
        <v>416</v>
      </c>
      <c r="W66" s="804"/>
      <c r="X66" s="804"/>
      <c r="Y66" s="804"/>
      <c r="Z66" s="805"/>
      <c r="AA66" s="803" t="s">
        <v>417</v>
      </c>
      <c r="AB66" s="804"/>
      <c r="AC66" s="804"/>
      <c r="AD66" s="804"/>
      <c r="AE66" s="805"/>
      <c r="AF66" s="938" t="s">
        <v>418</v>
      </c>
      <c r="AG66" s="899"/>
      <c r="AH66" s="899"/>
      <c r="AI66" s="899"/>
      <c r="AJ66" s="939"/>
      <c r="AK66" s="803" t="s">
        <v>419</v>
      </c>
      <c r="AL66" s="827"/>
      <c r="AM66" s="827"/>
      <c r="AN66" s="827"/>
      <c r="AO66" s="828"/>
      <c r="AP66" s="803" t="s">
        <v>420</v>
      </c>
      <c r="AQ66" s="804"/>
      <c r="AR66" s="804"/>
      <c r="AS66" s="804"/>
      <c r="AT66" s="805"/>
      <c r="AU66" s="803" t="s">
        <v>421</v>
      </c>
      <c r="AV66" s="804"/>
      <c r="AW66" s="804"/>
      <c r="AX66" s="804"/>
      <c r="AY66" s="805"/>
      <c r="AZ66" s="803" t="s">
        <v>381</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322</v>
      </c>
      <c r="R68" s="952"/>
      <c r="S68" s="952"/>
      <c r="T68" s="952"/>
      <c r="U68" s="952"/>
      <c r="V68" s="952">
        <v>281</v>
      </c>
      <c r="W68" s="952"/>
      <c r="X68" s="952"/>
      <c r="Y68" s="952"/>
      <c r="Z68" s="952"/>
      <c r="AA68" s="952">
        <v>41</v>
      </c>
      <c r="AB68" s="952"/>
      <c r="AC68" s="952"/>
      <c r="AD68" s="952"/>
      <c r="AE68" s="952"/>
      <c r="AF68" s="952">
        <v>41</v>
      </c>
      <c r="AG68" s="952"/>
      <c r="AH68" s="952"/>
      <c r="AI68" s="952"/>
      <c r="AJ68" s="952"/>
      <c r="AK68" s="952" t="s">
        <v>608</v>
      </c>
      <c r="AL68" s="952"/>
      <c r="AM68" s="952"/>
      <c r="AN68" s="952"/>
      <c r="AO68" s="952"/>
      <c r="AP68" s="952" t="s">
        <v>584</v>
      </c>
      <c r="AQ68" s="952"/>
      <c r="AR68" s="952"/>
      <c r="AS68" s="952"/>
      <c r="AT68" s="952"/>
      <c r="AU68" s="952" t="s">
        <v>584</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419</v>
      </c>
      <c r="R69" s="917"/>
      <c r="S69" s="917"/>
      <c r="T69" s="917"/>
      <c r="U69" s="917"/>
      <c r="V69" s="917">
        <v>389</v>
      </c>
      <c r="W69" s="917"/>
      <c r="X69" s="917"/>
      <c r="Y69" s="917"/>
      <c r="Z69" s="917"/>
      <c r="AA69" s="917">
        <v>30</v>
      </c>
      <c r="AB69" s="917"/>
      <c r="AC69" s="917"/>
      <c r="AD69" s="917"/>
      <c r="AE69" s="917"/>
      <c r="AF69" s="917">
        <v>30</v>
      </c>
      <c r="AG69" s="917"/>
      <c r="AH69" s="917"/>
      <c r="AI69" s="917"/>
      <c r="AJ69" s="917"/>
      <c r="AK69" s="917">
        <v>16</v>
      </c>
      <c r="AL69" s="917"/>
      <c r="AM69" s="917"/>
      <c r="AN69" s="917"/>
      <c r="AO69" s="917"/>
      <c r="AP69" s="917">
        <v>49</v>
      </c>
      <c r="AQ69" s="917"/>
      <c r="AR69" s="917"/>
      <c r="AS69" s="917"/>
      <c r="AT69" s="917"/>
      <c r="AU69" s="917">
        <v>13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20460</v>
      </c>
      <c r="R70" s="917"/>
      <c r="S70" s="917"/>
      <c r="T70" s="917"/>
      <c r="U70" s="917"/>
      <c r="V70" s="917">
        <v>19765</v>
      </c>
      <c r="W70" s="917"/>
      <c r="X70" s="917"/>
      <c r="Y70" s="917"/>
      <c r="Z70" s="917"/>
      <c r="AA70" s="917">
        <v>695</v>
      </c>
      <c r="AB70" s="917"/>
      <c r="AC70" s="917"/>
      <c r="AD70" s="917"/>
      <c r="AE70" s="917"/>
      <c r="AF70" s="917">
        <v>395</v>
      </c>
      <c r="AG70" s="917"/>
      <c r="AH70" s="917"/>
      <c r="AI70" s="917"/>
      <c r="AJ70" s="917"/>
      <c r="AK70" s="917">
        <v>401</v>
      </c>
      <c r="AL70" s="917"/>
      <c r="AM70" s="917"/>
      <c r="AN70" s="917"/>
      <c r="AO70" s="917"/>
      <c r="AP70" s="917" t="s">
        <v>584</v>
      </c>
      <c r="AQ70" s="917"/>
      <c r="AR70" s="917"/>
      <c r="AS70" s="917"/>
      <c r="AT70" s="917"/>
      <c r="AU70" s="917" t="s">
        <v>584</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592</v>
      </c>
      <c r="C71" s="960"/>
      <c r="D71" s="960"/>
      <c r="E71" s="960"/>
      <c r="F71" s="960"/>
      <c r="G71" s="960"/>
      <c r="H71" s="960"/>
      <c r="I71" s="960"/>
      <c r="J71" s="960"/>
      <c r="K71" s="960"/>
      <c r="L71" s="960"/>
      <c r="M71" s="960"/>
      <c r="N71" s="960"/>
      <c r="O71" s="960"/>
      <c r="P71" s="961"/>
      <c r="Q71" s="962">
        <v>2795</v>
      </c>
      <c r="R71" s="917"/>
      <c r="S71" s="917"/>
      <c r="T71" s="917"/>
      <c r="U71" s="917"/>
      <c r="V71" s="917">
        <v>2659</v>
      </c>
      <c r="W71" s="917"/>
      <c r="X71" s="917"/>
      <c r="Y71" s="917"/>
      <c r="Z71" s="917"/>
      <c r="AA71" s="917">
        <v>136</v>
      </c>
      <c r="AB71" s="917"/>
      <c r="AC71" s="917"/>
      <c r="AD71" s="917"/>
      <c r="AE71" s="917"/>
      <c r="AF71" s="917">
        <v>135</v>
      </c>
      <c r="AG71" s="917"/>
      <c r="AH71" s="917"/>
      <c r="AI71" s="917"/>
      <c r="AJ71" s="917"/>
      <c r="AK71" s="917" t="s">
        <v>609</v>
      </c>
      <c r="AL71" s="917"/>
      <c r="AM71" s="917"/>
      <c r="AN71" s="917"/>
      <c r="AO71" s="917"/>
      <c r="AP71" s="917">
        <v>865</v>
      </c>
      <c r="AQ71" s="917"/>
      <c r="AR71" s="917"/>
      <c r="AS71" s="917"/>
      <c r="AT71" s="917"/>
      <c r="AU71" s="917">
        <v>338</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593</v>
      </c>
      <c r="C72" s="960"/>
      <c r="D72" s="960"/>
      <c r="E72" s="960"/>
      <c r="F72" s="960"/>
      <c r="G72" s="960"/>
      <c r="H72" s="960"/>
      <c r="I72" s="960"/>
      <c r="J72" s="960"/>
      <c r="K72" s="960"/>
      <c r="L72" s="960"/>
      <c r="M72" s="960"/>
      <c r="N72" s="960"/>
      <c r="O72" s="960"/>
      <c r="P72" s="961"/>
      <c r="Q72" s="962">
        <v>26</v>
      </c>
      <c r="R72" s="917"/>
      <c r="S72" s="917"/>
      <c r="T72" s="917"/>
      <c r="U72" s="917"/>
      <c r="V72" s="917">
        <v>14</v>
      </c>
      <c r="W72" s="917"/>
      <c r="X72" s="917"/>
      <c r="Y72" s="917"/>
      <c r="Z72" s="917"/>
      <c r="AA72" s="917">
        <v>12</v>
      </c>
      <c r="AB72" s="917"/>
      <c r="AC72" s="917"/>
      <c r="AD72" s="917"/>
      <c r="AE72" s="917"/>
      <c r="AF72" s="917">
        <v>12</v>
      </c>
      <c r="AG72" s="917"/>
      <c r="AH72" s="917"/>
      <c r="AI72" s="917"/>
      <c r="AJ72" s="917"/>
      <c r="AK72" s="917" t="s">
        <v>610</v>
      </c>
      <c r="AL72" s="917"/>
      <c r="AM72" s="917"/>
      <c r="AN72" s="917"/>
      <c r="AO72" s="917"/>
      <c r="AP72" s="917" t="s">
        <v>584</v>
      </c>
      <c r="AQ72" s="917"/>
      <c r="AR72" s="917"/>
      <c r="AS72" s="917"/>
      <c r="AT72" s="917"/>
      <c r="AU72" s="917" t="s">
        <v>584</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594</v>
      </c>
      <c r="C73" s="960"/>
      <c r="D73" s="960"/>
      <c r="E73" s="960"/>
      <c r="F73" s="960"/>
      <c r="G73" s="960"/>
      <c r="H73" s="960"/>
      <c r="I73" s="960"/>
      <c r="J73" s="960"/>
      <c r="K73" s="960"/>
      <c r="L73" s="960"/>
      <c r="M73" s="960"/>
      <c r="N73" s="960"/>
      <c r="O73" s="960"/>
      <c r="P73" s="961"/>
      <c r="Q73" s="962">
        <v>77</v>
      </c>
      <c r="R73" s="917"/>
      <c r="S73" s="917"/>
      <c r="T73" s="917"/>
      <c r="U73" s="917"/>
      <c r="V73" s="917">
        <v>71</v>
      </c>
      <c r="W73" s="917"/>
      <c r="X73" s="917"/>
      <c r="Y73" s="917"/>
      <c r="Z73" s="917"/>
      <c r="AA73" s="917">
        <v>5</v>
      </c>
      <c r="AB73" s="917"/>
      <c r="AC73" s="917"/>
      <c r="AD73" s="917"/>
      <c r="AE73" s="917"/>
      <c r="AF73" s="917">
        <v>5</v>
      </c>
      <c r="AG73" s="917"/>
      <c r="AH73" s="917"/>
      <c r="AI73" s="917"/>
      <c r="AJ73" s="917"/>
      <c r="AK73" s="917" t="s">
        <v>609</v>
      </c>
      <c r="AL73" s="917"/>
      <c r="AM73" s="917"/>
      <c r="AN73" s="917"/>
      <c r="AO73" s="917"/>
      <c r="AP73" s="917">
        <v>23</v>
      </c>
      <c r="AQ73" s="917"/>
      <c r="AR73" s="917"/>
      <c r="AS73" s="917"/>
      <c r="AT73" s="917"/>
      <c r="AU73" s="917">
        <v>10</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595</v>
      </c>
      <c r="C74" s="960"/>
      <c r="D74" s="960"/>
      <c r="E74" s="960"/>
      <c r="F74" s="960"/>
      <c r="G74" s="960"/>
      <c r="H74" s="960"/>
      <c r="I74" s="960"/>
      <c r="J74" s="960"/>
      <c r="K74" s="960"/>
      <c r="L74" s="960"/>
      <c r="M74" s="960"/>
      <c r="N74" s="960"/>
      <c r="O74" s="960"/>
      <c r="P74" s="961"/>
      <c r="Q74" s="962">
        <v>2407</v>
      </c>
      <c r="R74" s="917"/>
      <c r="S74" s="917"/>
      <c r="T74" s="917"/>
      <c r="U74" s="917"/>
      <c r="V74" s="917">
        <v>2070</v>
      </c>
      <c r="W74" s="917"/>
      <c r="X74" s="917"/>
      <c r="Y74" s="917"/>
      <c r="Z74" s="917"/>
      <c r="AA74" s="917">
        <v>337</v>
      </c>
      <c r="AB74" s="917"/>
      <c r="AC74" s="917"/>
      <c r="AD74" s="917"/>
      <c r="AE74" s="917"/>
      <c r="AF74" s="917">
        <v>81</v>
      </c>
      <c r="AG74" s="917"/>
      <c r="AH74" s="917"/>
      <c r="AI74" s="917"/>
      <c r="AJ74" s="917"/>
      <c r="AK74" s="917" t="s">
        <v>609</v>
      </c>
      <c r="AL74" s="917"/>
      <c r="AM74" s="917"/>
      <c r="AN74" s="917"/>
      <c r="AO74" s="917"/>
      <c r="AP74" s="917">
        <v>664</v>
      </c>
      <c r="AQ74" s="917"/>
      <c r="AR74" s="917"/>
      <c r="AS74" s="917"/>
      <c r="AT74" s="917"/>
      <c r="AU74" s="917">
        <v>426</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596</v>
      </c>
      <c r="C75" s="960"/>
      <c r="D75" s="960"/>
      <c r="E75" s="960"/>
      <c r="F75" s="960"/>
      <c r="G75" s="960"/>
      <c r="H75" s="960"/>
      <c r="I75" s="960"/>
      <c r="J75" s="960"/>
      <c r="K75" s="960"/>
      <c r="L75" s="960"/>
      <c r="M75" s="960"/>
      <c r="N75" s="960"/>
      <c r="O75" s="960"/>
      <c r="P75" s="961"/>
      <c r="Q75" s="965">
        <v>29</v>
      </c>
      <c r="R75" s="966"/>
      <c r="S75" s="966"/>
      <c r="T75" s="966"/>
      <c r="U75" s="916"/>
      <c r="V75" s="967">
        <v>20</v>
      </c>
      <c r="W75" s="966"/>
      <c r="X75" s="966"/>
      <c r="Y75" s="966"/>
      <c r="Z75" s="916"/>
      <c r="AA75" s="967">
        <v>9</v>
      </c>
      <c r="AB75" s="966"/>
      <c r="AC75" s="966"/>
      <c r="AD75" s="966"/>
      <c r="AE75" s="916"/>
      <c r="AF75" s="967">
        <v>9</v>
      </c>
      <c r="AG75" s="966"/>
      <c r="AH75" s="966"/>
      <c r="AI75" s="966"/>
      <c r="AJ75" s="916"/>
      <c r="AK75" s="967" t="s">
        <v>609</v>
      </c>
      <c r="AL75" s="966"/>
      <c r="AM75" s="966"/>
      <c r="AN75" s="966"/>
      <c r="AO75" s="916"/>
      <c r="AP75" s="967" t="s">
        <v>584</v>
      </c>
      <c r="AQ75" s="966"/>
      <c r="AR75" s="966"/>
      <c r="AS75" s="966"/>
      <c r="AT75" s="916"/>
      <c r="AU75" s="967" t="s">
        <v>584</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597</v>
      </c>
      <c r="C76" s="960"/>
      <c r="D76" s="960"/>
      <c r="E76" s="960"/>
      <c r="F76" s="960"/>
      <c r="G76" s="960"/>
      <c r="H76" s="960"/>
      <c r="I76" s="960"/>
      <c r="J76" s="960"/>
      <c r="K76" s="960"/>
      <c r="L76" s="960"/>
      <c r="M76" s="960"/>
      <c r="N76" s="960"/>
      <c r="O76" s="960"/>
      <c r="P76" s="961"/>
      <c r="Q76" s="965">
        <v>10350</v>
      </c>
      <c r="R76" s="966"/>
      <c r="S76" s="966"/>
      <c r="T76" s="966"/>
      <c r="U76" s="916"/>
      <c r="V76" s="967">
        <v>9949</v>
      </c>
      <c r="W76" s="966"/>
      <c r="X76" s="966"/>
      <c r="Y76" s="966"/>
      <c r="Z76" s="916"/>
      <c r="AA76" s="967">
        <v>401</v>
      </c>
      <c r="AB76" s="966"/>
      <c r="AC76" s="966"/>
      <c r="AD76" s="966"/>
      <c r="AE76" s="916"/>
      <c r="AF76" s="967">
        <v>1520</v>
      </c>
      <c r="AG76" s="966"/>
      <c r="AH76" s="966"/>
      <c r="AI76" s="966"/>
      <c r="AJ76" s="916"/>
      <c r="AK76" s="967" t="s">
        <v>609</v>
      </c>
      <c r="AL76" s="966"/>
      <c r="AM76" s="966"/>
      <c r="AN76" s="966"/>
      <c r="AO76" s="916"/>
      <c r="AP76" s="967">
        <v>7995</v>
      </c>
      <c r="AQ76" s="966"/>
      <c r="AR76" s="966"/>
      <c r="AS76" s="966"/>
      <c r="AT76" s="916"/>
      <c r="AU76" s="967">
        <v>3506</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598</v>
      </c>
      <c r="C77" s="960"/>
      <c r="D77" s="960"/>
      <c r="E77" s="960"/>
      <c r="F77" s="960"/>
      <c r="G77" s="960"/>
      <c r="H77" s="960"/>
      <c r="I77" s="960"/>
      <c r="J77" s="960"/>
      <c r="K77" s="960"/>
      <c r="L77" s="960"/>
      <c r="M77" s="960"/>
      <c r="N77" s="960"/>
      <c r="O77" s="960"/>
      <c r="P77" s="961"/>
      <c r="Q77" s="965">
        <v>385</v>
      </c>
      <c r="R77" s="966"/>
      <c r="S77" s="966"/>
      <c r="T77" s="966"/>
      <c r="U77" s="916"/>
      <c r="V77" s="967">
        <v>408</v>
      </c>
      <c r="W77" s="966"/>
      <c r="X77" s="966"/>
      <c r="Y77" s="966"/>
      <c r="Z77" s="916"/>
      <c r="AA77" s="967">
        <v>-23</v>
      </c>
      <c r="AB77" s="966"/>
      <c r="AC77" s="966"/>
      <c r="AD77" s="966"/>
      <c r="AE77" s="916"/>
      <c r="AF77" s="967">
        <v>41</v>
      </c>
      <c r="AG77" s="966"/>
      <c r="AH77" s="966"/>
      <c r="AI77" s="966"/>
      <c r="AJ77" s="916"/>
      <c r="AK77" s="967" t="s">
        <v>609</v>
      </c>
      <c r="AL77" s="966"/>
      <c r="AM77" s="966"/>
      <c r="AN77" s="966"/>
      <c r="AO77" s="916"/>
      <c r="AP77" s="967">
        <v>12</v>
      </c>
      <c r="AQ77" s="966"/>
      <c r="AR77" s="966"/>
      <c r="AS77" s="966"/>
      <c r="AT77" s="916"/>
      <c r="AU77" s="967">
        <v>11</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599</v>
      </c>
      <c r="C78" s="960"/>
      <c r="D78" s="960"/>
      <c r="E78" s="960"/>
      <c r="F78" s="960"/>
      <c r="G78" s="960"/>
      <c r="H78" s="960"/>
      <c r="I78" s="960"/>
      <c r="J78" s="960"/>
      <c r="K78" s="960"/>
      <c r="L78" s="960"/>
      <c r="M78" s="960"/>
      <c r="N78" s="960"/>
      <c r="O78" s="960"/>
      <c r="P78" s="961"/>
      <c r="Q78" s="962">
        <v>140</v>
      </c>
      <c r="R78" s="917"/>
      <c r="S78" s="917"/>
      <c r="T78" s="917"/>
      <c r="U78" s="917"/>
      <c r="V78" s="917">
        <v>130</v>
      </c>
      <c r="W78" s="917"/>
      <c r="X78" s="917"/>
      <c r="Y78" s="917"/>
      <c r="Z78" s="917"/>
      <c r="AA78" s="917">
        <v>10</v>
      </c>
      <c r="AB78" s="917"/>
      <c r="AC78" s="917"/>
      <c r="AD78" s="917"/>
      <c r="AE78" s="917"/>
      <c r="AF78" s="917">
        <v>29</v>
      </c>
      <c r="AG78" s="917"/>
      <c r="AH78" s="917"/>
      <c r="AI78" s="917"/>
      <c r="AJ78" s="917"/>
      <c r="AK78" s="917" t="s">
        <v>609</v>
      </c>
      <c r="AL78" s="917"/>
      <c r="AM78" s="917"/>
      <c r="AN78" s="917"/>
      <c r="AO78" s="917"/>
      <c r="AP78" s="917" t="s">
        <v>584</v>
      </c>
      <c r="AQ78" s="917"/>
      <c r="AR78" s="917"/>
      <c r="AS78" s="917"/>
      <c r="AT78" s="917"/>
      <c r="AU78" s="917" t="s">
        <v>584</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t="s">
        <v>600</v>
      </c>
      <c r="C79" s="960"/>
      <c r="D79" s="960"/>
      <c r="E79" s="960"/>
      <c r="F79" s="960"/>
      <c r="G79" s="960"/>
      <c r="H79" s="960"/>
      <c r="I79" s="960"/>
      <c r="J79" s="960"/>
      <c r="K79" s="960"/>
      <c r="L79" s="960"/>
      <c r="M79" s="960"/>
      <c r="N79" s="960"/>
      <c r="O79" s="960"/>
      <c r="P79" s="961"/>
      <c r="Q79" s="962">
        <v>442</v>
      </c>
      <c r="R79" s="917"/>
      <c r="S79" s="917"/>
      <c r="T79" s="917"/>
      <c r="U79" s="917"/>
      <c r="V79" s="917">
        <v>446</v>
      </c>
      <c r="W79" s="917"/>
      <c r="X79" s="917"/>
      <c r="Y79" s="917"/>
      <c r="Z79" s="917"/>
      <c r="AA79" s="917">
        <v>-4</v>
      </c>
      <c r="AB79" s="917"/>
      <c r="AC79" s="917"/>
      <c r="AD79" s="917"/>
      <c r="AE79" s="917"/>
      <c r="AF79" s="917">
        <v>39</v>
      </c>
      <c r="AG79" s="917"/>
      <c r="AH79" s="917"/>
      <c r="AI79" s="917"/>
      <c r="AJ79" s="917"/>
      <c r="AK79" s="917" t="s">
        <v>609</v>
      </c>
      <c r="AL79" s="917"/>
      <c r="AM79" s="917"/>
      <c r="AN79" s="917"/>
      <c r="AO79" s="917"/>
      <c r="AP79" s="917" t="s">
        <v>584</v>
      </c>
      <c r="AQ79" s="917"/>
      <c r="AR79" s="917"/>
      <c r="AS79" s="917"/>
      <c r="AT79" s="917"/>
      <c r="AU79" s="917" t="s">
        <v>584</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t="s">
        <v>601</v>
      </c>
      <c r="C80" s="960"/>
      <c r="D80" s="960"/>
      <c r="E80" s="960"/>
      <c r="F80" s="960"/>
      <c r="G80" s="960"/>
      <c r="H80" s="960"/>
      <c r="I80" s="960"/>
      <c r="J80" s="960"/>
      <c r="K80" s="960"/>
      <c r="L80" s="960"/>
      <c r="M80" s="960"/>
      <c r="N80" s="960"/>
      <c r="O80" s="960"/>
      <c r="P80" s="961"/>
      <c r="Q80" s="962">
        <v>103</v>
      </c>
      <c r="R80" s="917"/>
      <c r="S80" s="917"/>
      <c r="T80" s="917"/>
      <c r="U80" s="917"/>
      <c r="V80" s="917">
        <v>95</v>
      </c>
      <c r="W80" s="917"/>
      <c r="X80" s="917"/>
      <c r="Y80" s="917"/>
      <c r="Z80" s="917"/>
      <c r="AA80" s="917">
        <v>8</v>
      </c>
      <c r="AB80" s="917"/>
      <c r="AC80" s="917"/>
      <c r="AD80" s="917"/>
      <c r="AE80" s="917"/>
      <c r="AF80" s="917">
        <v>8</v>
      </c>
      <c r="AG80" s="917"/>
      <c r="AH80" s="917"/>
      <c r="AI80" s="917"/>
      <c r="AJ80" s="917"/>
      <c r="AK80" s="917" t="s">
        <v>609</v>
      </c>
      <c r="AL80" s="917"/>
      <c r="AM80" s="917"/>
      <c r="AN80" s="917"/>
      <c r="AO80" s="917"/>
      <c r="AP80" s="917">
        <v>187</v>
      </c>
      <c r="AQ80" s="917"/>
      <c r="AR80" s="917"/>
      <c r="AS80" s="917"/>
      <c r="AT80" s="917"/>
      <c r="AU80" s="917">
        <v>112</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t="s">
        <v>602</v>
      </c>
      <c r="C81" s="960"/>
      <c r="D81" s="960"/>
      <c r="E81" s="960"/>
      <c r="F81" s="960"/>
      <c r="G81" s="960"/>
      <c r="H81" s="960"/>
      <c r="I81" s="960"/>
      <c r="J81" s="960"/>
      <c r="K81" s="960"/>
      <c r="L81" s="960"/>
      <c r="M81" s="960"/>
      <c r="N81" s="960"/>
      <c r="O81" s="960"/>
      <c r="P81" s="961"/>
      <c r="Q81" s="962">
        <v>600</v>
      </c>
      <c r="R81" s="917"/>
      <c r="S81" s="917"/>
      <c r="T81" s="917"/>
      <c r="U81" s="917"/>
      <c r="V81" s="917">
        <v>537</v>
      </c>
      <c r="W81" s="917"/>
      <c r="X81" s="917"/>
      <c r="Y81" s="917"/>
      <c r="Z81" s="917"/>
      <c r="AA81" s="917">
        <v>63</v>
      </c>
      <c r="AB81" s="917"/>
      <c r="AC81" s="917"/>
      <c r="AD81" s="917"/>
      <c r="AE81" s="917"/>
      <c r="AF81" s="917">
        <v>63</v>
      </c>
      <c r="AG81" s="917"/>
      <c r="AH81" s="917"/>
      <c r="AI81" s="917"/>
      <c r="AJ81" s="917"/>
      <c r="AK81" s="917">
        <v>127</v>
      </c>
      <c r="AL81" s="917"/>
      <c r="AM81" s="917"/>
      <c r="AN81" s="917"/>
      <c r="AO81" s="917"/>
      <c r="AP81" s="917" t="s">
        <v>584</v>
      </c>
      <c r="AQ81" s="917"/>
      <c r="AR81" s="917"/>
      <c r="AS81" s="917"/>
      <c r="AT81" s="917"/>
      <c r="AU81" s="917" t="s">
        <v>584</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t="s">
        <v>603</v>
      </c>
      <c r="C82" s="960"/>
      <c r="D82" s="960"/>
      <c r="E82" s="960"/>
      <c r="F82" s="960"/>
      <c r="G82" s="960"/>
      <c r="H82" s="960"/>
      <c r="I82" s="960"/>
      <c r="J82" s="960"/>
      <c r="K82" s="960"/>
      <c r="L82" s="960"/>
      <c r="M82" s="960"/>
      <c r="N82" s="960"/>
      <c r="O82" s="960"/>
      <c r="P82" s="961"/>
      <c r="Q82" s="962">
        <v>296986</v>
      </c>
      <c r="R82" s="917"/>
      <c r="S82" s="917"/>
      <c r="T82" s="917"/>
      <c r="U82" s="917"/>
      <c r="V82" s="917">
        <v>274820</v>
      </c>
      <c r="W82" s="917"/>
      <c r="X82" s="917"/>
      <c r="Y82" s="917"/>
      <c r="Z82" s="917"/>
      <c r="AA82" s="917">
        <v>22166</v>
      </c>
      <c r="AB82" s="917"/>
      <c r="AC82" s="917"/>
      <c r="AD82" s="917"/>
      <c r="AE82" s="917"/>
      <c r="AF82" s="917">
        <v>22166</v>
      </c>
      <c r="AG82" s="917"/>
      <c r="AH82" s="917"/>
      <c r="AI82" s="917"/>
      <c r="AJ82" s="917"/>
      <c r="AK82" s="917">
        <v>255</v>
      </c>
      <c r="AL82" s="917"/>
      <c r="AM82" s="917"/>
      <c r="AN82" s="917"/>
      <c r="AO82" s="917"/>
      <c r="AP82" s="917" t="s">
        <v>584</v>
      </c>
      <c r="AQ82" s="917"/>
      <c r="AR82" s="917"/>
      <c r="AS82" s="917"/>
      <c r="AT82" s="917"/>
      <c r="AU82" s="917" t="s">
        <v>584</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t="s">
        <v>604</v>
      </c>
      <c r="C83" s="960"/>
      <c r="D83" s="960"/>
      <c r="E83" s="960"/>
      <c r="F83" s="960"/>
      <c r="G83" s="960"/>
      <c r="H83" s="960"/>
      <c r="I83" s="960"/>
      <c r="J83" s="960"/>
      <c r="K83" s="960"/>
      <c r="L83" s="960"/>
      <c r="M83" s="960"/>
      <c r="N83" s="960"/>
      <c r="O83" s="960"/>
      <c r="P83" s="961"/>
      <c r="Q83" s="962">
        <v>320</v>
      </c>
      <c r="R83" s="917"/>
      <c r="S83" s="917"/>
      <c r="T83" s="917"/>
      <c r="U83" s="917"/>
      <c r="V83" s="917">
        <v>186</v>
      </c>
      <c r="W83" s="917"/>
      <c r="X83" s="917"/>
      <c r="Y83" s="917"/>
      <c r="Z83" s="917"/>
      <c r="AA83" s="917">
        <v>134</v>
      </c>
      <c r="AB83" s="917"/>
      <c r="AC83" s="917"/>
      <c r="AD83" s="917"/>
      <c r="AE83" s="917"/>
      <c r="AF83" s="917">
        <v>134</v>
      </c>
      <c r="AG83" s="917"/>
      <c r="AH83" s="917"/>
      <c r="AI83" s="917"/>
      <c r="AJ83" s="917"/>
      <c r="AK83" s="917">
        <v>4</v>
      </c>
      <c r="AL83" s="917"/>
      <c r="AM83" s="917"/>
      <c r="AN83" s="917"/>
      <c r="AO83" s="917"/>
      <c r="AP83" s="917" t="s">
        <v>584</v>
      </c>
      <c r="AQ83" s="917"/>
      <c r="AR83" s="917"/>
      <c r="AS83" s="917"/>
      <c r="AT83" s="917"/>
      <c r="AU83" s="917" t="s">
        <v>584</v>
      </c>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t="s">
        <v>605</v>
      </c>
      <c r="C84" s="960"/>
      <c r="D84" s="960"/>
      <c r="E84" s="960"/>
      <c r="F84" s="960"/>
      <c r="G84" s="960"/>
      <c r="H84" s="960"/>
      <c r="I84" s="960"/>
      <c r="J84" s="960"/>
      <c r="K84" s="960"/>
      <c r="L84" s="960"/>
      <c r="M84" s="960"/>
      <c r="N84" s="960"/>
      <c r="O84" s="960"/>
      <c r="P84" s="961"/>
      <c r="Q84" s="962">
        <v>1291</v>
      </c>
      <c r="R84" s="917"/>
      <c r="S84" s="917"/>
      <c r="T84" s="917"/>
      <c r="U84" s="917"/>
      <c r="V84" s="917">
        <v>1258</v>
      </c>
      <c r="W84" s="917"/>
      <c r="X84" s="917"/>
      <c r="Y84" s="917"/>
      <c r="Z84" s="917"/>
      <c r="AA84" s="917">
        <v>33</v>
      </c>
      <c r="AB84" s="917"/>
      <c r="AC84" s="917"/>
      <c r="AD84" s="917"/>
      <c r="AE84" s="917"/>
      <c r="AF84" s="917">
        <v>33</v>
      </c>
      <c r="AG84" s="917"/>
      <c r="AH84" s="917"/>
      <c r="AI84" s="917"/>
      <c r="AJ84" s="917"/>
      <c r="AK84" s="917">
        <v>95</v>
      </c>
      <c r="AL84" s="917"/>
      <c r="AM84" s="917"/>
      <c r="AN84" s="917"/>
      <c r="AO84" s="917"/>
      <c r="AP84" s="917" t="s">
        <v>584</v>
      </c>
      <c r="AQ84" s="917"/>
      <c r="AR84" s="917"/>
      <c r="AS84" s="917"/>
      <c r="AT84" s="917"/>
      <c r="AU84" s="917" t="s">
        <v>584</v>
      </c>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t="s">
        <v>606</v>
      </c>
      <c r="C85" s="960"/>
      <c r="D85" s="960"/>
      <c r="E85" s="960"/>
      <c r="F85" s="960"/>
      <c r="G85" s="960"/>
      <c r="H85" s="960"/>
      <c r="I85" s="960"/>
      <c r="J85" s="960"/>
      <c r="K85" s="960"/>
      <c r="L85" s="960"/>
      <c r="M85" s="960"/>
      <c r="N85" s="960"/>
      <c r="O85" s="960"/>
      <c r="P85" s="961"/>
      <c r="Q85" s="962">
        <v>195</v>
      </c>
      <c r="R85" s="917"/>
      <c r="S85" s="917"/>
      <c r="T85" s="917"/>
      <c r="U85" s="917"/>
      <c r="V85" s="917">
        <v>186</v>
      </c>
      <c r="W85" s="917"/>
      <c r="X85" s="917"/>
      <c r="Y85" s="917"/>
      <c r="Z85" s="917"/>
      <c r="AA85" s="917">
        <v>9</v>
      </c>
      <c r="AB85" s="917"/>
      <c r="AC85" s="917"/>
      <c r="AD85" s="917"/>
      <c r="AE85" s="917"/>
      <c r="AF85" s="917">
        <v>9</v>
      </c>
      <c r="AG85" s="917"/>
      <c r="AH85" s="917"/>
      <c r="AI85" s="917"/>
      <c r="AJ85" s="917"/>
      <c r="AK85" s="917" t="s">
        <v>609</v>
      </c>
      <c r="AL85" s="917"/>
      <c r="AM85" s="917"/>
      <c r="AN85" s="917"/>
      <c r="AO85" s="917"/>
      <c r="AP85" s="917" t="s">
        <v>584</v>
      </c>
      <c r="AQ85" s="917"/>
      <c r="AR85" s="917"/>
      <c r="AS85" s="917"/>
      <c r="AT85" s="917"/>
      <c r="AU85" s="917" t="s">
        <v>584</v>
      </c>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t="s">
        <v>607</v>
      </c>
      <c r="C86" s="960"/>
      <c r="D86" s="960"/>
      <c r="E86" s="960"/>
      <c r="F86" s="960"/>
      <c r="G86" s="960"/>
      <c r="H86" s="960"/>
      <c r="I86" s="960"/>
      <c r="J86" s="960"/>
      <c r="K86" s="960"/>
      <c r="L86" s="960"/>
      <c r="M86" s="960"/>
      <c r="N86" s="960"/>
      <c r="O86" s="960"/>
      <c r="P86" s="961"/>
      <c r="Q86" s="962">
        <v>2162</v>
      </c>
      <c r="R86" s="917"/>
      <c r="S86" s="917"/>
      <c r="T86" s="917"/>
      <c r="U86" s="917"/>
      <c r="V86" s="917">
        <v>2061</v>
      </c>
      <c r="W86" s="917"/>
      <c r="X86" s="917"/>
      <c r="Y86" s="917"/>
      <c r="Z86" s="917"/>
      <c r="AA86" s="917">
        <v>101</v>
      </c>
      <c r="AB86" s="917"/>
      <c r="AC86" s="917"/>
      <c r="AD86" s="917"/>
      <c r="AE86" s="917"/>
      <c r="AF86" s="917">
        <v>101</v>
      </c>
      <c r="AG86" s="917"/>
      <c r="AH86" s="917"/>
      <c r="AI86" s="917"/>
      <c r="AJ86" s="917"/>
      <c r="AK86" s="917" t="s">
        <v>609</v>
      </c>
      <c r="AL86" s="917"/>
      <c r="AM86" s="917"/>
      <c r="AN86" s="917"/>
      <c r="AO86" s="917"/>
      <c r="AP86" s="917" t="s">
        <v>584</v>
      </c>
      <c r="AQ86" s="917"/>
      <c r="AR86" s="917"/>
      <c r="AS86" s="917"/>
      <c r="AT86" s="917"/>
      <c r="AU86" s="917" t="s">
        <v>584</v>
      </c>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393</v>
      </c>
      <c r="B88" s="876" t="s">
        <v>422</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c r="AG88" s="928"/>
      <c r="AH88" s="928"/>
      <c r="AI88" s="928"/>
      <c r="AJ88" s="928"/>
      <c r="AK88" s="925"/>
      <c r="AL88" s="925"/>
      <c r="AM88" s="925"/>
      <c r="AN88" s="925"/>
      <c r="AO88" s="925"/>
      <c r="AP88" s="928"/>
      <c r="AQ88" s="928"/>
      <c r="AR88" s="928"/>
      <c r="AS88" s="928"/>
      <c r="AT88" s="928"/>
      <c r="AU88" s="928"/>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76" t="s">
        <v>423</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430</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431</v>
      </c>
      <c r="AB109" s="981"/>
      <c r="AC109" s="981"/>
      <c r="AD109" s="981"/>
      <c r="AE109" s="982"/>
      <c r="AF109" s="980" t="s">
        <v>432</v>
      </c>
      <c r="AG109" s="981"/>
      <c r="AH109" s="981"/>
      <c r="AI109" s="981"/>
      <c r="AJ109" s="982"/>
      <c r="AK109" s="980" t="s">
        <v>309</v>
      </c>
      <c r="AL109" s="981"/>
      <c r="AM109" s="981"/>
      <c r="AN109" s="981"/>
      <c r="AO109" s="982"/>
      <c r="AP109" s="980" t="s">
        <v>433</v>
      </c>
      <c r="AQ109" s="981"/>
      <c r="AR109" s="981"/>
      <c r="AS109" s="981"/>
      <c r="AT109" s="983"/>
      <c r="AU109" s="1000" t="s">
        <v>430</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431</v>
      </c>
      <c r="BR109" s="981"/>
      <c r="BS109" s="981"/>
      <c r="BT109" s="981"/>
      <c r="BU109" s="982"/>
      <c r="BV109" s="980" t="s">
        <v>432</v>
      </c>
      <c r="BW109" s="981"/>
      <c r="BX109" s="981"/>
      <c r="BY109" s="981"/>
      <c r="BZ109" s="982"/>
      <c r="CA109" s="980" t="s">
        <v>309</v>
      </c>
      <c r="CB109" s="981"/>
      <c r="CC109" s="981"/>
      <c r="CD109" s="981"/>
      <c r="CE109" s="982"/>
      <c r="CF109" s="1001" t="s">
        <v>433</v>
      </c>
      <c r="CG109" s="1001"/>
      <c r="CH109" s="1001"/>
      <c r="CI109" s="1001"/>
      <c r="CJ109" s="1001"/>
      <c r="CK109" s="980" t="s">
        <v>434</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431</v>
      </c>
      <c r="DH109" s="981"/>
      <c r="DI109" s="981"/>
      <c r="DJ109" s="981"/>
      <c r="DK109" s="982"/>
      <c r="DL109" s="980" t="s">
        <v>432</v>
      </c>
      <c r="DM109" s="981"/>
      <c r="DN109" s="981"/>
      <c r="DO109" s="981"/>
      <c r="DP109" s="982"/>
      <c r="DQ109" s="980" t="s">
        <v>309</v>
      </c>
      <c r="DR109" s="981"/>
      <c r="DS109" s="981"/>
      <c r="DT109" s="981"/>
      <c r="DU109" s="982"/>
      <c r="DV109" s="980" t="s">
        <v>433</v>
      </c>
      <c r="DW109" s="981"/>
      <c r="DX109" s="981"/>
      <c r="DY109" s="981"/>
      <c r="DZ109" s="983"/>
    </row>
    <row r="110" spans="1:131" s="248" customFormat="1" ht="26.25" customHeight="1" x14ac:dyDescent="0.15">
      <c r="A110" s="984" t="s">
        <v>435</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2732854</v>
      </c>
      <c r="AB110" s="988"/>
      <c r="AC110" s="988"/>
      <c r="AD110" s="988"/>
      <c r="AE110" s="989"/>
      <c r="AF110" s="990">
        <v>2630440</v>
      </c>
      <c r="AG110" s="988"/>
      <c r="AH110" s="988"/>
      <c r="AI110" s="988"/>
      <c r="AJ110" s="989"/>
      <c r="AK110" s="990">
        <v>2563588</v>
      </c>
      <c r="AL110" s="988"/>
      <c r="AM110" s="988"/>
      <c r="AN110" s="988"/>
      <c r="AO110" s="989"/>
      <c r="AP110" s="991">
        <v>17.3</v>
      </c>
      <c r="AQ110" s="992"/>
      <c r="AR110" s="992"/>
      <c r="AS110" s="992"/>
      <c r="AT110" s="993"/>
      <c r="AU110" s="994" t="s">
        <v>73</v>
      </c>
      <c r="AV110" s="995"/>
      <c r="AW110" s="995"/>
      <c r="AX110" s="995"/>
      <c r="AY110" s="995"/>
      <c r="AZ110" s="1036" t="s">
        <v>436</v>
      </c>
      <c r="BA110" s="985"/>
      <c r="BB110" s="985"/>
      <c r="BC110" s="985"/>
      <c r="BD110" s="985"/>
      <c r="BE110" s="985"/>
      <c r="BF110" s="985"/>
      <c r="BG110" s="985"/>
      <c r="BH110" s="985"/>
      <c r="BI110" s="985"/>
      <c r="BJ110" s="985"/>
      <c r="BK110" s="985"/>
      <c r="BL110" s="985"/>
      <c r="BM110" s="985"/>
      <c r="BN110" s="985"/>
      <c r="BO110" s="985"/>
      <c r="BP110" s="986"/>
      <c r="BQ110" s="1022">
        <v>26485004</v>
      </c>
      <c r="BR110" s="1023"/>
      <c r="BS110" s="1023"/>
      <c r="BT110" s="1023"/>
      <c r="BU110" s="1023"/>
      <c r="BV110" s="1023">
        <v>26846517</v>
      </c>
      <c r="BW110" s="1023"/>
      <c r="BX110" s="1023"/>
      <c r="BY110" s="1023"/>
      <c r="BZ110" s="1023"/>
      <c r="CA110" s="1023">
        <v>26283910</v>
      </c>
      <c r="CB110" s="1023"/>
      <c r="CC110" s="1023"/>
      <c r="CD110" s="1023"/>
      <c r="CE110" s="1023"/>
      <c r="CF110" s="1037">
        <v>177</v>
      </c>
      <c r="CG110" s="1038"/>
      <c r="CH110" s="1038"/>
      <c r="CI110" s="1038"/>
      <c r="CJ110" s="1038"/>
      <c r="CK110" s="1039" t="s">
        <v>437</v>
      </c>
      <c r="CL110" s="1040"/>
      <c r="CM110" s="1019" t="s">
        <v>438</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439</v>
      </c>
      <c r="DH110" s="1023"/>
      <c r="DI110" s="1023"/>
      <c r="DJ110" s="1023"/>
      <c r="DK110" s="1023"/>
      <c r="DL110" s="1023" t="s">
        <v>439</v>
      </c>
      <c r="DM110" s="1023"/>
      <c r="DN110" s="1023"/>
      <c r="DO110" s="1023"/>
      <c r="DP110" s="1023"/>
      <c r="DQ110" s="1023" t="s">
        <v>439</v>
      </c>
      <c r="DR110" s="1023"/>
      <c r="DS110" s="1023"/>
      <c r="DT110" s="1023"/>
      <c r="DU110" s="1023"/>
      <c r="DV110" s="1024" t="s">
        <v>440</v>
      </c>
      <c r="DW110" s="1024"/>
      <c r="DX110" s="1024"/>
      <c r="DY110" s="1024"/>
      <c r="DZ110" s="1025"/>
    </row>
    <row r="111" spans="1:131" s="248" customFormat="1" ht="26.25" customHeight="1" x14ac:dyDescent="0.15">
      <c r="A111" s="1026" t="s">
        <v>441</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442</v>
      </c>
      <c r="AB111" s="1030"/>
      <c r="AC111" s="1030"/>
      <c r="AD111" s="1030"/>
      <c r="AE111" s="1031"/>
      <c r="AF111" s="1032" t="s">
        <v>440</v>
      </c>
      <c r="AG111" s="1030"/>
      <c r="AH111" s="1030"/>
      <c r="AI111" s="1030"/>
      <c r="AJ111" s="1031"/>
      <c r="AK111" s="1032" t="s">
        <v>442</v>
      </c>
      <c r="AL111" s="1030"/>
      <c r="AM111" s="1030"/>
      <c r="AN111" s="1030"/>
      <c r="AO111" s="1031"/>
      <c r="AP111" s="1033" t="s">
        <v>439</v>
      </c>
      <c r="AQ111" s="1034"/>
      <c r="AR111" s="1034"/>
      <c r="AS111" s="1034"/>
      <c r="AT111" s="1035"/>
      <c r="AU111" s="996"/>
      <c r="AV111" s="997"/>
      <c r="AW111" s="997"/>
      <c r="AX111" s="997"/>
      <c r="AY111" s="997"/>
      <c r="AZ111" s="1045" t="s">
        <v>443</v>
      </c>
      <c r="BA111" s="1046"/>
      <c r="BB111" s="1046"/>
      <c r="BC111" s="1046"/>
      <c r="BD111" s="1046"/>
      <c r="BE111" s="1046"/>
      <c r="BF111" s="1046"/>
      <c r="BG111" s="1046"/>
      <c r="BH111" s="1046"/>
      <c r="BI111" s="1046"/>
      <c r="BJ111" s="1046"/>
      <c r="BK111" s="1046"/>
      <c r="BL111" s="1046"/>
      <c r="BM111" s="1046"/>
      <c r="BN111" s="1046"/>
      <c r="BO111" s="1046"/>
      <c r="BP111" s="1047"/>
      <c r="BQ111" s="1015">
        <v>58940</v>
      </c>
      <c r="BR111" s="1016"/>
      <c r="BS111" s="1016"/>
      <c r="BT111" s="1016"/>
      <c r="BU111" s="1016"/>
      <c r="BV111" s="1016">
        <v>50520</v>
      </c>
      <c r="BW111" s="1016"/>
      <c r="BX111" s="1016"/>
      <c r="BY111" s="1016"/>
      <c r="BZ111" s="1016"/>
      <c r="CA111" s="1016">
        <v>42100</v>
      </c>
      <c r="CB111" s="1016"/>
      <c r="CC111" s="1016"/>
      <c r="CD111" s="1016"/>
      <c r="CE111" s="1016"/>
      <c r="CF111" s="1010">
        <v>0.3</v>
      </c>
      <c r="CG111" s="1011"/>
      <c r="CH111" s="1011"/>
      <c r="CI111" s="1011"/>
      <c r="CJ111" s="1011"/>
      <c r="CK111" s="1041"/>
      <c r="CL111" s="1042"/>
      <c r="CM111" s="1012" t="s">
        <v>444</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439</v>
      </c>
      <c r="DH111" s="1016"/>
      <c r="DI111" s="1016"/>
      <c r="DJ111" s="1016"/>
      <c r="DK111" s="1016"/>
      <c r="DL111" s="1016" t="s">
        <v>442</v>
      </c>
      <c r="DM111" s="1016"/>
      <c r="DN111" s="1016"/>
      <c r="DO111" s="1016"/>
      <c r="DP111" s="1016"/>
      <c r="DQ111" s="1016" t="s">
        <v>442</v>
      </c>
      <c r="DR111" s="1016"/>
      <c r="DS111" s="1016"/>
      <c r="DT111" s="1016"/>
      <c r="DU111" s="1016"/>
      <c r="DV111" s="1017" t="s">
        <v>442</v>
      </c>
      <c r="DW111" s="1017"/>
      <c r="DX111" s="1017"/>
      <c r="DY111" s="1017"/>
      <c r="DZ111" s="1018"/>
    </row>
    <row r="112" spans="1:131" s="248" customFormat="1" ht="26.25" customHeight="1" x14ac:dyDescent="0.15">
      <c r="A112" s="1048" t="s">
        <v>445</v>
      </c>
      <c r="B112" s="1049"/>
      <c r="C112" s="1046" t="s">
        <v>446</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137</v>
      </c>
      <c r="AB112" s="1055"/>
      <c r="AC112" s="1055"/>
      <c r="AD112" s="1055"/>
      <c r="AE112" s="1056"/>
      <c r="AF112" s="1057" t="s">
        <v>137</v>
      </c>
      <c r="AG112" s="1055"/>
      <c r="AH112" s="1055"/>
      <c r="AI112" s="1055"/>
      <c r="AJ112" s="1056"/>
      <c r="AK112" s="1057" t="s">
        <v>137</v>
      </c>
      <c r="AL112" s="1055"/>
      <c r="AM112" s="1055"/>
      <c r="AN112" s="1055"/>
      <c r="AO112" s="1056"/>
      <c r="AP112" s="1058" t="s">
        <v>137</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7636211</v>
      </c>
      <c r="BR112" s="1016"/>
      <c r="BS112" s="1016"/>
      <c r="BT112" s="1016"/>
      <c r="BU112" s="1016"/>
      <c r="BV112" s="1016">
        <v>6910202</v>
      </c>
      <c r="BW112" s="1016"/>
      <c r="BX112" s="1016"/>
      <c r="BY112" s="1016"/>
      <c r="BZ112" s="1016"/>
      <c r="CA112" s="1016">
        <v>6381601</v>
      </c>
      <c r="CB112" s="1016"/>
      <c r="CC112" s="1016"/>
      <c r="CD112" s="1016"/>
      <c r="CE112" s="1016"/>
      <c r="CF112" s="1010">
        <v>43</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137</v>
      </c>
      <c r="DH112" s="1016"/>
      <c r="DI112" s="1016"/>
      <c r="DJ112" s="1016"/>
      <c r="DK112" s="1016"/>
      <c r="DL112" s="1016" t="s">
        <v>449</v>
      </c>
      <c r="DM112" s="1016"/>
      <c r="DN112" s="1016"/>
      <c r="DO112" s="1016"/>
      <c r="DP112" s="1016"/>
      <c r="DQ112" s="1016" t="s">
        <v>137</v>
      </c>
      <c r="DR112" s="1016"/>
      <c r="DS112" s="1016"/>
      <c r="DT112" s="1016"/>
      <c r="DU112" s="1016"/>
      <c r="DV112" s="1017" t="s">
        <v>137</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719944</v>
      </c>
      <c r="AB113" s="1030"/>
      <c r="AC113" s="1030"/>
      <c r="AD113" s="1030"/>
      <c r="AE113" s="1031"/>
      <c r="AF113" s="1032">
        <v>754514</v>
      </c>
      <c r="AG113" s="1030"/>
      <c r="AH113" s="1030"/>
      <c r="AI113" s="1030"/>
      <c r="AJ113" s="1031"/>
      <c r="AK113" s="1032">
        <v>730535</v>
      </c>
      <c r="AL113" s="1030"/>
      <c r="AM113" s="1030"/>
      <c r="AN113" s="1030"/>
      <c r="AO113" s="1031"/>
      <c r="AP113" s="1033">
        <v>4.9000000000000004</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4859015</v>
      </c>
      <c r="BR113" s="1016"/>
      <c r="BS113" s="1016"/>
      <c r="BT113" s="1016"/>
      <c r="BU113" s="1016"/>
      <c r="BV113" s="1016">
        <v>4391165</v>
      </c>
      <c r="BW113" s="1016"/>
      <c r="BX113" s="1016"/>
      <c r="BY113" s="1016"/>
      <c r="BZ113" s="1016"/>
      <c r="CA113" s="1016">
        <v>4415631</v>
      </c>
      <c r="CB113" s="1016"/>
      <c r="CC113" s="1016"/>
      <c r="CD113" s="1016"/>
      <c r="CE113" s="1016"/>
      <c r="CF113" s="1010">
        <v>29.7</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137</v>
      </c>
      <c r="DH113" s="1055"/>
      <c r="DI113" s="1055"/>
      <c r="DJ113" s="1055"/>
      <c r="DK113" s="1056"/>
      <c r="DL113" s="1057" t="s">
        <v>137</v>
      </c>
      <c r="DM113" s="1055"/>
      <c r="DN113" s="1055"/>
      <c r="DO113" s="1055"/>
      <c r="DP113" s="1056"/>
      <c r="DQ113" s="1057" t="s">
        <v>137</v>
      </c>
      <c r="DR113" s="1055"/>
      <c r="DS113" s="1055"/>
      <c r="DT113" s="1055"/>
      <c r="DU113" s="1056"/>
      <c r="DV113" s="1058" t="s">
        <v>137</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326853</v>
      </c>
      <c r="AB114" s="1055"/>
      <c r="AC114" s="1055"/>
      <c r="AD114" s="1055"/>
      <c r="AE114" s="1056"/>
      <c r="AF114" s="1057">
        <v>358690</v>
      </c>
      <c r="AG114" s="1055"/>
      <c r="AH114" s="1055"/>
      <c r="AI114" s="1055"/>
      <c r="AJ114" s="1056"/>
      <c r="AK114" s="1057">
        <v>398037</v>
      </c>
      <c r="AL114" s="1055"/>
      <c r="AM114" s="1055"/>
      <c r="AN114" s="1055"/>
      <c r="AO114" s="1056"/>
      <c r="AP114" s="1058">
        <v>2.7</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3512260</v>
      </c>
      <c r="BR114" s="1016"/>
      <c r="BS114" s="1016"/>
      <c r="BT114" s="1016"/>
      <c r="BU114" s="1016"/>
      <c r="BV114" s="1016">
        <v>3460587</v>
      </c>
      <c r="BW114" s="1016"/>
      <c r="BX114" s="1016"/>
      <c r="BY114" s="1016"/>
      <c r="BZ114" s="1016"/>
      <c r="CA114" s="1016">
        <v>3459670</v>
      </c>
      <c r="CB114" s="1016"/>
      <c r="CC114" s="1016"/>
      <c r="CD114" s="1016"/>
      <c r="CE114" s="1016"/>
      <c r="CF114" s="1010">
        <v>23.3</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449</v>
      </c>
      <c r="DH114" s="1055"/>
      <c r="DI114" s="1055"/>
      <c r="DJ114" s="1055"/>
      <c r="DK114" s="1056"/>
      <c r="DL114" s="1057" t="s">
        <v>137</v>
      </c>
      <c r="DM114" s="1055"/>
      <c r="DN114" s="1055"/>
      <c r="DO114" s="1055"/>
      <c r="DP114" s="1056"/>
      <c r="DQ114" s="1057" t="s">
        <v>137</v>
      </c>
      <c r="DR114" s="1055"/>
      <c r="DS114" s="1055"/>
      <c r="DT114" s="1055"/>
      <c r="DU114" s="1056"/>
      <c r="DV114" s="1058" t="s">
        <v>137</v>
      </c>
      <c r="DW114" s="1059"/>
      <c r="DX114" s="1059"/>
      <c r="DY114" s="1059"/>
      <c r="DZ114" s="1060"/>
    </row>
    <row r="115" spans="1:130" s="248" customFormat="1" ht="26.25" customHeight="1" x14ac:dyDescent="0.15">
      <c r="A115" s="1050"/>
      <c r="B115" s="1051"/>
      <c r="C115" s="1046" t="s">
        <v>456</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8622</v>
      </c>
      <c r="AB115" s="1030"/>
      <c r="AC115" s="1030"/>
      <c r="AD115" s="1030"/>
      <c r="AE115" s="1031"/>
      <c r="AF115" s="1032">
        <v>8597</v>
      </c>
      <c r="AG115" s="1030"/>
      <c r="AH115" s="1030"/>
      <c r="AI115" s="1030"/>
      <c r="AJ115" s="1031"/>
      <c r="AK115" s="1032">
        <v>8572</v>
      </c>
      <c r="AL115" s="1030"/>
      <c r="AM115" s="1030"/>
      <c r="AN115" s="1030"/>
      <c r="AO115" s="1031"/>
      <c r="AP115" s="1033">
        <v>0.1</v>
      </c>
      <c r="AQ115" s="1034"/>
      <c r="AR115" s="1034"/>
      <c r="AS115" s="1034"/>
      <c r="AT115" s="1035"/>
      <c r="AU115" s="996"/>
      <c r="AV115" s="997"/>
      <c r="AW115" s="997"/>
      <c r="AX115" s="997"/>
      <c r="AY115" s="997"/>
      <c r="AZ115" s="1045" t="s">
        <v>457</v>
      </c>
      <c r="BA115" s="1046"/>
      <c r="BB115" s="1046"/>
      <c r="BC115" s="1046"/>
      <c r="BD115" s="1046"/>
      <c r="BE115" s="1046"/>
      <c r="BF115" s="1046"/>
      <c r="BG115" s="1046"/>
      <c r="BH115" s="1046"/>
      <c r="BI115" s="1046"/>
      <c r="BJ115" s="1046"/>
      <c r="BK115" s="1046"/>
      <c r="BL115" s="1046"/>
      <c r="BM115" s="1046"/>
      <c r="BN115" s="1046"/>
      <c r="BO115" s="1046"/>
      <c r="BP115" s="1047"/>
      <c r="BQ115" s="1015" t="s">
        <v>458</v>
      </c>
      <c r="BR115" s="1016"/>
      <c r="BS115" s="1016"/>
      <c r="BT115" s="1016"/>
      <c r="BU115" s="1016"/>
      <c r="BV115" s="1016" t="s">
        <v>137</v>
      </c>
      <c r="BW115" s="1016"/>
      <c r="BX115" s="1016"/>
      <c r="BY115" s="1016"/>
      <c r="BZ115" s="1016"/>
      <c r="CA115" s="1016" t="s">
        <v>137</v>
      </c>
      <c r="CB115" s="1016"/>
      <c r="CC115" s="1016"/>
      <c r="CD115" s="1016"/>
      <c r="CE115" s="1016"/>
      <c r="CF115" s="1010" t="s">
        <v>137</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137</v>
      </c>
      <c r="DH115" s="1055"/>
      <c r="DI115" s="1055"/>
      <c r="DJ115" s="1055"/>
      <c r="DK115" s="1056"/>
      <c r="DL115" s="1057" t="s">
        <v>137</v>
      </c>
      <c r="DM115" s="1055"/>
      <c r="DN115" s="1055"/>
      <c r="DO115" s="1055"/>
      <c r="DP115" s="1056"/>
      <c r="DQ115" s="1057" t="s">
        <v>137</v>
      </c>
      <c r="DR115" s="1055"/>
      <c r="DS115" s="1055"/>
      <c r="DT115" s="1055"/>
      <c r="DU115" s="1056"/>
      <c r="DV115" s="1058" t="s">
        <v>137</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344</v>
      </c>
      <c r="AB116" s="1055"/>
      <c r="AC116" s="1055"/>
      <c r="AD116" s="1055"/>
      <c r="AE116" s="1056"/>
      <c r="AF116" s="1057">
        <v>850</v>
      </c>
      <c r="AG116" s="1055"/>
      <c r="AH116" s="1055"/>
      <c r="AI116" s="1055"/>
      <c r="AJ116" s="1056"/>
      <c r="AK116" s="1057">
        <v>880</v>
      </c>
      <c r="AL116" s="1055"/>
      <c r="AM116" s="1055"/>
      <c r="AN116" s="1055"/>
      <c r="AO116" s="1056"/>
      <c r="AP116" s="1058">
        <v>0</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137</v>
      </c>
      <c r="BR116" s="1016"/>
      <c r="BS116" s="1016"/>
      <c r="BT116" s="1016"/>
      <c r="BU116" s="1016"/>
      <c r="BV116" s="1016" t="s">
        <v>137</v>
      </c>
      <c r="BW116" s="1016"/>
      <c r="BX116" s="1016"/>
      <c r="BY116" s="1016"/>
      <c r="BZ116" s="1016"/>
      <c r="CA116" s="1016" t="s">
        <v>137</v>
      </c>
      <c r="CB116" s="1016"/>
      <c r="CC116" s="1016"/>
      <c r="CD116" s="1016"/>
      <c r="CE116" s="1016"/>
      <c r="CF116" s="1010" t="s">
        <v>137</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58940</v>
      </c>
      <c r="DH116" s="1055"/>
      <c r="DI116" s="1055"/>
      <c r="DJ116" s="1055"/>
      <c r="DK116" s="1056"/>
      <c r="DL116" s="1057">
        <v>50520</v>
      </c>
      <c r="DM116" s="1055"/>
      <c r="DN116" s="1055"/>
      <c r="DO116" s="1055"/>
      <c r="DP116" s="1056"/>
      <c r="DQ116" s="1057">
        <v>42100</v>
      </c>
      <c r="DR116" s="1055"/>
      <c r="DS116" s="1055"/>
      <c r="DT116" s="1055"/>
      <c r="DU116" s="1056"/>
      <c r="DV116" s="1058">
        <v>0.3</v>
      </c>
      <c r="DW116" s="1059"/>
      <c r="DX116" s="1059"/>
      <c r="DY116" s="1059"/>
      <c r="DZ116" s="1060"/>
    </row>
    <row r="117" spans="1:130" s="248" customFormat="1" ht="26.25" customHeight="1" x14ac:dyDescent="0.15">
      <c r="A117" s="1000" t="s">
        <v>188</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3788617</v>
      </c>
      <c r="AB117" s="1073"/>
      <c r="AC117" s="1073"/>
      <c r="AD117" s="1073"/>
      <c r="AE117" s="1074"/>
      <c r="AF117" s="1075">
        <v>3753091</v>
      </c>
      <c r="AG117" s="1073"/>
      <c r="AH117" s="1073"/>
      <c r="AI117" s="1073"/>
      <c r="AJ117" s="1074"/>
      <c r="AK117" s="1075">
        <v>3701612</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137</v>
      </c>
      <c r="BR117" s="1016"/>
      <c r="BS117" s="1016"/>
      <c r="BT117" s="1016"/>
      <c r="BU117" s="1016"/>
      <c r="BV117" s="1016" t="s">
        <v>137</v>
      </c>
      <c r="BW117" s="1016"/>
      <c r="BX117" s="1016"/>
      <c r="BY117" s="1016"/>
      <c r="BZ117" s="1016"/>
      <c r="CA117" s="1016" t="s">
        <v>137</v>
      </c>
      <c r="CB117" s="1016"/>
      <c r="CC117" s="1016"/>
      <c r="CD117" s="1016"/>
      <c r="CE117" s="1016"/>
      <c r="CF117" s="1010" t="s">
        <v>137</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466</v>
      </c>
      <c r="DH117" s="1055"/>
      <c r="DI117" s="1055"/>
      <c r="DJ117" s="1055"/>
      <c r="DK117" s="1056"/>
      <c r="DL117" s="1057" t="s">
        <v>137</v>
      </c>
      <c r="DM117" s="1055"/>
      <c r="DN117" s="1055"/>
      <c r="DO117" s="1055"/>
      <c r="DP117" s="1056"/>
      <c r="DQ117" s="1057" t="s">
        <v>137</v>
      </c>
      <c r="DR117" s="1055"/>
      <c r="DS117" s="1055"/>
      <c r="DT117" s="1055"/>
      <c r="DU117" s="1056"/>
      <c r="DV117" s="1058" t="s">
        <v>137</v>
      </c>
      <c r="DW117" s="1059"/>
      <c r="DX117" s="1059"/>
      <c r="DY117" s="1059"/>
      <c r="DZ117" s="1060"/>
    </row>
    <row r="118" spans="1:130" s="248" customFormat="1" ht="26.25" customHeight="1" x14ac:dyDescent="0.15">
      <c r="A118" s="1000" t="s">
        <v>434</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431</v>
      </c>
      <c r="AB118" s="981"/>
      <c r="AC118" s="981"/>
      <c r="AD118" s="981"/>
      <c r="AE118" s="982"/>
      <c r="AF118" s="980" t="s">
        <v>432</v>
      </c>
      <c r="AG118" s="981"/>
      <c r="AH118" s="981"/>
      <c r="AI118" s="981"/>
      <c r="AJ118" s="982"/>
      <c r="AK118" s="980" t="s">
        <v>309</v>
      </c>
      <c r="AL118" s="981"/>
      <c r="AM118" s="981"/>
      <c r="AN118" s="981"/>
      <c r="AO118" s="982"/>
      <c r="AP118" s="1067" t="s">
        <v>433</v>
      </c>
      <c r="AQ118" s="1068"/>
      <c r="AR118" s="1068"/>
      <c r="AS118" s="1068"/>
      <c r="AT118" s="1069"/>
      <c r="AU118" s="996"/>
      <c r="AV118" s="997"/>
      <c r="AW118" s="997"/>
      <c r="AX118" s="997"/>
      <c r="AY118" s="997"/>
      <c r="AZ118" s="1070" t="s">
        <v>467</v>
      </c>
      <c r="BA118" s="1061"/>
      <c r="BB118" s="1061"/>
      <c r="BC118" s="1061"/>
      <c r="BD118" s="1061"/>
      <c r="BE118" s="1061"/>
      <c r="BF118" s="1061"/>
      <c r="BG118" s="1061"/>
      <c r="BH118" s="1061"/>
      <c r="BI118" s="1061"/>
      <c r="BJ118" s="1061"/>
      <c r="BK118" s="1061"/>
      <c r="BL118" s="1061"/>
      <c r="BM118" s="1061"/>
      <c r="BN118" s="1061"/>
      <c r="BO118" s="1061"/>
      <c r="BP118" s="1062"/>
      <c r="BQ118" s="1093" t="s">
        <v>137</v>
      </c>
      <c r="BR118" s="1094"/>
      <c r="BS118" s="1094"/>
      <c r="BT118" s="1094"/>
      <c r="BU118" s="1094"/>
      <c r="BV118" s="1094" t="s">
        <v>137</v>
      </c>
      <c r="BW118" s="1094"/>
      <c r="BX118" s="1094"/>
      <c r="BY118" s="1094"/>
      <c r="BZ118" s="1094"/>
      <c r="CA118" s="1094" t="s">
        <v>137</v>
      </c>
      <c r="CB118" s="1094"/>
      <c r="CC118" s="1094"/>
      <c r="CD118" s="1094"/>
      <c r="CE118" s="1094"/>
      <c r="CF118" s="1010" t="s">
        <v>137</v>
      </c>
      <c r="CG118" s="1011"/>
      <c r="CH118" s="1011"/>
      <c r="CI118" s="1011"/>
      <c r="CJ118" s="1011"/>
      <c r="CK118" s="1041"/>
      <c r="CL118" s="1042"/>
      <c r="CM118" s="1012" t="s">
        <v>468</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137</v>
      </c>
      <c r="DH118" s="1055"/>
      <c r="DI118" s="1055"/>
      <c r="DJ118" s="1055"/>
      <c r="DK118" s="1056"/>
      <c r="DL118" s="1057" t="s">
        <v>137</v>
      </c>
      <c r="DM118" s="1055"/>
      <c r="DN118" s="1055"/>
      <c r="DO118" s="1055"/>
      <c r="DP118" s="1056"/>
      <c r="DQ118" s="1057" t="s">
        <v>137</v>
      </c>
      <c r="DR118" s="1055"/>
      <c r="DS118" s="1055"/>
      <c r="DT118" s="1055"/>
      <c r="DU118" s="1056"/>
      <c r="DV118" s="1058" t="s">
        <v>466</v>
      </c>
      <c r="DW118" s="1059"/>
      <c r="DX118" s="1059"/>
      <c r="DY118" s="1059"/>
      <c r="DZ118" s="1060"/>
    </row>
    <row r="119" spans="1:130" s="248" customFormat="1" ht="26.25" customHeight="1" x14ac:dyDescent="0.15">
      <c r="A119" s="1154" t="s">
        <v>437</v>
      </c>
      <c r="B119" s="1040"/>
      <c r="C119" s="1019" t="s">
        <v>438</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137</v>
      </c>
      <c r="AB119" s="988"/>
      <c r="AC119" s="988"/>
      <c r="AD119" s="988"/>
      <c r="AE119" s="989"/>
      <c r="AF119" s="990" t="s">
        <v>137</v>
      </c>
      <c r="AG119" s="988"/>
      <c r="AH119" s="988"/>
      <c r="AI119" s="988"/>
      <c r="AJ119" s="989"/>
      <c r="AK119" s="990" t="s">
        <v>137</v>
      </c>
      <c r="AL119" s="988"/>
      <c r="AM119" s="988"/>
      <c r="AN119" s="988"/>
      <c r="AO119" s="989"/>
      <c r="AP119" s="991" t="s">
        <v>449</v>
      </c>
      <c r="AQ119" s="992"/>
      <c r="AR119" s="992"/>
      <c r="AS119" s="992"/>
      <c r="AT119" s="993"/>
      <c r="AU119" s="998"/>
      <c r="AV119" s="999"/>
      <c r="AW119" s="999"/>
      <c r="AX119" s="999"/>
      <c r="AY119" s="999"/>
      <c r="AZ119" s="279" t="s">
        <v>188</v>
      </c>
      <c r="BA119" s="279"/>
      <c r="BB119" s="279"/>
      <c r="BC119" s="279"/>
      <c r="BD119" s="279"/>
      <c r="BE119" s="279"/>
      <c r="BF119" s="279"/>
      <c r="BG119" s="279"/>
      <c r="BH119" s="279"/>
      <c r="BI119" s="279"/>
      <c r="BJ119" s="279"/>
      <c r="BK119" s="279"/>
      <c r="BL119" s="279"/>
      <c r="BM119" s="279"/>
      <c r="BN119" s="279"/>
      <c r="BO119" s="1071" t="s">
        <v>469</v>
      </c>
      <c r="BP119" s="1102"/>
      <c r="BQ119" s="1093">
        <v>42551430</v>
      </c>
      <c r="BR119" s="1094"/>
      <c r="BS119" s="1094"/>
      <c r="BT119" s="1094"/>
      <c r="BU119" s="1094"/>
      <c r="BV119" s="1094">
        <v>41658991</v>
      </c>
      <c r="BW119" s="1094"/>
      <c r="BX119" s="1094"/>
      <c r="BY119" s="1094"/>
      <c r="BZ119" s="1094"/>
      <c r="CA119" s="1094">
        <v>40582912</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137</v>
      </c>
      <c r="DH119" s="1080"/>
      <c r="DI119" s="1080"/>
      <c r="DJ119" s="1080"/>
      <c r="DK119" s="1081"/>
      <c r="DL119" s="1079" t="s">
        <v>137</v>
      </c>
      <c r="DM119" s="1080"/>
      <c r="DN119" s="1080"/>
      <c r="DO119" s="1080"/>
      <c r="DP119" s="1081"/>
      <c r="DQ119" s="1079" t="s">
        <v>466</v>
      </c>
      <c r="DR119" s="1080"/>
      <c r="DS119" s="1080"/>
      <c r="DT119" s="1080"/>
      <c r="DU119" s="1081"/>
      <c r="DV119" s="1082" t="s">
        <v>137</v>
      </c>
      <c r="DW119" s="1083"/>
      <c r="DX119" s="1083"/>
      <c r="DY119" s="1083"/>
      <c r="DZ119" s="1084"/>
    </row>
    <row r="120" spans="1:130" s="248" customFormat="1" ht="26.25" customHeight="1" x14ac:dyDescent="0.15">
      <c r="A120" s="1155"/>
      <c r="B120" s="1042"/>
      <c r="C120" s="1012" t="s">
        <v>444</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137</v>
      </c>
      <c r="AB120" s="1055"/>
      <c r="AC120" s="1055"/>
      <c r="AD120" s="1055"/>
      <c r="AE120" s="1056"/>
      <c r="AF120" s="1057" t="s">
        <v>137</v>
      </c>
      <c r="AG120" s="1055"/>
      <c r="AH120" s="1055"/>
      <c r="AI120" s="1055"/>
      <c r="AJ120" s="1056"/>
      <c r="AK120" s="1057" t="s">
        <v>449</v>
      </c>
      <c r="AL120" s="1055"/>
      <c r="AM120" s="1055"/>
      <c r="AN120" s="1055"/>
      <c r="AO120" s="1056"/>
      <c r="AP120" s="1058" t="s">
        <v>137</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4816746</v>
      </c>
      <c r="BR120" s="1023"/>
      <c r="BS120" s="1023"/>
      <c r="BT120" s="1023"/>
      <c r="BU120" s="1023"/>
      <c r="BV120" s="1023">
        <v>4576579</v>
      </c>
      <c r="BW120" s="1023"/>
      <c r="BX120" s="1023"/>
      <c r="BY120" s="1023"/>
      <c r="BZ120" s="1023"/>
      <c r="CA120" s="1023">
        <v>4274782</v>
      </c>
      <c r="CB120" s="1023"/>
      <c r="CC120" s="1023"/>
      <c r="CD120" s="1023"/>
      <c r="CE120" s="1023"/>
      <c r="CF120" s="1037">
        <v>28.8</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v>7615264</v>
      </c>
      <c r="DH120" s="1023"/>
      <c r="DI120" s="1023"/>
      <c r="DJ120" s="1023"/>
      <c r="DK120" s="1023"/>
      <c r="DL120" s="1023">
        <v>6888623</v>
      </c>
      <c r="DM120" s="1023"/>
      <c r="DN120" s="1023"/>
      <c r="DO120" s="1023"/>
      <c r="DP120" s="1023"/>
      <c r="DQ120" s="1023">
        <v>6358646</v>
      </c>
      <c r="DR120" s="1023"/>
      <c r="DS120" s="1023"/>
      <c r="DT120" s="1023"/>
      <c r="DU120" s="1023"/>
      <c r="DV120" s="1024">
        <v>42.8</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466</v>
      </c>
      <c r="AB121" s="1055"/>
      <c r="AC121" s="1055"/>
      <c r="AD121" s="1055"/>
      <c r="AE121" s="1056"/>
      <c r="AF121" s="1057" t="s">
        <v>137</v>
      </c>
      <c r="AG121" s="1055"/>
      <c r="AH121" s="1055"/>
      <c r="AI121" s="1055"/>
      <c r="AJ121" s="1056"/>
      <c r="AK121" s="1057" t="s">
        <v>137</v>
      </c>
      <c r="AL121" s="1055"/>
      <c r="AM121" s="1055"/>
      <c r="AN121" s="1055"/>
      <c r="AO121" s="1056"/>
      <c r="AP121" s="1058" t="s">
        <v>466</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4100999</v>
      </c>
      <c r="BR121" s="1016"/>
      <c r="BS121" s="1016"/>
      <c r="BT121" s="1016"/>
      <c r="BU121" s="1016"/>
      <c r="BV121" s="1016">
        <v>3933269</v>
      </c>
      <c r="BW121" s="1016"/>
      <c r="BX121" s="1016"/>
      <c r="BY121" s="1016"/>
      <c r="BZ121" s="1016"/>
      <c r="CA121" s="1016">
        <v>3881105</v>
      </c>
      <c r="CB121" s="1016"/>
      <c r="CC121" s="1016"/>
      <c r="CD121" s="1016"/>
      <c r="CE121" s="1016"/>
      <c r="CF121" s="1010">
        <v>26.1</v>
      </c>
      <c r="CG121" s="1011"/>
      <c r="CH121" s="1011"/>
      <c r="CI121" s="1011"/>
      <c r="CJ121" s="1011"/>
      <c r="CK121" s="1106"/>
      <c r="CL121" s="1107"/>
      <c r="CM121" s="1107"/>
      <c r="CN121" s="1107"/>
      <c r="CO121" s="1108"/>
      <c r="CP121" s="1116" t="s">
        <v>407</v>
      </c>
      <c r="CQ121" s="1117"/>
      <c r="CR121" s="1117"/>
      <c r="CS121" s="1117"/>
      <c r="CT121" s="1117"/>
      <c r="CU121" s="1117"/>
      <c r="CV121" s="1117"/>
      <c r="CW121" s="1117"/>
      <c r="CX121" s="1117"/>
      <c r="CY121" s="1117"/>
      <c r="CZ121" s="1117"/>
      <c r="DA121" s="1117"/>
      <c r="DB121" s="1117"/>
      <c r="DC121" s="1117"/>
      <c r="DD121" s="1117"/>
      <c r="DE121" s="1117"/>
      <c r="DF121" s="1118"/>
      <c r="DG121" s="1015">
        <v>20947</v>
      </c>
      <c r="DH121" s="1016"/>
      <c r="DI121" s="1016"/>
      <c r="DJ121" s="1016"/>
      <c r="DK121" s="1016"/>
      <c r="DL121" s="1016">
        <v>21579</v>
      </c>
      <c r="DM121" s="1016"/>
      <c r="DN121" s="1016"/>
      <c r="DO121" s="1016"/>
      <c r="DP121" s="1016"/>
      <c r="DQ121" s="1016">
        <v>22955</v>
      </c>
      <c r="DR121" s="1016"/>
      <c r="DS121" s="1016"/>
      <c r="DT121" s="1016"/>
      <c r="DU121" s="1016"/>
      <c r="DV121" s="1017">
        <v>0.2</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466</v>
      </c>
      <c r="AB122" s="1055"/>
      <c r="AC122" s="1055"/>
      <c r="AD122" s="1055"/>
      <c r="AE122" s="1056"/>
      <c r="AF122" s="1057" t="s">
        <v>137</v>
      </c>
      <c r="AG122" s="1055"/>
      <c r="AH122" s="1055"/>
      <c r="AI122" s="1055"/>
      <c r="AJ122" s="1056"/>
      <c r="AK122" s="1057" t="s">
        <v>137</v>
      </c>
      <c r="AL122" s="1055"/>
      <c r="AM122" s="1055"/>
      <c r="AN122" s="1055"/>
      <c r="AO122" s="1056"/>
      <c r="AP122" s="1058" t="s">
        <v>137</v>
      </c>
      <c r="AQ122" s="1059"/>
      <c r="AR122" s="1059"/>
      <c r="AS122" s="1059"/>
      <c r="AT122" s="1060"/>
      <c r="AU122" s="1088"/>
      <c r="AV122" s="1089"/>
      <c r="AW122" s="1089"/>
      <c r="AX122" s="1089"/>
      <c r="AY122" s="1090"/>
      <c r="AZ122" s="1070" t="s">
        <v>477</v>
      </c>
      <c r="BA122" s="1061"/>
      <c r="BB122" s="1061"/>
      <c r="BC122" s="1061"/>
      <c r="BD122" s="1061"/>
      <c r="BE122" s="1061"/>
      <c r="BF122" s="1061"/>
      <c r="BG122" s="1061"/>
      <c r="BH122" s="1061"/>
      <c r="BI122" s="1061"/>
      <c r="BJ122" s="1061"/>
      <c r="BK122" s="1061"/>
      <c r="BL122" s="1061"/>
      <c r="BM122" s="1061"/>
      <c r="BN122" s="1061"/>
      <c r="BO122" s="1061"/>
      <c r="BP122" s="1062"/>
      <c r="BQ122" s="1093">
        <v>25051900</v>
      </c>
      <c r="BR122" s="1094"/>
      <c r="BS122" s="1094"/>
      <c r="BT122" s="1094"/>
      <c r="BU122" s="1094"/>
      <c r="BV122" s="1094">
        <v>24792085</v>
      </c>
      <c r="BW122" s="1094"/>
      <c r="BX122" s="1094"/>
      <c r="BY122" s="1094"/>
      <c r="BZ122" s="1094"/>
      <c r="CA122" s="1094">
        <v>25259500</v>
      </c>
      <c r="CB122" s="1094"/>
      <c r="CC122" s="1094"/>
      <c r="CD122" s="1094"/>
      <c r="CE122" s="1094"/>
      <c r="CF122" s="1114">
        <v>170.1</v>
      </c>
      <c r="CG122" s="1115"/>
      <c r="CH122" s="1115"/>
      <c r="CI122" s="1115"/>
      <c r="CJ122" s="1115"/>
      <c r="CK122" s="1106"/>
      <c r="CL122" s="1107"/>
      <c r="CM122" s="1107"/>
      <c r="CN122" s="1107"/>
      <c r="CO122" s="1108"/>
      <c r="CP122" s="1116" t="s">
        <v>478</v>
      </c>
      <c r="CQ122" s="1117"/>
      <c r="CR122" s="1117"/>
      <c r="CS122" s="1117"/>
      <c r="CT122" s="1117"/>
      <c r="CU122" s="1117"/>
      <c r="CV122" s="1117"/>
      <c r="CW122" s="1117"/>
      <c r="CX122" s="1117"/>
      <c r="CY122" s="1117"/>
      <c r="CZ122" s="1117"/>
      <c r="DA122" s="1117"/>
      <c r="DB122" s="1117"/>
      <c r="DC122" s="1117"/>
      <c r="DD122" s="1117"/>
      <c r="DE122" s="1117"/>
      <c r="DF122" s="1118"/>
      <c r="DG122" s="1015" t="s">
        <v>137</v>
      </c>
      <c r="DH122" s="1016"/>
      <c r="DI122" s="1016"/>
      <c r="DJ122" s="1016"/>
      <c r="DK122" s="1016"/>
      <c r="DL122" s="1016" t="s">
        <v>137</v>
      </c>
      <c r="DM122" s="1016"/>
      <c r="DN122" s="1016"/>
      <c r="DO122" s="1016"/>
      <c r="DP122" s="1016"/>
      <c r="DQ122" s="1016" t="s">
        <v>137</v>
      </c>
      <c r="DR122" s="1016"/>
      <c r="DS122" s="1016"/>
      <c r="DT122" s="1016"/>
      <c r="DU122" s="1016"/>
      <c r="DV122" s="1017" t="s">
        <v>137</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8622</v>
      </c>
      <c r="AB123" s="1055"/>
      <c r="AC123" s="1055"/>
      <c r="AD123" s="1055"/>
      <c r="AE123" s="1056"/>
      <c r="AF123" s="1057">
        <v>8597</v>
      </c>
      <c r="AG123" s="1055"/>
      <c r="AH123" s="1055"/>
      <c r="AI123" s="1055"/>
      <c r="AJ123" s="1056"/>
      <c r="AK123" s="1057">
        <v>8572</v>
      </c>
      <c r="AL123" s="1055"/>
      <c r="AM123" s="1055"/>
      <c r="AN123" s="1055"/>
      <c r="AO123" s="1056"/>
      <c r="AP123" s="1058">
        <v>0.1</v>
      </c>
      <c r="AQ123" s="1059"/>
      <c r="AR123" s="1059"/>
      <c r="AS123" s="1059"/>
      <c r="AT123" s="1060"/>
      <c r="AU123" s="1091"/>
      <c r="AV123" s="1092"/>
      <c r="AW123" s="1092"/>
      <c r="AX123" s="1092"/>
      <c r="AY123" s="1092"/>
      <c r="AZ123" s="279" t="s">
        <v>188</v>
      </c>
      <c r="BA123" s="279"/>
      <c r="BB123" s="279"/>
      <c r="BC123" s="279"/>
      <c r="BD123" s="279"/>
      <c r="BE123" s="279"/>
      <c r="BF123" s="279"/>
      <c r="BG123" s="279"/>
      <c r="BH123" s="279"/>
      <c r="BI123" s="279"/>
      <c r="BJ123" s="279"/>
      <c r="BK123" s="279"/>
      <c r="BL123" s="279"/>
      <c r="BM123" s="279"/>
      <c r="BN123" s="279"/>
      <c r="BO123" s="1071" t="s">
        <v>479</v>
      </c>
      <c r="BP123" s="1102"/>
      <c r="BQ123" s="1161">
        <v>33969645</v>
      </c>
      <c r="BR123" s="1162"/>
      <c r="BS123" s="1162"/>
      <c r="BT123" s="1162"/>
      <c r="BU123" s="1162"/>
      <c r="BV123" s="1162">
        <v>33301933</v>
      </c>
      <c r="BW123" s="1162"/>
      <c r="BX123" s="1162"/>
      <c r="BY123" s="1162"/>
      <c r="BZ123" s="1162"/>
      <c r="CA123" s="1162">
        <v>33415387</v>
      </c>
      <c r="CB123" s="1162"/>
      <c r="CC123" s="1162"/>
      <c r="CD123" s="1162"/>
      <c r="CE123" s="1162"/>
      <c r="CF123" s="1095"/>
      <c r="CG123" s="1096"/>
      <c r="CH123" s="1096"/>
      <c r="CI123" s="1096"/>
      <c r="CJ123" s="1097"/>
      <c r="CK123" s="1106"/>
      <c r="CL123" s="1107"/>
      <c r="CM123" s="1107"/>
      <c r="CN123" s="1107"/>
      <c r="CO123" s="1108"/>
      <c r="CP123" s="1116" t="s">
        <v>410</v>
      </c>
      <c r="CQ123" s="1117"/>
      <c r="CR123" s="1117"/>
      <c r="CS123" s="1117"/>
      <c r="CT123" s="1117"/>
      <c r="CU123" s="1117"/>
      <c r="CV123" s="1117"/>
      <c r="CW123" s="1117"/>
      <c r="CX123" s="1117"/>
      <c r="CY123" s="1117"/>
      <c r="CZ123" s="1117"/>
      <c r="DA123" s="1117"/>
      <c r="DB123" s="1117"/>
      <c r="DC123" s="1117"/>
      <c r="DD123" s="1117"/>
      <c r="DE123" s="1117"/>
      <c r="DF123" s="1118"/>
      <c r="DG123" s="1054" t="s">
        <v>466</v>
      </c>
      <c r="DH123" s="1055"/>
      <c r="DI123" s="1055"/>
      <c r="DJ123" s="1055"/>
      <c r="DK123" s="1056"/>
      <c r="DL123" s="1057" t="s">
        <v>137</v>
      </c>
      <c r="DM123" s="1055"/>
      <c r="DN123" s="1055"/>
      <c r="DO123" s="1055"/>
      <c r="DP123" s="1056"/>
      <c r="DQ123" s="1057" t="s">
        <v>137</v>
      </c>
      <c r="DR123" s="1055"/>
      <c r="DS123" s="1055"/>
      <c r="DT123" s="1055"/>
      <c r="DU123" s="1056"/>
      <c r="DV123" s="1058" t="s">
        <v>137</v>
      </c>
      <c r="DW123" s="1059"/>
      <c r="DX123" s="1059"/>
      <c r="DY123" s="1059"/>
      <c r="DZ123" s="1060"/>
    </row>
    <row r="124" spans="1:130" s="248" customFormat="1" ht="26.25" customHeight="1" thickBot="1" x14ac:dyDescent="0.2">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137</v>
      </c>
      <c r="AB124" s="1055"/>
      <c r="AC124" s="1055"/>
      <c r="AD124" s="1055"/>
      <c r="AE124" s="1056"/>
      <c r="AF124" s="1057" t="s">
        <v>137</v>
      </c>
      <c r="AG124" s="1055"/>
      <c r="AH124" s="1055"/>
      <c r="AI124" s="1055"/>
      <c r="AJ124" s="1056"/>
      <c r="AK124" s="1057" t="s">
        <v>137</v>
      </c>
      <c r="AL124" s="1055"/>
      <c r="AM124" s="1055"/>
      <c r="AN124" s="1055"/>
      <c r="AO124" s="1056"/>
      <c r="AP124" s="1058" t="s">
        <v>137</v>
      </c>
      <c r="AQ124" s="1059"/>
      <c r="AR124" s="1059"/>
      <c r="AS124" s="1059"/>
      <c r="AT124" s="1060"/>
      <c r="AU124" s="1157" t="s">
        <v>480</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62.7</v>
      </c>
      <c r="BR124" s="1124"/>
      <c r="BS124" s="1124"/>
      <c r="BT124" s="1124"/>
      <c r="BU124" s="1124"/>
      <c r="BV124" s="1124">
        <v>60.1</v>
      </c>
      <c r="BW124" s="1124"/>
      <c r="BX124" s="1124"/>
      <c r="BY124" s="1124"/>
      <c r="BZ124" s="1124"/>
      <c r="CA124" s="1124">
        <v>48.2</v>
      </c>
      <c r="CB124" s="1124"/>
      <c r="CC124" s="1124"/>
      <c r="CD124" s="1124"/>
      <c r="CE124" s="1124"/>
      <c r="CF124" s="1125"/>
      <c r="CG124" s="1126"/>
      <c r="CH124" s="1126"/>
      <c r="CI124" s="1126"/>
      <c r="CJ124" s="1127"/>
      <c r="CK124" s="1109"/>
      <c r="CL124" s="1109"/>
      <c r="CM124" s="1109"/>
      <c r="CN124" s="1109"/>
      <c r="CO124" s="1110"/>
      <c r="CP124" s="1116" t="s">
        <v>481</v>
      </c>
      <c r="CQ124" s="1117"/>
      <c r="CR124" s="1117"/>
      <c r="CS124" s="1117"/>
      <c r="CT124" s="1117"/>
      <c r="CU124" s="1117"/>
      <c r="CV124" s="1117"/>
      <c r="CW124" s="1117"/>
      <c r="CX124" s="1117"/>
      <c r="CY124" s="1117"/>
      <c r="CZ124" s="1117"/>
      <c r="DA124" s="1117"/>
      <c r="DB124" s="1117"/>
      <c r="DC124" s="1117"/>
      <c r="DD124" s="1117"/>
      <c r="DE124" s="1117"/>
      <c r="DF124" s="1118"/>
      <c r="DG124" s="1101" t="s">
        <v>137</v>
      </c>
      <c r="DH124" s="1080"/>
      <c r="DI124" s="1080"/>
      <c r="DJ124" s="1080"/>
      <c r="DK124" s="1081"/>
      <c r="DL124" s="1079" t="s">
        <v>466</v>
      </c>
      <c r="DM124" s="1080"/>
      <c r="DN124" s="1080"/>
      <c r="DO124" s="1080"/>
      <c r="DP124" s="1081"/>
      <c r="DQ124" s="1079" t="s">
        <v>137</v>
      </c>
      <c r="DR124" s="1080"/>
      <c r="DS124" s="1080"/>
      <c r="DT124" s="1080"/>
      <c r="DU124" s="1081"/>
      <c r="DV124" s="1082" t="s">
        <v>137</v>
      </c>
      <c r="DW124" s="1083"/>
      <c r="DX124" s="1083"/>
      <c r="DY124" s="1083"/>
      <c r="DZ124" s="1084"/>
    </row>
    <row r="125" spans="1:130" s="248" customFormat="1" ht="26.25" customHeight="1" x14ac:dyDescent="0.15">
      <c r="A125" s="1155"/>
      <c r="B125" s="1042"/>
      <c r="C125" s="1012" t="s">
        <v>468</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137</v>
      </c>
      <c r="AB125" s="1055"/>
      <c r="AC125" s="1055"/>
      <c r="AD125" s="1055"/>
      <c r="AE125" s="1056"/>
      <c r="AF125" s="1057" t="s">
        <v>137</v>
      </c>
      <c r="AG125" s="1055"/>
      <c r="AH125" s="1055"/>
      <c r="AI125" s="1055"/>
      <c r="AJ125" s="1056"/>
      <c r="AK125" s="1057" t="s">
        <v>137</v>
      </c>
      <c r="AL125" s="1055"/>
      <c r="AM125" s="1055"/>
      <c r="AN125" s="1055"/>
      <c r="AO125" s="1056"/>
      <c r="AP125" s="1058" t="s">
        <v>137</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482</v>
      </c>
      <c r="CL125" s="1104"/>
      <c r="CM125" s="1104"/>
      <c r="CN125" s="1104"/>
      <c r="CO125" s="1105"/>
      <c r="CP125" s="1036" t="s">
        <v>483</v>
      </c>
      <c r="CQ125" s="985"/>
      <c r="CR125" s="985"/>
      <c r="CS125" s="985"/>
      <c r="CT125" s="985"/>
      <c r="CU125" s="985"/>
      <c r="CV125" s="985"/>
      <c r="CW125" s="985"/>
      <c r="CX125" s="985"/>
      <c r="CY125" s="985"/>
      <c r="CZ125" s="985"/>
      <c r="DA125" s="985"/>
      <c r="DB125" s="985"/>
      <c r="DC125" s="985"/>
      <c r="DD125" s="985"/>
      <c r="DE125" s="985"/>
      <c r="DF125" s="986"/>
      <c r="DG125" s="1022" t="s">
        <v>137</v>
      </c>
      <c r="DH125" s="1023"/>
      <c r="DI125" s="1023"/>
      <c r="DJ125" s="1023"/>
      <c r="DK125" s="1023"/>
      <c r="DL125" s="1023" t="s">
        <v>449</v>
      </c>
      <c r="DM125" s="1023"/>
      <c r="DN125" s="1023"/>
      <c r="DO125" s="1023"/>
      <c r="DP125" s="1023"/>
      <c r="DQ125" s="1023" t="s">
        <v>137</v>
      </c>
      <c r="DR125" s="1023"/>
      <c r="DS125" s="1023"/>
      <c r="DT125" s="1023"/>
      <c r="DU125" s="1023"/>
      <c r="DV125" s="1024" t="s">
        <v>137</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137</v>
      </c>
      <c r="AB126" s="1055"/>
      <c r="AC126" s="1055"/>
      <c r="AD126" s="1055"/>
      <c r="AE126" s="1056"/>
      <c r="AF126" s="1057" t="s">
        <v>137</v>
      </c>
      <c r="AG126" s="1055"/>
      <c r="AH126" s="1055"/>
      <c r="AI126" s="1055"/>
      <c r="AJ126" s="1056"/>
      <c r="AK126" s="1057" t="s">
        <v>137</v>
      </c>
      <c r="AL126" s="1055"/>
      <c r="AM126" s="1055"/>
      <c r="AN126" s="1055"/>
      <c r="AO126" s="1056"/>
      <c r="AP126" s="1058" t="s">
        <v>137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484</v>
      </c>
      <c r="CQ126" s="1046"/>
      <c r="CR126" s="1046"/>
      <c r="CS126" s="1046"/>
      <c r="CT126" s="1046"/>
      <c r="CU126" s="1046"/>
      <c r="CV126" s="1046"/>
      <c r="CW126" s="1046"/>
      <c r="CX126" s="1046"/>
      <c r="CY126" s="1046"/>
      <c r="CZ126" s="1046"/>
      <c r="DA126" s="1046"/>
      <c r="DB126" s="1046"/>
      <c r="DC126" s="1046"/>
      <c r="DD126" s="1046"/>
      <c r="DE126" s="1046"/>
      <c r="DF126" s="1047"/>
      <c r="DG126" s="1015" t="s">
        <v>137</v>
      </c>
      <c r="DH126" s="1016"/>
      <c r="DI126" s="1016"/>
      <c r="DJ126" s="1016"/>
      <c r="DK126" s="1016"/>
      <c r="DL126" s="1016" t="s">
        <v>137</v>
      </c>
      <c r="DM126" s="1016"/>
      <c r="DN126" s="1016"/>
      <c r="DO126" s="1016"/>
      <c r="DP126" s="1016"/>
      <c r="DQ126" s="1016" t="s">
        <v>137</v>
      </c>
      <c r="DR126" s="1016"/>
      <c r="DS126" s="1016"/>
      <c r="DT126" s="1016"/>
      <c r="DU126" s="1016"/>
      <c r="DV126" s="1017" t="s">
        <v>137</v>
      </c>
      <c r="DW126" s="1017"/>
      <c r="DX126" s="1017"/>
      <c r="DY126" s="1017"/>
      <c r="DZ126" s="1018"/>
    </row>
    <row r="127" spans="1:130" s="248" customFormat="1" ht="26.25" customHeight="1" x14ac:dyDescent="0.15">
      <c r="A127" s="1156"/>
      <c r="B127" s="1044"/>
      <c r="C127" s="1098" t="s">
        <v>485</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137</v>
      </c>
      <c r="AB127" s="1055"/>
      <c r="AC127" s="1055"/>
      <c r="AD127" s="1055"/>
      <c r="AE127" s="1056"/>
      <c r="AF127" s="1057" t="s">
        <v>466</v>
      </c>
      <c r="AG127" s="1055"/>
      <c r="AH127" s="1055"/>
      <c r="AI127" s="1055"/>
      <c r="AJ127" s="1056"/>
      <c r="AK127" s="1057" t="s">
        <v>137</v>
      </c>
      <c r="AL127" s="1055"/>
      <c r="AM127" s="1055"/>
      <c r="AN127" s="1055"/>
      <c r="AO127" s="1056"/>
      <c r="AP127" s="1058" t="s">
        <v>137</v>
      </c>
      <c r="AQ127" s="1059"/>
      <c r="AR127" s="1059"/>
      <c r="AS127" s="1059"/>
      <c r="AT127" s="1060"/>
      <c r="AU127" s="284"/>
      <c r="AV127" s="284"/>
      <c r="AW127" s="284"/>
      <c r="AX127" s="1128" t="s">
        <v>486</v>
      </c>
      <c r="AY127" s="1129"/>
      <c r="AZ127" s="1129"/>
      <c r="BA127" s="1129"/>
      <c r="BB127" s="1129"/>
      <c r="BC127" s="1129"/>
      <c r="BD127" s="1129"/>
      <c r="BE127" s="1130"/>
      <c r="BF127" s="1131" t="s">
        <v>487</v>
      </c>
      <c r="BG127" s="1129"/>
      <c r="BH127" s="1129"/>
      <c r="BI127" s="1129"/>
      <c r="BJ127" s="1129"/>
      <c r="BK127" s="1129"/>
      <c r="BL127" s="1130"/>
      <c r="BM127" s="1131" t="s">
        <v>488</v>
      </c>
      <c r="BN127" s="1129"/>
      <c r="BO127" s="1129"/>
      <c r="BP127" s="1129"/>
      <c r="BQ127" s="1129"/>
      <c r="BR127" s="1129"/>
      <c r="BS127" s="1130"/>
      <c r="BT127" s="1131" t="s">
        <v>489</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490</v>
      </c>
      <c r="CQ127" s="1046"/>
      <c r="CR127" s="1046"/>
      <c r="CS127" s="1046"/>
      <c r="CT127" s="1046"/>
      <c r="CU127" s="1046"/>
      <c r="CV127" s="1046"/>
      <c r="CW127" s="1046"/>
      <c r="CX127" s="1046"/>
      <c r="CY127" s="1046"/>
      <c r="CZ127" s="1046"/>
      <c r="DA127" s="1046"/>
      <c r="DB127" s="1046"/>
      <c r="DC127" s="1046"/>
      <c r="DD127" s="1046"/>
      <c r="DE127" s="1046"/>
      <c r="DF127" s="1047"/>
      <c r="DG127" s="1015" t="s">
        <v>137</v>
      </c>
      <c r="DH127" s="1016"/>
      <c r="DI127" s="1016"/>
      <c r="DJ127" s="1016"/>
      <c r="DK127" s="1016"/>
      <c r="DL127" s="1016" t="s">
        <v>137</v>
      </c>
      <c r="DM127" s="1016"/>
      <c r="DN127" s="1016"/>
      <c r="DO127" s="1016"/>
      <c r="DP127" s="1016"/>
      <c r="DQ127" s="1016" t="s">
        <v>137</v>
      </c>
      <c r="DR127" s="1016"/>
      <c r="DS127" s="1016"/>
      <c r="DT127" s="1016"/>
      <c r="DU127" s="1016"/>
      <c r="DV127" s="1017" t="s">
        <v>137</v>
      </c>
      <c r="DW127" s="1017"/>
      <c r="DX127" s="1017"/>
      <c r="DY127" s="1017"/>
      <c r="DZ127" s="1018"/>
    </row>
    <row r="128" spans="1:130" s="248" customFormat="1" ht="26.25" customHeight="1" thickBot="1" x14ac:dyDescent="0.2">
      <c r="A128" s="1139" t="s">
        <v>491</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492</v>
      </c>
      <c r="X128" s="1141"/>
      <c r="Y128" s="1141"/>
      <c r="Z128" s="1142"/>
      <c r="AA128" s="1143">
        <v>506935</v>
      </c>
      <c r="AB128" s="1144"/>
      <c r="AC128" s="1144"/>
      <c r="AD128" s="1144"/>
      <c r="AE128" s="1145"/>
      <c r="AF128" s="1146">
        <v>513376</v>
      </c>
      <c r="AG128" s="1144"/>
      <c r="AH128" s="1144"/>
      <c r="AI128" s="1144"/>
      <c r="AJ128" s="1145"/>
      <c r="AK128" s="1146">
        <v>509676</v>
      </c>
      <c r="AL128" s="1144"/>
      <c r="AM128" s="1144"/>
      <c r="AN128" s="1144"/>
      <c r="AO128" s="1145"/>
      <c r="AP128" s="1147"/>
      <c r="AQ128" s="1148"/>
      <c r="AR128" s="1148"/>
      <c r="AS128" s="1148"/>
      <c r="AT128" s="1149"/>
      <c r="AU128" s="284"/>
      <c r="AV128" s="284"/>
      <c r="AW128" s="284"/>
      <c r="AX128" s="984" t="s">
        <v>493</v>
      </c>
      <c r="AY128" s="985"/>
      <c r="AZ128" s="985"/>
      <c r="BA128" s="985"/>
      <c r="BB128" s="985"/>
      <c r="BC128" s="985"/>
      <c r="BD128" s="985"/>
      <c r="BE128" s="986"/>
      <c r="BF128" s="1150" t="s">
        <v>137</v>
      </c>
      <c r="BG128" s="1151"/>
      <c r="BH128" s="1151"/>
      <c r="BI128" s="1151"/>
      <c r="BJ128" s="1151"/>
      <c r="BK128" s="1151"/>
      <c r="BL128" s="1152"/>
      <c r="BM128" s="1150">
        <v>12.65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494</v>
      </c>
      <c r="CQ128" s="1133"/>
      <c r="CR128" s="1133"/>
      <c r="CS128" s="1133"/>
      <c r="CT128" s="1133"/>
      <c r="CU128" s="1133"/>
      <c r="CV128" s="1133"/>
      <c r="CW128" s="1133"/>
      <c r="CX128" s="1133"/>
      <c r="CY128" s="1133"/>
      <c r="CZ128" s="1133"/>
      <c r="DA128" s="1133"/>
      <c r="DB128" s="1133"/>
      <c r="DC128" s="1133"/>
      <c r="DD128" s="1133"/>
      <c r="DE128" s="1133"/>
      <c r="DF128" s="1134"/>
      <c r="DG128" s="1135" t="s">
        <v>137</v>
      </c>
      <c r="DH128" s="1136"/>
      <c r="DI128" s="1136"/>
      <c r="DJ128" s="1136"/>
      <c r="DK128" s="1136"/>
      <c r="DL128" s="1136" t="s">
        <v>137</v>
      </c>
      <c r="DM128" s="1136"/>
      <c r="DN128" s="1136"/>
      <c r="DO128" s="1136"/>
      <c r="DP128" s="1136"/>
      <c r="DQ128" s="1136" t="s">
        <v>137</v>
      </c>
      <c r="DR128" s="1136"/>
      <c r="DS128" s="1136"/>
      <c r="DT128" s="1136"/>
      <c r="DU128" s="1136"/>
      <c r="DV128" s="1137" t="s">
        <v>137</v>
      </c>
      <c r="DW128" s="1137"/>
      <c r="DX128" s="1137"/>
      <c r="DY128" s="1137"/>
      <c r="DZ128" s="1138"/>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495</v>
      </c>
      <c r="X129" s="1170"/>
      <c r="Y129" s="1170"/>
      <c r="Z129" s="1171"/>
      <c r="AA129" s="1054">
        <v>16028539</v>
      </c>
      <c r="AB129" s="1055"/>
      <c r="AC129" s="1055"/>
      <c r="AD129" s="1055"/>
      <c r="AE129" s="1056"/>
      <c r="AF129" s="1057">
        <v>16172116</v>
      </c>
      <c r="AG129" s="1055"/>
      <c r="AH129" s="1055"/>
      <c r="AI129" s="1055"/>
      <c r="AJ129" s="1056"/>
      <c r="AK129" s="1057">
        <v>16997850</v>
      </c>
      <c r="AL129" s="1055"/>
      <c r="AM129" s="1055"/>
      <c r="AN129" s="1055"/>
      <c r="AO129" s="1056"/>
      <c r="AP129" s="1172"/>
      <c r="AQ129" s="1173"/>
      <c r="AR129" s="1173"/>
      <c r="AS129" s="1173"/>
      <c r="AT129" s="1174"/>
      <c r="AU129" s="286"/>
      <c r="AV129" s="286"/>
      <c r="AW129" s="286"/>
      <c r="AX129" s="1163" t="s">
        <v>496</v>
      </c>
      <c r="AY129" s="1046"/>
      <c r="AZ129" s="1046"/>
      <c r="BA129" s="1046"/>
      <c r="BB129" s="1046"/>
      <c r="BC129" s="1046"/>
      <c r="BD129" s="1046"/>
      <c r="BE129" s="1047"/>
      <c r="BF129" s="1164" t="s">
        <v>137</v>
      </c>
      <c r="BG129" s="1165"/>
      <c r="BH129" s="1165"/>
      <c r="BI129" s="1165"/>
      <c r="BJ129" s="1165"/>
      <c r="BK129" s="1165"/>
      <c r="BL129" s="1166"/>
      <c r="BM129" s="1164">
        <v>17.649999999999999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497</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498</v>
      </c>
      <c r="X130" s="1170"/>
      <c r="Y130" s="1170"/>
      <c r="Z130" s="1171"/>
      <c r="AA130" s="1054">
        <v>2357086</v>
      </c>
      <c r="AB130" s="1055"/>
      <c r="AC130" s="1055"/>
      <c r="AD130" s="1055"/>
      <c r="AE130" s="1056"/>
      <c r="AF130" s="1057">
        <v>2286543</v>
      </c>
      <c r="AG130" s="1055"/>
      <c r="AH130" s="1055"/>
      <c r="AI130" s="1055"/>
      <c r="AJ130" s="1056"/>
      <c r="AK130" s="1057">
        <v>2151228</v>
      </c>
      <c r="AL130" s="1055"/>
      <c r="AM130" s="1055"/>
      <c r="AN130" s="1055"/>
      <c r="AO130" s="1056"/>
      <c r="AP130" s="1172"/>
      <c r="AQ130" s="1173"/>
      <c r="AR130" s="1173"/>
      <c r="AS130" s="1173"/>
      <c r="AT130" s="1174"/>
      <c r="AU130" s="286"/>
      <c r="AV130" s="286"/>
      <c r="AW130" s="286"/>
      <c r="AX130" s="1163" t="s">
        <v>499</v>
      </c>
      <c r="AY130" s="1046"/>
      <c r="AZ130" s="1046"/>
      <c r="BA130" s="1046"/>
      <c r="BB130" s="1046"/>
      <c r="BC130" s="1046"/>
      <c r="BD130" s="1046"/>
      <c r="BE130" s="1047"/>
      <c r="BF130" s="1200">
        <v>6.8</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500</v>
      </c>
      <c r="X131" s="1208"/>
      <c r="Y131" s="1208"/>
      <c r="Z131" s="1209"/>
      <c r="AA131" s="1101">
        <v>13671453</v>
      </c>
      <c r="AB131" s="1080"/>
      <c r="AC131" s="1080"/>
      <c r="AD131" s="1080"/>
      <c r="AE131" s="1081"/>
      <c r="AF131" s="1079">
        <v>13885573</v>
      </c>
      <c r="AG131" s="1080"/>
      <c r="AH131" s="1080"/>
      <c r="AI131" s="1080"/>
      <c r="AJ131" s="1081"/>
      <c r="AK131" s="1079">
        <v>14846622</v>
      </c>
      <c r="AL131" s="1080"/>
      <c r="AM131" s="1080"/>
      <c r="AN131" s="1080"/>
      <c r="AO131" s="1081"/>
      <c r="AP131" s="1210"/>
      <c r="AQ131" s="1211"/>
      <c r="AR131" s="1211"/>
      <c r="AS131" s="1211"/>
      <c r="AT131" s="1212"/>
      <c r="AU131" s="286"/>
      <c r="AV131" s="286"/>
      <c r="AW131" s="286"/>
      <c r="AX131" s="1182" t="s">
        <v>501</v>
      </c>
      <c r="AY131" s="1133"/>
      <c r="AZ131" s="1133"/>
      <c r="BA131" s="1133"/>
      <c r="BB131" s="1133"/>
      <c r="BC131" s="1133"/>
      <c r="BD131" s="1133"/>
      <c r="BE131" s="1134"/>
      <c r="BF131" s="1183">
        <v>48.2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502</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503</v>
      </c>
      <c r="W132" s="1193"/>
      <c r="X132" s="1193"/>
      <c r="Y132" s="1193"/>
      <c r="Z132" s="1194"/>
      <c r="AA132" s="1195">
        <v>6.7629680619999997</v>
      </c>
      <c r="AB132" s="1196"/>
      <c r="AC132" s="1196"/>
      <c r="AD132" s="1196"/>
      <c r="AE132" s="1197"/>
      <c r="AF132" s="1198">
        <v>6.8644772529999996</v>
      </c>
      <c r="AG132" s="1196"/>
      <c r="AH132" s="1196"/>
      <c r="AI132" s="1196"/>
      <c r="AJ132" s="1197"/>
      <c r="AK132" s="1198">
        <v>7.0097292170000003</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504</v>
      </c>
      <c r="W133" s="1176"/>
      <c r="X133" s="1176"/>
      <c r="Y133" s="1176"/>
      <c r="Z133" s="1177"/>
      <c r="AA133" s="1178">
        <v>7.9</v>
      </c>
      <c r="AB133" s="1179"/>
      <c r="AC133" s="1179"/>
      <c r="AD133" s="1179"/>
      <c r="AE133" s="1180"/>
      <c r="AF133" s="1178">
        <v>7.3</v>
      </c>
      <c r="AG133" s="1179"/>
      <c r="AH133" s="1179"/>
      <c r="AI133" s="1179"/>
      <c r="AJ133" s="1180"/>
      <c r="AK133" s="1178">
        <v>6.8</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H13BfBqJmp48Rylrm+0F0NToZ2m6ihyAgO2xaP1P9qcPclBKoC092PtzjOCDiFrD8nlAqOE61PMbM9icSIpNg==" saltValue="GeAjMx33Lt11Jf1ZKKcM/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9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cPt6MYYEEpFryyik5LK6k00N2Sls7dxQs19FubaP4vO8tpJzZyyxCQ/qPgwrkst8JT9OAheKvYcPZkg5ua5wCQ==" saltValue="lVBTnzcPO1F3utP/GnIi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eZIAM4h/zxmVpPrqb1r05rEwN9j/uopJbaXMahnFAmAOG194UYQKYarsOeHYQOAUyJFTowD+BP9VV+aWyMzUQ==" saltValue="uxudDj6meqrKlmECKDzj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513</v>
      </c>
      <c r="AL9" s="1216"/>
      <c r="AM9" s="1216"/>
      <c r="AN9" s="1217"/>
      <c r="AO9" s="314">
        <v>4397928</v>
      </c>
      <c r="AP9" s="314">
        <v>79483</v>
      </c>
      <c r="AQ9" s="315">
        <v>70597</v>
      </c>
      <c r="AR9" s="316">
        <v>12.6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514</v>
      </c>
      <c r="AL10" s="1216"/>
      <c r="AM10" s="1216"/>
      <c r="AN10" s="1217"/>
      <c r="AO10" s="317">
        <v>572705</v>
      </c>
      <c r="AP10" s="317">
        <v>10350</v>
      </c>
      <c r="AQ10" s="318">
        <v>6273</v>
      </c>
      <c r="AR10" s="319">
        <v>65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515</v>
      </c>
      <c r="AL11" s="1216"/>
      <c r="AM11" s="1216"/>
      <c r="AN11" s="1217"/>
      <c r="AO11" s="317">
        <v>10438</v>
      </c>
      <c r="AP11" s="317">
        <v>189</v>
      </c>
      <c r="AQ11" s="318">
        <v>1314</v>
      </c>
      <c r="AR11" s="319">
        <v>-85.6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516</v>
      </c>
      <c r="AL12" s="1216"/>
      <c r="AM12" s="1216"/>
      <c r="AN12" s="1217"/>
      <c r="AO12" s="317" t="s">
        <v>517</v>
      </c>
      <c r="AP12" s="317" t="s">
        <v>517</v>
      </c>
      <c r="AQ12" s="318">
        <v>3</v>
      </c>
      <c r="AR12" s="319" t="s">
        <v>517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518</v>
      </c>
      <c r="AL13" s="1216"/>
      <c r="AM13" s="1216"/>
      <c r="AN13" s="1217"/>
      <c r="AO13" s="317">
        <v>124473</v>
      </c>
      <c r="AP13" s="317">
        <v>2250</v>
      </c>
      <c r="AQ13" s="318">
        <v>2424</v>
      </c>
      <c r="AR13" s="319">
        <v>-7.2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519</v>
      </c>
      <c r="AL14" s="1216"/>
      <c r="AM14" s="1216"/>
      <c r="AN14" s="1217"/>
      <c r="AO14" s="317">
        <v>72184</v>
      </c>
      <c r="AP14" s="317">
        <v>1305</v>
      </c>
      <c r="AQ14" s="318">
        <v>1774</v>
      </c>
      <c r="AR14" s="319">
        <v>-26.4</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520</v>
      </c>
      <c r="AL15" s="1222"/>
      <c r="AM15" s="1222"/>
      <c r="AN15" s="1223"/>
      <c r="AO15" s="317">
        <v>-211836</v>
      </c>
      <c r="AP15" s="317">
        <v>-3828</v>
      </c>
      <c r="AQ15" s="318">
        <v>-4858</v>
      </c>
      <c r="AR15" s="319">
        <v>-21.2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188</v>
      </c>
      <c r="AL16" s="1222"/>
      <c r="AM16" s="1222"/>
      <c r="AN16" s="1223"/>
      <c r="AO16" s="317">
        <v>4965892</v>
      </c>
      <c r="AP16" s="317">
        <v>89747</v>
      </c>
      <c r="AQ16" s="318">
        <v>77526</v>
      </c>
      <c r="AR16" s="319">
        <v>15.8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525</v>
      </c>
      <c r="AL21" s="1225"/>
      <c r="AM21" s="1225"/>
      <c r="AN21" s="1226"/>
      <c r="AO21" s="330">
        <v>8.49</v>
      </c>
      <c r="AP21" s="331">
        <v>7.31</v>
      </c>
      <c r="AQ21" s="332">
        <v>1.18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526</v>
      </c>
      <c r="AL22" s="1225"/>
      <c r="AM22" s="1225"/>
      <c r="AN22" s="1226"/>
      <c r="AO22" s="335">
        <v>96.5</v>
      </c>
      <c r="AP22" s="336">
        <v>98.5</v>
      </c>
      <c r="AQ22" s="337">
        <v>-2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530</v>
      </c>
      <c r="AL32" s="1219"/>
      <c r="AM32" s="1219"/>
      <c r="AN32" s="1220"/>
      <c r="AO32" s="345">
        <v>2563588</v>
      </c>
      <c r="AP32" s="345">
        <v>46331</v>
      </c>
      <c r="AQ32" s="346">
        <v>38968</v>
      </c>
      <c r="AR32" s="347">
        <v>18.899999999999999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531</v>
      </c>
      <c r="AL33" s="1219"/>
      <c r="AM33" s="1219"/>
      <c r="AN33" s="1220"/>
      <c r="AO33" s="345" t="s">
        <v>517</v>
      </c>
      <c r="AP33" s="345" t="s">
        <v>517</v>
      </c>
      <c r="AQ33" s="346" t="s">
        <v>517</v>
      </c>
      <c r="AR33" s="347" t="s">
        <v>517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532</v>
      </c>
      <c r="AL34" s="1219"/>
      <c r="AM34" s="1219"/>
      <c r="AN34" s="1220"/>
      <c r="AO34" s="345" t="s">
        <v>517</v>
      </c>
      <c r="AP34" s="345" t="s">
        <v>517</v>
      </c>
      <c r="AQ34" s="346">
        <v>58</v>
      </c>
      <c r="AR34" s="347" t="s">
        <v>517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533</v>
      </c>
      <c r="AL35" s="1219"/>
      <c r="AM35" s="1219"/>
      <c r="AN35" s="1220"/>
      <c r="AO35" s="345">
        <v>730535</v>
      </c>
      <c r="AP35" s="345">
        <v>13203</v>
      </c>
      <c r="AQ35" s="346">
        <v>12321</v>
      </c>
      <c r="AR35" s="347">
        <v>7.2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534</v>
      </c>
      <c r="AL36" s="1219"/>
      <c r="AM36" s="1219"/>
      <c r="AN36" s="1220"/>
      <c r="AO36" s="345">
        <v>398037</v>
      </c>
      <c r="AP36" s="345">
        <v>7194</v>
      </c>
      <c r="AQ36" s="346">
        <v>1771</v>
      </c>
      <c r="AR36" s="347">
        <v>306.2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535</v>
      </c>
      <c r="AL37" s="1219"/>
      <c r="AM37" s="1219"/>
      <c r="AN37" s="1220"/>
      <c r="AO37" s="345">
        <v>8572</v>
      </c>
      <c r="AP37" s="345">
        <v>155</v>
      </c>
      <c r="AQ37" s="346">
        <v>588</v>
      </c>
      <c r="AR37" s="347">
        <v>-73.599999999999994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536</v>
      </c>
      <c r="AL38" s="1228"/>
      <c r="AM38" s="1228"/>
      <c r="AN38" s="1229"/>
      <c r="AO38" s="348">
        <v>880</v>
      </c>
      <c r="AP38" s="348">
        <v>16</v>
      </c>
      <c r="AQ38" s="349">
        <v>1</v>
      </c>
      <c r="AR38" s="337">
        <v>1500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537</v>
      </c>
      <c r="AL39" s="1228"/>
      <c r="AM39" s="1228"/>
      <c r="AN39" s="1229"/>
      <c r="AO39" s="345">
        <v>-509676</v>
      </c>
      <c r="AP39" s="345">
        <v>-9211</v>
      </c>
      <c r="AQ39" s="346">
        <v>-5205</v>
      </c>
      <c r="AR39" s="347">
        <v>77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538</v>
      </c>
      <c r="AL40" s="1219"/>
      <c r="AM40" s="1219"/>
      <c r="AN40" s="1220"/>
      <c r="AO40" s="345">
        <v>-2151228</v>
      </c>
      <c r="AP40" s="345">
        <v>-38879</v>
      </c>
      <c r="AQ40" s="346">
        <v>-35431</v>
      </c>
      <c r="AR40" s="347">
        <v>9.6999999999999993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301</v>
      </c>
      <c r="AL41" s="1231"/>
      <c r="AM41" s="1231"/>
      <c r="AN41" s="1232"/>
      <c r="AO41" s="345">
        <v>1040708</v>
      </c>
      <c r="AP41" s="345">
        <v>18808</v>
      </c>
      <c r="AQ41" s="346">
        <v>13072</v>
      </c>
      <c r="AR41" s="347">
        <v>43.9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508</v>
      </c>
      <c r="AN49" s="1235" t="s">
        <v>542</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2533112</v>
      </c>
      <c r="AN51" s="367">
        <v>45153</v>
      </c>
      <c r="AO51" s="368">
        <v>-14.1</v>
      </c>
      <c r="AP51" s="369">
        <v>57295</v>
      </c>
      <c r="AQ51" s="370">
        <v>-26.1</v>
      </c>
      <c r="AR51" s="371">
        <v>12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1898174</v>
      </c>
      <c r="AN52" s="375">
        <v>33835</v>
      </c>
      <c r="AO52" s="376">
        <v>-0.8</v>
      </c>
      <c r="AP52" s="377">
        <v>32771</v>
      </c>
      <c r="AQ52" s="378">
        <v>-23.4</v>
      </c>
      <c r="AR52" s="379">
        <v>22.6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2279895</v>
      </c>
      <c r="AN53" s="367">
        <v>40635</v>
      </c>
      <c r="AO53" s="368">
        <v>-10</v>
      </c>
      <c r="AP53" s="369">
        <v>54110</v>
      </c>
      <c r="AQ53" s="370">
        <v>-5.6</v>
      </c>
      <c r="AR53" s="371">
        <v>-4.4000000000000004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1256552</v>
      </c>
      <c r="AN54" s="375">
        <v>22396</v>
      </c>
      <c r="AO54" s="376">
        <v>-33.799999999999997</v>
      </c>
      <c r="AP54" s="377">
        <v>30620</v>
      </c>
      <c r="AQ54" s="378">
        <v>-6.6</v>
      </c>
      <c r="AR54" s="379">
        <v>-27.2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2538668</v>
      </c>
      <c r="AN55" s="367">
        <v>45324</v>
      </c>
      <c r="AO55" s="368">
        <v>11.5</v>
      </c>
      <c r="AP55" s="369">
        <v>54684</v>
      </c>
      <c r="AQ55" s="370">
        <v>1.1000000000000001</v>
      </c>
      <c r="AR55" s="371">
        <v>10.4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2025710</v>
      </c>
      <c r="AN56" s="375">
        <v>36166</v>
      </c>
      <c r="AO56" s="376">
        <v>61.5</v>
      </c>
      <c r="AP56" s="377">
        <v>32829</v>
      </c>
      <c r="AQ56" s="378">
        <v>7.2</v>
      </c>
      <c r="AR56" s="379">
        <v>54.3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3544961</v>
      </c>
      <c r="AN57" s="367">
        <v>63676</v>
      </c>
      <c r="AO57" s="368">
        <v>40.5</v>
      </c>
      <c r="AP57" s="369">
        <v>62383</v>
      </c>
      <c r="AQ57" s="370">
        <v>14.1</v>
      </c>
      <c r="AR57" s="371">
        <v>26.4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2037772</v>
      </c>
      <c r="AN58" s="375">
        <v>36603</v>
      </c>
      <c r="AO58" s="376">
        <v>1.2</v>
      </c>
      <c r="AP58" s="377">
        <v>35325</v>
      </c>
      <c r="AQ58" s="378">
        <v>7.6</v>
      </c>
      <c r="AR58" s="379">
        <v>-6.4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2387903</v>
      </c>
      <c r="AN59" s="367">
        <v>43156</v>
      </c>
      <c r="AO59" s="368">
        <v>-32.200000000000003</v>
      </c>
      <c r="AP59" s="369">
        <v>63812</v>
      </c>
      <c r="AQ59" s="370">
        <v>2.2999999999999998</v>
      </c>
      <c r="AR59" s="371">
        <v>-34.5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1523264</v>
      </c>
      <c r="AN60" s="375">
        <v>27530</v>
      </c>
      <c r="AO60" s="376">
        <v>-24.8</v>
      </c>
      <c r="AP60" s="377">
        <v>33848</v>
      </c>
      <c r="AQ60" s="378">
        <v>-4.2</v>
      </c>
      <c r="AR60" s="379">
        <v>-20.6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2656908</v>
      </c>
      <c r="AN61" s="382">
        <v>47589</v>
      </c>
      <c r="AO61" s="383">
        <v>-0.9</v>
      </c>
      <c r="AP61" s="384">
        <v>58457</v>
      </c>
      <c r="AQ61" s="385">
        <v>-2.8</v>
      </c>
      <c r="AR61" s="371">
        <v>1.9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1748294</v>
      </c>
      <c r="AN62" s="375">
        <v>31306</v>
      </c>
      <c r="AO62" s="376">
        <v>0.7</v>
      </c>
      <c r="AP62" s="377">
        <v>33079</v>
      </c>
      <c r="AQ62" s="378">
        <v>-3.9</v>
      </c>
      <c r="AR62" s="379">
        <v>4.5999999999999996</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WcPXlIZ3J48Ko6SVMEQGriI6LWY77zRAw3GCQZXczxaG1BaCSF/uRpD8a04Zkrfn1RE30mWe4smOzSFDBTIRuQ==" saltValue="oqAR4qdiwYylUBGsL1zKO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1" spans="125:125" ht="13.5" hidden="1" customHeight="1" x14ac:dyDescent="0.15">
      <c r="DU121" s="292"/>
    </row>
  </sheetData>
  <sheetProtection algorithmName="SHA-512" hashValue="nBgC5umNKRX2+6Uph8ZOggfUYTC4bnajsxrj2HDWi6G44nt56XyejlW6FFEDlinkAwx5q43Cu/YD8nM+G97XIQ==" saltValue="a59t4TUd1UXHvc1xHo2j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Pur/bG6jcSTv2khLKh0bcjiPiXmg7cE5A0lIrOSOMlV7dLGsk5/xTBvUmn2zdg91upV4BT8z5ky7U1PCIQA1SQ==" saltValue="4YSdkAzR54lhMA6k2Frln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8" t="s">
        <v>3</v>
      </c>
      <c r="D47" s="1238"/>
      <c r="E47" s="1239"/>
      <c r="F47" s="11">
        <v>14.87</v>
      </c>
      <c r="G47" s="12">
        <v>14.99</v>
      </c>
      <c r="H47" s="12">
        <v>14.83</v>
      </c>
      <c r="I47" s="12">
        <v>12.98</v>
      </c>
      <c r="J47" s="13">
        <v>10.71</v>
      </c>
    </row>
    <row r="48" spans="2:10" ht="57.75" customHeight="1" x14ac:dyDescent="0.15">
      <c r="B48" s="14"/>
      <c r="C48" s="1240" t="s">
        <v>4</v>
      </c>
      <c r="D48" s="1240"/>
      <c r="E48" s="1241"/>
      <c r="F48" s="15">
        <v>7.24</v>
      </c>
      <c r="G48" s="16">
        <v>6.67</v>
      </c>
      <c r="H48" s="16">
        <v>4.82</v>
      </c>
      <c r="I48" s="16">
        <v>3.45</v>
      </c>
      <c r="J48" s="17">
        <v>5.17</v>
      </c>
    </row>
    <row r="49" spans="2:10" ht="57.75" customHeight="1" thickBot="1" x14ac:dyDescent="0.2">
      <c r="B49" s="18"/>
      <c r="C49" s="1242" t="s">
        <v>5</v>
      </c>
      <c r="D49" s="1242"/>
      <c r="E49" s="1243"/>
      <c r="F49" s="19">
        <v>0.42</v>
      </c>
      <c r="G49" s="20" t="s">
        <v>563</v>
      </c>
      <c r="H49" s="20">
        <v>0.18</v>
      </c>
      <c r="I49" s="20" t="s">
        <v>564</v>
      </c>
      <c r="J49" s="21">
        <v>0.25</v>
      </c>
    </row>
    <row r="50" spans="2:10" ht="13.5" customHeight="1" x14ac:dyDescent="0.15"/>
  </sheetData>
  <sheetProtection algorithmName="SHA-512" hashValue="pJjHGqr/NlW/HMGb4ySSEVCCLs3e3wHCS+IuN+7Ifo2IFgrBHyPRxQ/AhPZaoDdjgvQnb1pccvggpCpXQdl7Gw==" saltValue="Hbb2aourjbUu++y6bRgh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2022-09-13T00:17:38Z</cp:lastPrinted>
  <dcterms:created xsi:type="dcterms:W3CDTF">2022-02-02T05:03:06Z</dcterms:created>
  <dcterms:modified xsi:type="dcterms:W3CDTF">2022-09-28T10:01:50Z</dcterms:modified>
  <cp:category/>
</cp:coreProperties>
</file>