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
    </mc:Choice>
  </mc:AlternateContent>
  <bookViews>
    <workbookView xWindow="0" yWindow="0" windowWidth="20490" windowHeight="69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C37" i="10"/>
  <c r="CO36" i="10"/>
  <c r="AM36"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l="1"/>
  <c r="U35" i="10" l="1"/>
  <c r="U36" i="10" s="1"/>
  <c r="U37" i="10" s="1"/>
  <c r="AM34" i="10" l="1"/>
  <c r="BE34" i="10" l="1"/>
  <c r="BE35" i="10" s="1"/>
  <c r="BE36" i="10" s="1"/>
  <c r="BE37" i="10" s="1"/>
  <c r="BW34" i="10" l="1"/>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<sst xmlns="http://schemas.openxmlformats.org/spreadsheetml/2006/main" count="1107" uniqueCount="636">
  <si>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</si>
  <si>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</si>
  <si>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</si>
  <si>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</si>
  <si>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</si>
  <si>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</si>
  <si>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</si>
  <si>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</si>
  <si>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</si>
  <si>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</si>
  <si>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</si>
  <si>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</si>
  <si>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</si>
  <si>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</si>
  <si>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</si>
  <si>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</si>
  <si>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</si>
  <si>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</si>
  <si>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</si>
  <si>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</si>
  <si>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</si>
  <si>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</si>
  <si>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</si>
  <si>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</si>
  <si>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</si>
  <si>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</si>
  <si>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</si>
  <si>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</si>
  <si>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</si>
  <si>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</si>
  <si>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</si>
  <si>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</si>
  <si>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</si>
  <si>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</si>
  <si>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</si>
  <si>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</si>
  <si>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</si>
  <si>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</si>
  <si>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</si>
  <si>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</si>
  <si>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</si>
  <si>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</si>
  <si>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</si>
  <si>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</si>
  <si>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</si>
  <si>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</si>
  <si>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</si>
  <si>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</si>
  <si>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</si>
  <si>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</si>
  <si>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</si>
  <si>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</si>
  <si>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</si>
  <si>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</si>
  <si>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</si>
  <si>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</si>
  <si>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</si>
  <si>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</si>
  <si>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</si>
  <si>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</si>
  <si>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</si>
  <si>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</si>
  <si>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</si>
  <si>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</si>
  <si>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</si>
  <si>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</si>
  <si>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</si>
  <si>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</si>
  <si>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</si>
  <si>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</si>
  <si>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</si>
  <si>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</si>
  <si>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</si>
  <si>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</si>
  <si>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</si>
  <si>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</si>
  <si>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</si>
  <si>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</si>
  <si>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</si>
  <si>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</si>
  <si>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</si>
  <si>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</si>
  <si>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</si>
  <si>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</si>
  <si>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</si>
  <si>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</si>
  <si>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</si>
  <si>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</si>
  <si>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</si>
  <si>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</si>
  <si>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</si>
  <si>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</si>
  <si>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</si>
  <si>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</si>
  <si>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</si>
  <si>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</si>
  <si>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</si>
  <si>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</si>
  <si>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飯山市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</si>
  <si>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</si>
  <si>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</si>
  <si>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</si>
  <si>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</si>
  <si>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</si>
  <si>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</si>
  <si>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</si>
  <si>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</si>
  <si>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</si>
  <si>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</si>
  <si>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</si>
  <si>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</si>
  <si>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</si>
  <si>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</si>
  <si>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</si>
  <si>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</si>
  <si>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</si>
  <si>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</si>
  <si>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</si>
  <si>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</si>
  <si>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</si>
  <si>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</si>
  <si>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</si>
  <si>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</si>
  <si>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</si>
  <si>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</si>
  <si>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</si>
  <si>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</si>
  <si>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</si>
  <si>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</si>
  <si>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</si>
  <si>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</si>
  <si>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</si>
  <si>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</si>
  <si>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</si>
  <si>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</si>
  <si>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</si>
  <si>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</si>
  <si>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</si>
  <si>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</si>
  <si>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</si>
  <si>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</si>
  <si>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</si>
  <si>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</si>
  <si>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</si>
  <si>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</si>
  <si>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</si>
  <si>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</si>
  <si>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</si>
  <si>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</si>
  <si>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</si>
  <si>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</si>
  <si>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</si>
  <si>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</si>
  <si>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</si>
  <si>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</si>
  <si>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</si>
  <si>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</si>
  <si>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</si>
  <si>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</si>
  <si>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</si>
  <si>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</si>
  <si>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</si>
  <si>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</si>
  <si>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</si>
  <si>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</si>
  <si>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</si>
  <si>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</si>
  <si>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</si>
  <si>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</si>
  <si>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</si>
  <si>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</si>
  <si>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</si>
  <si>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</si>
  <si>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</si>
  <si>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</si>
  <si>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</si>
  <si>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</si>
  <si>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</si>
  <si>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</si>
  <si>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</si>
  <si>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</si>
  <si>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</si>
  <si>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</si>
  <si>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</si>
  <si>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</si>
  <si>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</si>
  <si>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</si>
  <si>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</si>
  <si>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</si>
  <si>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</si>
  <si>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</si>
  <si>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</si>
  <si>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</si>
  <si>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</si>
  <si>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</si>
  <si>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</si>
  <si>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</si>
  <si>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</si>
  <si>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</si>
  <si>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</si>
  <si>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</si>
  <si>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</si>
  <si>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</si>
  <si>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</si>
  <si>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</si>
  <si>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</si>
  <si>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</si>
  <si>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</si>
  <si>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</si>
  <si>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</si>
  <si>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</si>
  <si>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</si>
  <si>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</si>
  <si>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</si>
  <si>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長野県飯山市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</si>
  <si>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</si>
  <si>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</si>
  <si>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</si>
  <si>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</si>
  <si>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</si>
  <si>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</si>
  <si>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</si>
  <si>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</si>
  <si>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</si>
  <si>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</si>
  <si>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</si>
  <si>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</si>
  <si>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</si>
  <si>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</si>
  <si>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</si>
  <si>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</si>
  <si>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</si>
  <si>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</si>
  <si>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</si>
  <si>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</si>
  <si>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</si>
  <si>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</si>
  <si>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</si>
  <si>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</si>
  <si>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</si>
  <si>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</si>
  <si>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</si>
  <si>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</si>
  <si>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</si>
  <si>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</si>
  <si>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</si>
  <si>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</si>
  <si>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</si>
  <si>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</si>
  <si>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</si>
  <si>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</si>
  <si>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</si>
  <si>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</si>
  <si>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</si>
  <si>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</si>
  <si>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</si>
  <si>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</si>
  <si>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</si>
  <si>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</si>
  <si>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</si>
  <si>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</si>
  <si>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</si>
  <si>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</si>
  <si>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</si>
  <si>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</si>
  <si>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</si>
  <si>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</si>
  <si>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</si>
  <si>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</si>
  <si>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</si>
  <si>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</si>
  <si>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</si>
  <si>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</si>
  <si>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</si>
  <si>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</si>
  <si>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</si>
  <si>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</si>
  <si>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</si>
  <si>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</si>
  <si>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</si>
  <si>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</si>
  <si>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</si>
  <si>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</si>
  <si>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</si>
  <si>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</si>
  <si>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</si>
  <si>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</si>
  <si>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</si>
  <si>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</si>
  <si>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</si>
  <si>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</si>
  <si>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</si>
  <si>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</si>
  <si>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</si>
  <si>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</si>
  <si>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</si>
  <si>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</si>
  <si>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</si>
  <si>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</si>
  <si>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</si>
  <si>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</si>
  <si>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</si>
  <si>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</si>
  <si>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</si>
  <si>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</si>
  <si>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</si>
  <si>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</si>
  <si>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</si>
  <si>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</si>
  <si>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</si>
  <si>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</si>
  <si>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</si>
  <si>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</si>
  <si>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</si>
  <si>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</si>
  <si>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</si>
  <si>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</si>
  <si>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</si>
  <si>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</si>
  <si>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</si>
  <si>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</si>
  <si>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</si>
  <si>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</si>
  <si>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</si>
  <si>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</si>
  <si>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</si>
  <si>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</si>
  <si>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</si>
  <si>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</si>
  <si>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</si>
  <si>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</si>
  <si>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</si>
  <si>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</si>
  <si>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</si>
  <si>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</si>
  <si>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</si>
  <si>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</si>
  <si>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</si>
  <si>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</si>
  <si>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</si>
  <si>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駐車場整備</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</si>
  <si>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</si>
  <si>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</si>
  <si>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</si>
  <si>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</si>
  <si>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</si>
  <si>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</si>
  <si>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</si>
  <si>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</si>
  <si>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</si>
  <si>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</si>
  <si>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</si>
  <si>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</si>
  <si>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</si>
  <si>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</si>
  <si>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</si>
  <si>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</si>
  <si>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</si>
  <si>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</si>
  <si>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</si>
  <si>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</si>
  <si>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</si>
  <si>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</si>
  <si>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</si>
  <si>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</si>
  <si>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</si>
  <si>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</si>
  <si>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</si>
  <si>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長野県飯山市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</si>
  <si>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</si>
  <si>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</si>
  <si>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</si>
  <si>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</si>
  <si>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</si>
  <si>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</si>
  <si>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</si>
  <si>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</si>
  <si>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</si>
  <si>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</si>
  <si>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</si>
  <si>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</si>
  <si>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</si>
  <si>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</si>
  <si>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</si>
  <si>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</si>
  <si>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</si>
  <si>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</si>
  <si>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</si>
  <si>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</si>
  <si>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飯山市福祉企業センター特別会計</t>
    <phoneticPr fontId="5"/>
  </si>
  <si>
    <t>飯山市ケーブルテレビ事業特別会計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</si>
  <si>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</si>
  <si>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</si>
  <si>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</si>
  <si>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</si>
  <si>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</si>
  <si>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</si>
  <si>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</si>
  <si>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</si>
  <si>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</si>
  <si>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</si>
  <si>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</si>
  <si>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</si>
  <si>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</si>
  <si>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</si>
  <si>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飯山市国民健康保険特別会計</t>
    <phoneticPr fontId="5"/>
  </si>
  <si>
    <t>飯山市介護保険特別会計</t>
    <phoneticPr fontId="5"/>
  </si>
  <si>
    <t>飯山市後期高齢者医療特別会計</t>
    <phoneticPr fontId="5"/>
  </si>
  <si>
    <t>飯山市駐車場事業特別会計</t>
    <phoneticPr fontId="5"/>
  </si>
  <si>
    <t>飯山市水道事業会計</t>
    <phoneticPr fontId="5"/>
  </si>
  <si>
    <t>法適用企業</t>
    <phoneticPr fontId="5"/>
  </si>
  <si>
    <t>飯山市簡易水道特別会計</t>
    <phoneticPr fontId="5"/>
  </si>
  <si>
    <t>法非適用企業</t>
    <phoneticPr fontId="5"/>
  </si>
  <si>
    <t>飯山市公共下水道事業特別会計</t>
    <phoneticPr fontId="5"/>
  </si>
  <si>
    <t>飯山市特定環境保全公共下水道事業特別会計</t>
    <phoneticPr fontId="5"/>
  </si>
  <si>
    <t>法非適用企業</t>
    <phoneticPr fontId="5"/>
  </si>
  <si>
    <t>飯山市農業集落排水事業特別会計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</si>
  <si>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</si>
  <si>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</si>
  <si>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</si>
  <si>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</si>
  <si>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</si>
  <si>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</si>
  <si>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</si>
  <si>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</si>
  <si>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</si>
  <si>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</si>
  <si>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</si>
  <si>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</si>
  <si>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</si>
  <si>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</si>
  <si>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</si>
  <si>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</si>
  <si>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</si>
  <si>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</si>
  <si>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</si>
  <si>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</si>
  <si>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</si>
  <si>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</si>
  <si>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</si>
  <si>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</si>
  <si>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</si>
  <si>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</si>
  <si>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</si>
  <si>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</si>
  <si>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</si>
  <si>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</si>
  <si>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</si>
  <si>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</si>
  <si>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</si>
  <si>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</si>
  <si>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</si>
  <si>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</si>
  <si>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</si>
  <si>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</si>
  <si>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</si>
  <si>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</si>
  <si>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</si>
  <si>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</si>
  <si>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</si>
  <si>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</si>
  <si>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</si>
  <si>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</si>
  <si>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</si>
  <si>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</si>
  <si>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</si>
  <si>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</si>
  <si>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</si>
  <si>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</si>
  <si>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</si>
  <si>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</si>
  <si>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</si>
  <si>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</si>
  <si>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</si>
  <si>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</si>
  <si>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</si>
  <si>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</si>
  <si>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</si>
  <si>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</si>
  <si>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</si>
  <si>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</si>
  <si>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</si>
  <si>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</si>
  <si>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</si>
  <si>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</si>
  <si>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</si>
  <si>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</si>
  <si>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</si>
  <si>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飯山市公共下水道事業特別会計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</si>
  <si>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</si>
  <si>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</si>
  <si>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飯山市農業集落排水事業特別会計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</si>
  <si>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</si>
  <si>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飯山市特定環境保全公共下水道事業特別会計</t>
    <phoneticPr fontId="5"/>
  </si>
  <si>
    <t>-</t>
    <phoneticPr fontId="5"/>
  </si>
  <si>
    <t>(Ｆ)</t>
    <phoneticPr fontId="5"/>
  </si>
  <si>
    <t>飯山市水道事業会計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</si>
  <si>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</si>
  <si>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</si>
  <si>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</si>
  <si>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</si>
  <si>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</si>
  <si>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</si>
  <si>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</si>
  <si>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</si>
  <si>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</si>
  <si>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</si>
  <si>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</si>
  <si>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</si>
  <si>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</si>
  <si>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</si>
  <si>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</si>
  <si>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</si>
  <si>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</si>
  <si>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</si>
  <si>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</si>
  <si>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</si>
  <si>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</si>
  <si>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</si>
  <si>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</si>
  <si>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</si>
  <si>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</si>
  <si>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</si>
  <si>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</si>
  <si>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</si>
  <si>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</si>
  <si>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</si>
  <si>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</si>
  <si>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</si>
  <si>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</si>
  <si>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</si>
  <si>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</si>
  <si>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</si>
  <si>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</si>
  <si>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</si>
  <si>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</si>
  <si>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</si>
  <si>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</si>
  <si>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</si>
  <si>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</si>
  <si>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</si>
  <si>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</si>
  <si>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</si>
  <si>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</si>
  <si>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</si>
  <si>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</si>
  <si>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</si>
  <si>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</si>
  <si>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</si>
  <si>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</si>
  <si>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</si>
  <si>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</si>
  <si>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</si>
  <si>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</si>
  <si>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</si>
  <si>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</si>
  <si>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</si>
  <si>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</si>
  <si>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</si>
  <si>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</si>
  <si>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</si>
  <si>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</si>
  <si>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</si>
  <si>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</si>
  <si>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</si>
  <si>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</si>
  <si>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</si>
  <si>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</si>
  <si>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</si>
  <si>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</si>
  <si>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</si>
  <si>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</si>
  <si>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</si>
  <si>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</si>
  <si>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</si>
  <si>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</si>
  <si>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</si>
  <si>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</si>
  <si>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</si>
  <si>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</si>
  <si>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</si>
  <si>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</si>
  <si>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0.97</t>
  </si>
  <si>
    <t>飯山市水道事業会計</t>
  </si>
  <si>
    <t>一般会計</t>
  </si>
  <si>
    <t>飯山市介護保険特別会計</t>
  </si>
  <si>
    <t>飯山市特定環境保全公共下水道事業特別会計</t>
  </si>
  <si>
    <t>飯山市公共下水道事業特別会計</t>
  </si>
  <si>
    <t>飯山市国民健康保険特別会計</t>
  </si>
  <si>
    <t>飯山市農業集落排水事業特別会計</t>
  </si>
  <si>
    <t>飯山市簡易水道特別会計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</si>
  <si>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</si>
  <si>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</si>
  <si>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</si>
  <si>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</si>
  <si>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</si>
  <si>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</si>
  <si>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</si>
  <si>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</si>
  <si>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</si>
  <si>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</si>
  <si>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</si>
  <si>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テレビ飯山</t>
    <rPh sb="3" eb="5">
      <t>イイヤマ</t>
    </rPh>
    <phoneticPr fontId="2"/>
  </si>
  <si>
    <t>飯山市土地開発公社</t>
    <rPh sb="0" eb="3">
      <t>イイヤマシ</t>
    </rPh>
    <rPh sb="3" eb="5">
      <t>トチ</t>
    </rPh>
    <rPh sb="5" eb="7">
      <t>カイハツ</t>
    </rPh>
    <rPh sb="7" eb="9">
      <t>コウシャ</t>
    </rPh>
    <phoneticPr fontId="2"/>
  </si>
  <si>
    <t>-</t>
    <phoneticPr fontId="2"/>
  </si>
  <si>
    <t>-</t>
    <phoneticPr fontId="2"/>
  </si>
  <si>
    <t>-</t>
    <phoneticPr fontId="2"/>
  </si>
  <si>
    <t>-</t>
    <phoneticPr fontId="2"/>
  </si>
  <si>
    <t>愛する飯山ふるさと基金</t>
    <rPh sb="0" eb="1">
      <t>アイ</t>
    </rPh>
    <rPh sb="3" eb="5">
      <t>イイヤマ</t>
    </rPh>
    <rPh sb="9" eb="11">
      <t>キキン</t>
    </rPh>
    <phoneticPr fontId="5"/>
  </si>
  <si>
    <t>飯山市情報化推進基金</t>
    <rPh sb="0" eb="3">
      <t>イイヤマシ</t>
    </rPh>
    <rPh sb="3" eb="6">
      <t>ジョウホウカ</t>
    </rPh>
    <rPh sb="6" eb="8">
      <t>スイシン</t>
    </rPh>
    <rPh sb="8" eb="10">
      <t>キキン</t>
    </rPh>
    <phoneticPr fontId="5"/>
  </si>
  <si>
    <t>飯山市退職手当基金</t>
    <rPh sb="0" eb="3">
      <t>イイヤマシ</t>
    </rPh>
    <rPh sb="3" eb="5">
      <t>タイショク</t>
    </rPh>
    <rPh sb="5" eb="7">
      <t>テアテ</t>
    </rPh>
    <rPh sb="7" eb="9">
      <t>キキン</t>
    </rPh>
    <phoneticPr fontId="5"/>
  </si>
  <si>
    <t>飯山市産業振興基金</t>
    <rPh sb="0" eb="3">
      <t>イイヤマシ</t>
    </rPh>
    <rPh sb="3" eb="5">
      <t>サンギョウ</t>
    </rPh>
    <rPh sb="5" eb="7">
      <t>シンコウ</t>
    </rPh>
    <rPh sb="7" eb="9">
      <t>キキン</t>
    </rPh>
    <phoneticPr fontId="5"/>
  </si>
  <si>
    <t>飯山市文化振興基金</t>
    <rPh sb="0" eb="3">
      <t>イイヤマシ</t>
    </rPh>
    <rPh sb="3" eb="5">
      <t>ブンカ</t>
    </rPh>
    <rPh sb="5" eb="7">
      <t>シンコウ</t>
    </rPh>
    <rPh sb="7" eb="9">
      <t>キキン</t>
    </rPh>
    <phoneticPr fontId="5"/>
  </si>
  <si>
    <t>北信広域連合（一般会計）</t>
    <rPh sb="0" eb="2">
      <t>ホクシン</t>
    </rPh>
    <rPh sb="2" eb="4">
      <t>コウイキ</t>
    </rPh>
    <rPh sb="4" eb="6">
      <t>レンゴウ</t>
    </rPh>
    <rPh sb="7" eb="9">
      <t>イッパン</t>
    </rPh>
    <rPh sb="9" eb="11">
      <t>カイケイ</t>
    </rPh>
    <phoneticPr fontId="2"/>
  </si>
  <si>
    <t>（養護老人ホーム事業特別会計）</t>
    <rPh sb="1" eb="3">
      <t>ヨウゴ</t>
    </rPh>
    <rPh sb="3" eb="5">
      <t>ロウジン</t>
    </rPh>
    <rPh sb="8" eb="10">
      <t>ジギョウ</t>
    </rPh>
    <rPh sb="10" eb="12">
      <t>トクベツ</t>
    </rPh>
    <rPh sb="12" eb="14">
      <t>カイケイ</t>
    </rPh>
    <phoneticPr fontId="2"/>
  </si>
  <si>
    <t>（特別養護老人ホーム事業特別会計）</t>
    <rPh sb="1" eb="3">
      <t>トクベツ</t>
    </rPh>
    <rPh sb="3" eb="5">
      <t>ヨウゴ</t>
    </rPh>
    <rPh sb="5" eb="7">
      <t>ロウジン</t>
    </rPh>
    <rPh sb="10" eb="12">
      <t>ジギョウ</t>
    </rPh>
    <rPh sb="12" eb="14">
      <t>トクベツ</t>
    </rPh>
    <rPh sb="14" eb="16">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</si>
  <si>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</si>
  <si>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</si>
  <si>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t>
    <phoneticPr fontId="2"/>
  </si>
  <si>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</si>
  <si>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岳北広域行政組合</t>
    <rPh sb="0" eb="2">
      <t>ガクホク</t>
    </rPh>
    <rPh sb="2" eb="4">
      <t>コウイキ</t>
    </rPh>
    <rPh sb="4" eb="6">
      <t>ギョウセイ</t>
    </rPh>
    <rPh sb="6" eb="8">
      <t>クミアイ</t>
    </rPh>
    <phoneticPr fontId="2"/>
  </si>
  <si>
    <t>長野県民交通災害共済組合</t>
    <rPh sb="0" eb="2">
      <t>ナガノ</t>
    </rPh>
    <rPh sb="2" eb="4">
      <t>ケンミン</t>
    </rPh>
    <rPh sb="4" eb="6">
      <t>コウツウ</t>
    </rPh>
    <rPh sb="6" eb="8">
      <t>サイガイ</t>
    </rPh>
    <rPh sb="8" eb="10">
      <t>キョウサイ</t>
    </rPh>
    <rPh sb="10" eb="12">
      <t>クミアイ</t>
    </rPh>
    <phoneticPr fontId="2"/>
  </si>
  <si>
    <t>長野県地方税滞納整理機構</t>
    <rPh sb="0" eb="3">
      <t>ナガノケン</t>
    </rPh>
    <rPh sb="3" eb="6">
      <t>チホウゼイ</t>
    </rPh>
    <rPh sb="6" eb="8">
      <t>タイノウ</t>
    </rPh>
    <rPh sb="8" eb="10">
      <t>セイリ</t>
    </rPh>
    <rPh sb="10" eb="12">
      <t>キコウ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</si>
  <si>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</si>
  <si>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</si>
  <si>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</si>
  <si>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</si>
  <si>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</si>
  <si>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</si>
  <si>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</si>
  <si>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</si>
  <si>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</si>
  <si>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</si>
  <si>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</si>
  <si>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普通会計における地方債の残高はここ数年増加している状況だが、下水道事業の起債償還が進んでいること等により将来負担額は減少している。また、充当可能財源等については基金残高の増などにより増加していることから、将来負担比率は減少傾向となっている。実質公債費比率については、北陸新幹線飯山駅周辺整備等に活用した過疎債の元金償還が近年本格化しており、比率の増加要因となっている。</t>
    <phoneticPr fontId="5"/>
  </si>
  <si>
    <t>公営企業債等の償還が進んだ結果、将来負担比率が低下してきている。一方で有形固定資産減価償却率は類似団体よりも高い状況となっている。主な要因としては、インフラ資産の建物（ポンプ場等）の減価償却率が高いことなどが挙げられる。今後、個別計画を策定する中で、老朽化対策として改修・更新に向けて取り組んでいく。</t>
    <rPh sb="0" eb="2">
      <t>コウエイ</t>
    </rPh>
    <rPh sb="2" eb="4">
      <t>キギョウ</t>
    </rPh>
    <rPh sb="4" eb="5">
      <t>サイ</t>
    </rPh>
    <rPh sb="5" eb="6">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</si>
</sst>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E759-4352-AB63-33B3495DA0F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234643</c:v>
                </c:pt>
                <c:pt idx="1">
                  <c:v>90849</c:v>
                </c:pt>
                <c:pt idx="2">
                  <c:v>72274</c:v>
                </c:pt>
                <c:pt idx="3">
                  <c:v>70747</c:v>
                </c:pt>
                <c:pt idx="4">
                  <c:v>96076</c:v>
                </c:pt>
              </c:numCache>
            </c:numRef>
          </c:val>
          <c:smooth val="0"/>
          <c:extLst>
            <c:ext xmlns:c16="http://schemas.microsoft.com/office/drawing/2014/chart" uri="{C3380CC4-5D6E-409C-BE32-E72D297353CC}">
              <c16:uniqueId val="{00000001-E759-4352-AB63-33B3495DA0F4}"/>
            </c:ext>
          </c:extLst>
        </c:ser>
        <c:dLbls>
          <c:showLegendKey val="0"/>
          <c:showVal val="0"/>
          <c:showCatName val="0"/>
          <c:showSerName val="0"/>
          <c:showPercent val="0"/>
          <c:showBubbleSize val="0"/>
        </c:dLbls>
        <c:marker val="1"/>
        <c:smooth val="0"/>
        <c:axId val="315089424"/>
        <c:axId val="315082760"/>
      </c:lineChart>
      <c:catAx>
        <c:axId val="3150894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5082760"/>
        <c:crosses val="autoZero"/>
        <c:auto val="1"/>
        <c:lblAlgn val="ctr"/>
        <c:lblOffset val="100"/>
        <c:tickLblSkip val="1"/>
        <c:tickMarkSkip val="1"/>
        <c:noMultiLvlLbl val="0"/>
      </c:catAx>
      <c:valAx>
        <c:axId val="31508276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50894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12.05</c:v>
                </c:pt>
                <c:pt idx="1">
                  <c:v>10.15</c:v>
                </c:pt>
                <c:pt idx="2">
                  <c:v>10.58</c:v>
                </c:pt>
                <c:pt idx="3">
                  <c:v>9.5299999999999994</c:v>
                </c:pt>
                <c:pt idx="4">
                  <c:v>11.11</c:v>
                </c:pt>
              </c:numCache>
            </c:numRef>
          </c:val>
          <c:extLst>
            <c:ext xmlns:c16="http://schemas.microsoft.com/office/drawing/2014/chart" uri="{C3380CC4-5D6E-409C-BE32-E72D297353CC}">
              <c16:uniqueId val="{00000000-D8A2-42FB-B354-FAD4F035D38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13.69</c:v>
                </c:pt>
                <c:pt idx="1">
                  <c:v>18.98</c:v>
                </c:pt>
                <c:pt idx="2">
                  <c:v>20.100000000000001</c:v>
                </c:pt>
                <c:pt idx="3">
                  <c:v>19.8</c:v>
                </c:pt>
                <c:pt idx="4">
                  <c:v>18.28</c:v>
                </c:pt>
              </c:numCache>
            </c:numRef>
          </c:val>
          <c:extLst>
            <c:ext xmlns:c16="http://schemas.microsoft.com/office/drawing/2014/chart" uri="{C3380CC4-5D6E-409C-BE32-E72D297353CC}">
              <c16:uniqueId val="{00000001-D8A2-42FB-B354-FAD4F035D38B}"/>
            </c:ext>
          </c:extLst>
        </c:ser>
        <c:dLbls>
          <c:showLegendKey val="0"/>
          <c:showVal val="0"/>
          <c:showCatName val="0"/>
          <c:showSerName val="0"/>
          <c:showPercent val="0"/>
          <c:showBubbleSize val="0"/>
        </c:dLbls>
        <c:gapWidth val="250"/>
        <c:overlap val="100"/>
        <c:axId val="315085896"/>
        <c:axId val="315083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6.05</c:v>
                </c:pt>
                <c:pt idx="1">
                  <c:v>3.21</c:v>
                </c:pt>
                <c:pt idx="2">
                  <c:v>1.43</c:v>
                </c:pt>
                <c:pt idx="3">
                  <c:v>-0.97</c:v>
                </c:pt>
                <c:pt idx="4">
                  <c:v>0.48</c:v>
                </c:pt>
              </c:numCache>
            </c:numRef>
          </c:val>
          <c:smooth val="0"/>
          <c:extLst>
            <c:ext xmlns:c16="http://schemas.microsoft.com/office/drawing/2014/chart" uri="{C3380CC4-5D6E-409C-BE32-E72D297353CC}">
              <c16:uniqueId val="{00000002-D8A2-42FB-B354-FAD4F035D38B}"/>
            </c:ext>
          </c:extLst>
        </c:ser>
        <c:dLbls>
          <c:showLegendKey val="0"/>
          <c:showVal val="0"/>
          <c:showCatName val="0"/>
          <c:showSerName val="0"/>
          <c:showPercent val="0"/>
          <c:showBubbleSize val="0"/>
        </c:dLbls>
        <c:marker val="1"/>
        <c:smooth val="0"/>
        <c:axId val="315085896"/>
        <c:axId val="315083936"/>
      </c:lineChart>
      <c:catAx>
        <c:axId val="315085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5083936"/>
        <c:crosses val="autoZero"/>
        <c:auto val="1"/>
        <c:lblAlgn val="ctr"/>
        <c:lblOffset val="100"/>
        <c:tickLblSkip val="1"/>
        <c:tickMarkSkip val="1"/>
        <c:noMultiLvlLbl val="0"/>
      </c:catAx>
      <c:valAx>
        <c:axId val="315083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5085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0.52</c:v>
                </c:pt>
                <c:pt idx="2">
                  <c:v>#N/A</c:v>
                </c:pt>
                <c:pt idx="3">
                  <c:v>1.81</c:v>
                </c:pt>
                <c:pt idx="4">
                  <c:v>#N/A</c:v>
                </c:pt>
                <c:pt idx="5">
                  <c:v>0.26</c:v>
                </c:pt>
                <c:pt idx="6">
                  <c:v>#N/A</c:v>
                </c:pt>
                <c:pt idx="7">
                  <c:v>0.16</c:v>
                </c:pt>
                <c:pt idx="8">
                  <c:v>#N/A</c:v>
                </c:pt>
                <c:pt idx="9">
                  <c:v>0.11</c:v>
                </c:pt>
              </c:numCache>
            </c:numRef>
          </c:val>
          <c:extLst>
            <c:ext xmlns:c16="http://schemas.microsoft.com/office/drawing/2014/chart" uri="{C3380CC4-5D6E-409C-BE32-E72D297353CC}">
              <c16:uniqueId val="{00000000-288E-470E-8EA0-D2573CABFF0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88E-470E-8EA0-D2573CABFF0B}"/>
            </c:ext>
          </c:extLst>
        </c:ser>
        <c:ser>
          <c:idx val="2"/>
          <c:order val="2"/>
          <c:tx>
            <c:strRef>
              <c:f>データシート!$A$29</c:f>
              <c:strCache>
                <c:ptCount val="1"/>
                <c:pt idx="0">
                  <c:v>飯山市簡易水道特別会計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#N/A</c:v>
                </c:pt>
                <c:pt idx="5">
                  <c:v>0.02</c:v>
                </c:pt>
                <c:pt idx="6">
                  <c:v>#N/A</c:v>
                </c:pt>
                <c:pt idx="7">
                  <c:v>0.04</c:v>
                </c:pt>
                <c:pt idx="8">
                  <c:v>#N/A</c:v>
                </c:pt>
                <c:pt idx="9">
                  <c:v>0.06</c:v>
                </c:pt>
              </c:numCache>
            </c:numRef>
          </c:val>
          <c:extLst>
            <c:ext xmlns:c16="http://schemas.microsoft.com/office/drawing/2014/chart" uri="{C3380CC4-5D6E-409C-BE32-E72D297353CC}">
              <c16:uniqueId val="{00000002-288E-470E-8EA0-D2573CABFF0B}"/>
            </c:ext>
          </c:extLst>
        </c:ser>
        <c:ser>
          <c:idx val="3"/>
          <c:order val="3"/>
          <c:tx>
            <c:strRef>
              <c:f>データシート!$A$30</c:f>
              <c:strCache>
                <c:ptCount val="1"/>
                <c:pt idx="0">
                  <c:v>飯山市農業集落排水事業特別会計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0.09</c:v>
                </c:pt>
                <c:pt idx="2">
                  <c:v>#N/A</c:v>
                </c:pt>
                <c:pt idx="3">
                  <c:v>0.09</c:v>
                </c:pt>
                <c:pt idx="4">
                  <c:v>#N/A</c:v>
                </c:pt>
                <c:pt idx="5">
                  <c:v>0.17</c:v>
                </c:pt>
                <c:pt idx="6">
                  <c:v>#N/A</c:v>
                </c:pt>
                <c:pt idx="7">
                  <c:v>0.14000000000000001</c:v>
                </c:pt>
                <c:pt idx="8">
                  <c:v>#N/A</c:v>
                </c:pt>
                <c:pt idx="9">
                  <c:v>7.0000000000000007E-2</c:v>
                </c:pt>
              </c:numCache>
            </c:numRef>
          </c:val>
          <c:extLst>
            <c:ext xmlns:c16="http://schemas.microsoft.com/office/drawing/2014/chart" uri="{C3380CC4-5D6E-409C-BE32-E72D297353CC}">
              <c16:uniqueId val="{00000003-288E-470E-8EA0-D2573CABFF0B}"/>
            </c:ext>
          </c:extLst>
        </c:ser>
        <c:ser>
          <c:idx val="4"/>
          <c:order val="4"/>
          <c:tx>
            <c:strRef>
              <c:f>データシート!$A$31</c:f>
              <c:strCache>
                <c:ptCount val="1"/>
                <c:pt idx="0">
                  <c:v>飯山市国民健康保険特別会計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0.19</c:v>
                </c:pt>
                <c:pt idx="2">
                  <c:v>#N/A</c:v>
                </c:pt>
                <c:pt idx="3">
                  <c:v>0.06</c:v>
                </c:pt>
                <c:pt idx="4">
                  <c:v>#N/A</c:v>
                </c:pt>
                <c:pt idx="5">
                  <c:v>0.47</c:v>
                </c:pt>
                <c:pt idx="6">
                  <c:v>#N/A</c:v>
                </c:pt>
                <c:pt idx="7">
                  <c:v>0.04</c:v>
                </c:pt>
                <c:pt idx="8">
                  <c:v>#N/A</c:v>
                </c:pt>
                <c:pt idx="9">
                  <c:v>0.08</c:v>
                </c:pt>
              </c:numCache>
            </c:numRef>
          </c:val>
          <c:extLst>
            <c:ext xmlns:c16="http://schemas.microsoft.com/office/drawing/2014/chart" uri="{C3380CC4-5D6E-409C-BE32-E72D297353CC}">
              <c16:uniqueId val="{00000004-288E-470E-8EA0-D2573CABFF0B}"/>
            </c:ext>
          </c:extLst>
        </c:ser>
        <c:ser>
          <c:idx val="5"/>
          <c:order val="5"/>
          <c:tx>
            <c:strRef>
              <c:f>データシート!$A$32</c:f>
              <c:strCache>
                <c:ptCount val="1"/>
                <c:pt idx="0">
                  <c:v>飯山市公共下水道事業特別会計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c:v>
                </c:pt>
                <c:pt idx="2">
                  <c:v>#N/A</c:v>
                </c:pt>
                <c:pt idx="3">
                  <c:v>0.26</c:v>
                </c:pt>
                <c:pt idx="4">
                  <c:v>#N/A</c:v>
                </c:pt>
                <c:pt idx="5">
                  <c:v>0.16</c:v>
                </c:pt>
                <c:pt idx="6">
                  <c:v>#N/A</c:v>
                </c:pt>
                <c:pt idx="7">
                  <c:v>0.27</c:v>
                </c:pt>
                <c:pt idx="8">
                  <c:v>#N/A</c:v>
                </c:pt>
                <c:pt idx="9">
                  <c:v>0.23</c:v>
                </c:pt>
              </c:numCache>
            </c:numRef>
          </c:val>
          <c:extLst>
            <c:ext xmlns:c16="http://schemas.microsoft.com/office/drawing/2014/chart" uri="{C3380CC4-5D6E-409C-BE32-E72D297353CC}">
              <c16:uniqueId val="{00000005-288E-470E-8EA0-D2573CABFF0B}"/>
            </c:ext>
          </c:extLst>
        </c:ser>
        <c:ser>
          <c:idx val="6"/>
          <c:order val="6"/>
          <c:tx>
            <c:strRef>
              <c:f>データシート!$A$33</c:f>
              <c:strCache>
                <c:ptCount val="1"/>
                <c:pt idx="0">
                  <c:v>飯山市特定環境保全公共下水道事業特別会計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7.0000000000000007E-2</c:v>
                </c:pt>
                <c:pt idx="2">
                  <c:v>#N/A</c:v>
                </c:pt>
                <c:pt idx="3">
                  <c:v>0.05</c:v>
                </c:pt>
                <c:pt idx="4">
                  <c:v>#N/A</c:v>
                </c:pt>
                <c:pt idx="5">
                  <c:v>0.16</c:v>
                </c:pt>
                <c:pt idx="6">
                  <c:v>#N/A</c:v>
                </c:pt>
                <c:pt idx="7">
                  <c:v>0.27</c:v>
                </c:pt>
                <c:pt idx="8">
                  <c:v>#N/A</c:v>
                </c:pt>
                <c:pt idx="9">
                  <c:v>0.23</c:v>
                </c:pt>
              </c:numCache>
            </c:numRef>
          </c:val>
          <c:extLst>
            <c:ext xmlns:c16="http://schemas.microsoft.com/office/drawing/2014/chart" uri="{C3380CC4-5D6E-409C-BE32-E72D297353CC}">
              <c16:uniqueId val="{00000006-288E-470E-8EA0-D2573CABFF0B}"/>
            </c:ext>
          </c:extLst>
        </c:ser>
        <c:ser>
          <c:idx val="7"/>
          <c:order val="7"/>
          <c:tx>
            <c:strRef>
              <c:f>データシート!$A$34</c:f>
              <c:strCache>
                <c:ptCount val="1"/>
                <c:pt idx="0">
                  <c:v>飯山市介護保険特別会計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0.56000000000000005</c:v>
                </c:pt>
                <c:pt idx="2">
                  <c:v>#N/A</c:v>
                </c:pt>
                <c:pt idx="3">
                  <c:v>0.53</c:v>
                </c:pt>
                <c:pt idx="4">
                  <c:v>#N/A</c:v>
                </c:pt>
                <c:pt idx="5">
                  <c:v>0.81</c:v>
                </c:pt>
                <c:pt idx="6">
                  <c:v>#N/A</c:v>
                </c:pt>
                <c:pt idx="7">
                  <c:v>1.06</c:v>
                </c:pt>
                <c:pt idx="8">
                  <c:v>#N/A</c:v>
                </c:pt>
                <c:pt idx="9">
                  <c:v>1.05</c:v>
                </c:pt>
              </c:numCache>
            </c:numRef>
          </c:val>
          <c:extLst>
            <c:ext xmlns:c16="http://schemas.microsoft.com/office/drawing/2014/chart" uri="{C3380CC4-5D6E-409C-BE32-E72D297353CC}">
              <c16:uniqueId val="{00000007-288E-470E-8EA0-D2573CABFF0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11.68</c:v>
                </c:pt>
                <c:pt idx="2">
                  <c:v>#N/A</c:v>
                </c:pt>
                <c:pt idx="3">
                  <c:v>10.050000000000001</c:v>
                </c:pt>
                <c:pt idx="4">
                  <c:v>#N/A</c:v>
                </c:pt>
                <c:pt idx="5">
                  <c:v>10.47</c:v>
                </c:pt>
                <c:pt idx="6">
                  <c:v>#N/A</c:v>
                </c:pt>
                <c:pt idx="7">
                  <c:v>9.3800000000000008</c:v>
                </c:pt>
                <c:pt idx="8">
                  <c:v>#N/A</c:v>
                </c:pt>
                <c:pt idx="9">
                  <c:v>11.01</c:v>
                </c:pt>
              </c:numCache>
            </c:numRef>
          </c:val>
          <c:extLst>
            <c:ext xmlns:c16="http://schemas.microsoft.com/office/drawing/2014/chart" uri="{C3380CC4-5D6E-409C-BE32-E72D297353CC}">
              <c16:uniqueId val="{00000008-288E-470E-8EA0-D2573CABFF0B}"/>
            </c:ext>
          </c:extLst>
        </c:ser>
        <c:ser>
          <c:idx val="9"/>
          <c:order val="9"/>
          <c:tx>
            <c:strRef>
              <c:f>データシート!$A$36</c:f>
              <c:strCache>
                <c:ptCount val="1"/>
                <c:pt idx="0">
                  <c:v>飯山市水道事業会計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5.82</c:v>
                </c:pt>
                <c:pt idx="2">
                  <c:v>#N/A</c:v>
                </c:pt>
                <c:pt idx="3">
                  <c:v>7.8</c:v>
                </c:pt>
                <c:pt idx="4">
                  <c:v>#N/A</c:v>
                </c:pt>
                <c:pt idx="5">
                  <c:v>10.88</c:v>
                </c:pt>
                <c:pt idx="6">
                  <c:v>#N/A</c:v>
                </c:pt>
                <c:pt idx="7">
                  <c:v>12.17</c:v>
                </c:pt>
                <c:pt idx="8">
                  <c:v>#N/A</c:v>
                </c:pt>
                <c:pt idx="9">
                  <c:v>13.66</c:v>
                </c:pt>
              </c:numCache>
            </c:numRef>
          </c:val>
          <c:extLst>
            <c:ext xmlns:c16="http://schemas.microsoft.com/office/drawing/2014/chart" uri="{C3380CC4-5D6E-409C-BE32-E72D297353CC}">
              <c16:uniqueId val="{00000009-288E-470E-8EA0-D2573CABFF0B}"/>
            </c:ext>
          </c:extLst>
        </c:ser>
        <c:dLbls>
          <c:showLegendKey val="0"/>
          <c:showVal val="0"/>
          <c:showCatName val="0"/>
          <c:showSerName val="0"/>
          <c:showPercent val="0"/>
          <c:showBubbleSize val="0"/>
        </c:dLbls>
        <c:gapWidth val="150"/>
        <c:overlap val="100"/>
        <c:axId val="315087464"/>
        <c:axId val="315087072"/>
      </c:barChart>
      <c:catAx>
        <c:axId val="315087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5087072"/>
        <c:crosses val="autoZero"/>
        <c:auto val="1"/>
        <c:lblAlgn val="ctr"/>
        <c:lblOffset val="100"/>
        <c:tickLblSkip val="1"/>
        <c:tickMarkSkip val="1"/>
        <c:noMultiLvlLbl val="0"/>
      </c:catAx>
      <c:valAx>
        <c:axId val="315087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5087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1404</c:v>
                </c:pt>
                <c:pt idx="5">
                  <c:v>1418</c:v>
                </c:pt>
                <c:pt idx="8">
                  <c:v>1438</c:v>
                </c:pt>
                <c:pt idx="11">
                  <c:v>1504</c:v>
                </c:pt>
                <c:pt idx="14">
                  <c:v>1653</c:v>
                </c:pt>
              </c:numCache>
            </c:numRef>
          </c:val>
          <c:extLst>
            <c:ext xmlns:c16="http://schemas.microsoft.com/office/drawing/2014/chart" uri="{C3380CC4-5D6E-409C-BE32-E72D297353CC}">
              <c16:uniqueId val="{00000000-EFD4-4EB3-8324-21C971DE880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FD4-4EB3-8324-21C971DE880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FD4-4EB3-8324-21C971DE880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149</c:v>
                </c:pt>
                <c:pt idx="3">
                  <c:v>159</c:v>
                </c:pt>
                <c:pt idx="6">
                  <c:v>182</c:v>
                </c:pt>
                <c:pt idx="9">
                  <c:v>200</c:v>
                </c:pt>
                <c:pt idx="12">
                  <c:v>202</c:v>
                </c:pt>
              </c:numCache>
            </c:numRef>
          </c:val>
          <c:extLst>
            <c:ext xmlns:c16="http://schemas.microsoft.com/office/drawing/2014/chart" uri="{C3380CC4-5D6E-409C-BE32-E72D297353CC}">
              <c16:uniqueId val="{00000003-EFD4-4EB3-8324-21C971DE880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921</c:v>
                </c:pt>
                <c:pt idx="3">
                  <c:v>920</c:v>
                </c:pt>
                <c:pt idx="6">
                  <c:v>935</c:v>
                </c:pt>
                <c:pt idx="9">
                  <c:v>932</c:v>
                </c:pt>
                <c:pt idx="12">
                  <c:v>851</c:v>
                </c:pt>
              </c:numCache>
            </c:numRef>
          </c:val>
          <c:extLst>
            <c:ext xmlns:c16="http://schemas.microsoft.com/office/drawing/2014/chart" uri="{C3380CC4-5D6E-409C-BE32-E72D297353CC}">
              <c16:uniqueId val="{00000004-EFD4-4EB3-8324-21C971DE880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FD4-4EB3-8324-21C971DE880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FD4-4EB3-8324-21C971DE880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1011</c:v>
                </c:pt>
                <c:pt idx="3">
                  <c:v>1046</c:v>
                </c:pt>
                <c:pt idx="6">
                  <c:v>1091</c:v>
                </c:pt>
                <c:pt idx="9">
                  <c:v>1132</c:v>
                </c:pt>
                <c:pt idx="12">
                  <c:v>1395</c:v>
                </c:pt>
              </c:numCache>
            </c:numRef>
          </c:val>
          <c:extLst>
            <c:ext xmlns:c16="http://schemas.microsoft.com/office/drawing/2014/chart" uri="{C3380CC4-5D6E-409C-BE32-E72D297353CC}">
              <c16:uniqueId val="{00000007-EFD4-4EB3-8324-21C971DE8805}"/>
            </c:ext>
          </c:extLst>
        </c:ser>
        <c:dLbls>
          <c:showLegendKey val="0"/>
          <c:showVal val="0"/>
          <c:showCatName val="0"/>
          <c:showSerName val="0"/>
          <c:showPercent val="0"/>
          <c:showBubbleSize val="0"/>
        </c:dLbls>
        <c:gapWidth val="100"/>
        <c:overlap val="100"/>
        <c:axId val="418870880"/>
        <c:axId val="4188720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677</c:v>
                </c:pt>
                <c:pt idx="2">
                  <c:v>#N/A</c:v>
                </c:pt>
                <c:pt idx="3">
                  <c:v>#N/A</c:v>
                </c:pt>
                <c:pt idx="4">
                  <c:v>707</c:v>
                </c:pt>
                <c:pt idx="5">
                  <c:v>#N/A</c:v>
                </c:pt>
                <c:pt idx="6">
                  <c:v>#N/A</c:v>
                </c:pt>
                <c:pt idx="7">
                  <c:v>770</c:v>
                </c:pt>
                <c:pt idx="8">
                  <c:v>#N/A</c:v>
                </c:pt>
                <c:pt idx="9">
                  <c:v>#N/A</c:v>
                </c:pt>
                <c:pt idx="10">
                  <c:v>760</c:v>
                </c:pt>
                <c:pt idx="11">
                  <c:v>#N/A</c:v>
                </c:pt>
                <c:pt idx="12">
                  <c:v>#N/A</c:v>
                </c:pt>
                <c:pt idx="13">
                  <c:v>795</c:v>
                </c:pt>
                <c:pt idx="14">
                  <c:v>#N/A</c:v>
                </c:pt>
              </c:numCache>
            </c:numRef>
          </c:val>
          <c:smooth val="0"/>
          <c:extLst>
            <c:ext xmlns:c16="http://schemas.microsoft.com/office/drawing/2014/chart" uri="{C3380CC4-5D6E-409C-BE32-E72D297353CC}">
              <c16:uniqueId val="{00000008-EFD4-4EB3-8324-21C971DE8805}"/>
            </c:ext>
          </c:extLst>
        </c:ser>
        <c:dLbls>
          <c:showLegendKey val="0"/>
          <c:showVal val="0"/>
          <c:showCatName val="0"/>
          <c:showSerName val="0"/>
          <c:showPercent val="0"/>
          <c:showBubbleSize val="0"/>
        </c:dLbls>
        <c:marker val="1"/>
        <c:smooth val="0"/>
        <c:axId val="418870880"/>
        <c:axId val="418872056"/>
      </c:lineChart>
      <c:catAx>
        <c:axId val="418870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8872056"/>
        <c:crosses val="autoZero"/>
        <c:auto val="1"/>
        <c:lblAlgn val="ctr"/>
        <c:lblOffset val="100"/>
        <c:tickLblSkip val="1"/>
        <c:tickMarkSkip val="1"/>
        <c:noMultiLvlLbl val="0"/>
      </c:catAx>
      <c:valAx>
        <c:axId val="418872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8870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17340</c:v>
                </c:pt>
                <c:pt idx="5">
                  <c:v>17369</c:v>
                </c:pt>
                <c:pt idx="8">
                  <c:v>17258</c:v>
                </c:pt>
                <c:pt idx="11">
                  <c:v>17090</c:v>
                </c:pt>
                <c:pt idx="14">
                  <c:v>17017</c:v>
                </c:pt>
              </c:numCache>
            </c:numRef>
          </c:val>
          <c:extLst>
            <c:ext xmlns:c16="http://schemas.microsoft.com/office/drawing/2014/chart" uri="{C3380CC4-5D6E-409C-BE32-E72D297353CC}">
              <c16:uniqueId val="{00000000-8499-490E-87B7-60F35E08577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1013</c:v>
                </c:pt>
                <c:pt idx="5">
                  <c:v>998</c:v>
                </c:pt>
                <c:pt idx="8">
                  <c:v>891</c:v>
                </c:pt>
                <c:pt idx="11">
                  <c:v>970</c:v>
                </c:pt>
                <c:pt idx="14">
                  <c:v>938</c:v>
                </c:pt>
              </c:numCache>
            </c:numRef>
          </c:val>
          <c:extLst>
            <c:ext xmlns:c16="http://schemas.microsoft.com/office/drawing/2014/chart" uri="{C3380CC4-5D6E-409C-BE32-E72D297353CC}">
              <c16:uniqueId val="{00000001-8499-490E-87B7-60F35E08577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4216</c:v>
                </c:pt>
                <c:pt idx="5">
                  <c:v>4632</c:v>
                </c:pt>
                <c:pt idx="8">
                  <c:v>4847</c:v>
                </c:pt>
                <c:pt idx="11">
                  <c:v>4948</c:v>
                </c:pt>
                <c:pt idx="14">
                  <c:v>5064</c:v>
                </c:pt>
              </c:numCache>
            </c:numRef>
          </c:val>
          <c:extLst>
            <c:ext xmlns:c16="http://schemas.microsoft.com/office/drawing/2014/chart" uri="{C3380CC4-5D6E-409C-BE32-E72D297353CC}">
              <c16:uniqueId val="{00000002-8499-490E-87B7-60F35E08577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499-490E-87B7-60F35E08577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499-490E-87B7-60F35E08577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499-490E-87B7-60F35E08577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2136</c:v>
                </c:pt>
                <c:pt idx="3">
                  <c:v>2091</c:v>
                </c:pt>
                <c:pt idx="6">
                  <c:v>2024</c:v>
                </c:pt>
                <c:pt idx="9">
                  <c:v>1963</c:v>
                </c:pt>
                <c:pt idx="12">
                  <c:v>1987</c:v>
                </c:pt>
              </c:numCache>
            </c:numRef>
          </c:val>
          <c:extLst>
            <c:ext xmlns:c16="http://schemas.microsoft.com/office/drawing/2014/chart" uri="{C3380CC4-5D6E-409C-BE32-E72D297353CC}">
              <c16:uniqueId val="{00000006-8499-490E-87B7-60F35E08577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1699</c:v>
                </c:pt>
                <c:pt idx="3">
                  <c:v>1599</c:v>
                </c:pt>
                <c:pt idx="6">
                  <c:v>1400</c:v>
                </c:pt>
                <c:pt idx="9">
                  <c:v>1188</c:v>
                </c:pt>
                <c:pt idx="12">
                  <c:v>987</c:v>
                </c:pt>
              </c:numCache>
            </c:numRef>
          </c:val>
          <c:extLst>
            <c:ext xmlns:c16="http://schemas.microsoft.com/office/drawing/2014/chart" uri="{C3380CC4-5D6E-409C-BE32-E72D297353CC}">
              <c16:uniqueId val="{00000007-8499-490E-87B7-60F35E08577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9545</c:v>
                </c:pt>
                <c:pt idx="3">
                  <c:v>8874</c:v>
                </c:pt>
                <c:pt idx="6">
                  <c:v>8248</c:v>
                </c:pt>
                <c:pt idx="9">
                  <c:v>7759</c:v>
                </c:pt>
                <c:pt idx="12">
                  <c:v>7399</c:v>
                </c:pt>
              </c:numCache>
            </c:numRef>
          </c:val>
          <c:extLst>
            <c:ext xmlns:c16="http://schemas.microsoft.com/office/drawing/2014/chart" uri="{C3380CC4-5D6E-409C-BE32-E72D297353CC}">
              <c16:uniqueId val="{00000008-8499-490E-87B7-60F35E08577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971</c:v>
                </c:pt>
                <c:pt idx="3">
                  <c:v>986</c:v>
                </c:pt>
                <c:pt idx="6">
                  <c:v>803</c:v>
                </c:pt>
                <c:pt idx="9">
                  <c:v>748</c:v>
                </c:pt>
                <c:pt idx="12">
                  <c:v>658</c:v>
                </c:pt>
              </c:numCache>
            </c:numRef>
          </c:val>
          <c:extLst>
            <c:ext xmlns:c16="http://schemas.microsoft.com/office/drawing/2014/chart" uri="{C3380CC4-5D6E-409C-BE32-E72D297353CC}">
              <c16:uniqueId val="{00000009-8499-490E-87B7-60F35E08577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11835</c:v>
                </c:pt>
                <c:pt idx="3">
                  <c:v>12247</c:v>
                </c:pt>
                <c:pt idx="6">
                  <c:v>12437</c:v>
                </c:pt>
                <c:pt idx="9">
                  <c:v>12566</c:v>
                </c:pt>
                <c:pt idx="12">
                  <c:v>13085</c:v>
                </c:pt>
              </c:numCache>
            </c:numRef>
          </c:val>
          <c:extLst>
            <c:ext xmlns:c16="http://schemas.microsoft.com/office/drawing/2014/chart" uri="{C3380CC4-5D6E-409C-BE32-E72D297353CC}">
              <c16:uniqueId val="{0000000A-8499-490E-87B7-60F35E08577B}"/>
            </c:ext>
          </c:extLst>
        </c:ser>
        <c:dLbls>
          <c:showLegendKey val="0"/>
          <c:showVal val="0"/>
          <c:showCatName val="0"/>
          <c:showSerName val="0"/>
          <c:showPercent val="0"/>
          <c:showBubbleSize val="0"/>
        </c:dLbls>
        <c:gapWidth val="100"/>
        <c:overlap val="100"/>
        <c:axId val="418872448"/>
        <c:axId val="4280636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3618</c:v>
                </c:pt>
                <c:pt idx="2">
                  <c:v>#N/A</c:v>
                </c:pt>
                <c:pt idx="3">
                  <c:v>#N/A</c:v>
                </c:pt>
                <c:pt idx="4">
                  <c:v>2797</c:v>
                </c:pt>
                <c:pt idx="5">
                  <c:v>#N/A</c:v>
                </c:pt>
                <c:pt idx="6">
                  <c:v>#N/A</c:v>
                </c:pt>
                <c:pt idx="7">
                  <c:v>1917</c:v>
                </c:pt>
                <c:pt idx="8">
                  <c:v>#N/A</c:v>
                </c:pt>
                <c:pt idx="9">
                  <c:v>#N/A</c:v>
                </c:pt>
                <c:pt idx="10">
                  <c:v>1215</c:v>
                </c:pt>
                <c:pt idx="11">
                  <c:v>#N/A</c:v>
                </c:pt>
                <c:pt idx="12">
                  <c:v>#N/A</c:v>
                </c:pt>
                <c:pt idx="13">
                  <c:v>1096</c:v>
                </c:pt>
                <c:pt idx="14">
                  <c:v>#N/A</c:v>
                </c:pt>
              </c:numCache>
            </c:numRef>
          </c:val>
          <c:smooth val="0"/>
          <c:extLst>
            <c:ext xmlns:c16="http://schemas.microsoft.com/office/drawing/2014/chart" uri="{C3380CC4-5D6E-409C-BE32-E72D297353CC}">
              <c16:uniqueId val="{0000000B-8499-490E-87B7-60F35E08577B}"/>
            </c:ext>
          </c:extLst>
        </c:ser>
        <c:dLbls>
          <c:showLegendKey val="0"/>
          <c:showVal val="0"/>
          <c:showCatName val="0"/>
          <c:showSerName val="0"/>
          <c:showPercent val="0"/>
          <c:showBubbleSize val="0"/>
        </c:dLbls>
        <c:marker val="1"/>
        <c:smooth val="0"/>
        <c:axId val="418872448"/>
        <c:axId val="428063616"/>
      </c:lineChart>
      <c:catAx>
        <c:axId val="418872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8063616"/>
        <c:crosses val="autoZero"/>
        <c:auto val="1"/>
        <c:lblAlgn val="ctr"/>
        <c:lblOffset val="100"/>
        <c:tickLblSkip val="1"/>
        <c:tickMarkSkip val="1"/>
        <c:noMultiLvlLbl val="0"/>
      </c:catAx>
      <c:valAx>
        <c:axId val="428063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8872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1544</c:v>
                </c:pt>
                <c:pt idx="1">
                  <c:v>1541</c:v>
                </c:pt>
                <c:pt idx="2">
                  <c:v>1443</c:v>
                </c:pt>
              </c:numCache>
            </c:numRef>
          </c:val>
          <c:extLst>
            <c:ext xmlns:c16="http://schemas.microsoft.com/office/drawing/2014/chart" uri="{C3380CC4-5D6E-409C-BE32-E72D297353CC}">
              <c16:uniqueId val="{00000000-4DB0-4ED8-B2E2-542B6D037A7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613</c:v>
                </c:pt>
                <c:pt idx="1">
                  <c:v>613</c:v>
                </c:pt>
                <c:pt idx="2">
                  <c:v>614</c:v>
                </c:pt>
              </c:numCache>
            </c:numRef>
          </c:val>
          <c:extLst>
            <c:ext xmlns:c16="http://schemas.microsoft.com/office/drawing/2014/chart" uri="{C3380CC4-5D6E-409C-BE32-E72D297353CC}">
              <c16:uniqueId val="{00000001-4DB0-4ED8-B2E2-542B6D037A7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2254</c:v>
                </c:pt>
                <c:pt idx="1">
                  <c:v>2373</c:v>
                </c:pt>
                <c:pt idx="2">
                  <c:v>2580</c:v>
                </c:pt>
              </c:numCache>
            </c:numRef>
          </c:val>
          <c:extLst>
            <c:ext xmlns:c16="http://schemas.microsoft.com/office/drawing/2014/chart" uri="{C3380CC4-5D6E-409C-BE32-E72D297353CC}">
              <c16:uniqueId val="{00000002-4DB0-4ED8-B2E2-542B6D037A74}"/>
            </c:ext>
          </c:extLst>
        </c:ser>
        <c:dLbls>
          <c:showLegendKey val="0"/>
          <c:showVal val="0"/>
          <c:showCatName val="0"/>
          <c:showSerName val="0"/>
          <c:showPercent val="0"/>
          <c:showBubbleSize val="0"/>
        </c:dLbls>
        <c:gapWidth val="120"/>
        <c:overlap val="100"/>
        <c:axId val="428066360"/>
        <c:axId val="428704592"/>
      </c:barChart>
      <c:catAx>
        <c:axId val="428066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8704592"/>
        <c:crosses val="autoZero"/>
        <c:auto val="1"/>
        <c:lblAlgn val="ctr"/>
        <c:lblOffset val="100"/>
        <c:tickLblSkip val="1"/>
        <c:tickMarkSkip val="1"/>
        <c:noMultiLvlLbl val="0"/>
      </c:catAx>
      <c:valAx>
        <c:axId val="4287045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8066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{2426692C-C07D-44F4-9CB1-C9E6D579DDE4}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836-4C62-BAA7-768B9A1A2A0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{D70971DB-5D44-497F-BC35-68985E2277C3}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836-4C62-BAA7-768B9A1A2A0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{D1807755-19C7-4EF9-B57D-3E8027762AF2}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836-4C62-BAA7-768B9A1A2A0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{14F47312-2A1F-45D1-BB3C-A59661B05073}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836-4C62-BAA7-768B9A1A2A0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{0C70B2D9-A440-40BC-86CB-870B9EC4070E}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836-4C62-BAA7-768B9A1A2A00}"/>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{FA6FB413-8477-4BC0-AA87-7A41B6B3C54B}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836-4C62-BAA7-768B9A1A2A00}"/>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{E4A4CA47-22DE-4DEE-ADAC-50F1FF0C2AB9}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836-4C62-BAA7-768B9A1A2A00}"/>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{CABE22A5-702D-40EE-AA8E-5E0D5716681B}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836-4C62-BAA7-768B9A1A2A00}"/>
                </c:ext>
              </c:extLst>
            </c:dLbl>
            <c:dLbl>
              <c:idx val="32"/>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{85FA3AA1-AC99-4B7C-8DA2-32BD0604BC49}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836-4C62-BAA7-768B9A1A2A0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69.599999999999994</c:v>
                </c:pt>
                <c:pt idx="16">
                  <c:v>71.099999999999994</c:v>
                </c:pt>
                <c:pt idx="24">
                  <c:v>72.2</c:v>
                </c:pt>
                <c:pt idx="32">
                  <c:v>72.8</c:v>
                </c:pt>
              </c:numCache>
            </c:numRef>
          </c:xVal>
          <c:yVal>
            <c:numRef>
              <c:f>公会計指標分析・財政指標組合せ分析表!$BP$51:$DC$51</c:f>
              <c:numCache>
                <c:formatCode>#,##0.0;"▲ "#,##0.0</c:formatCode>
                <c:ptCount val="40"/>
                <c:pt idx="8">
                  <c:v>43.6</c:v>
                </c:pt>
                <c:pt idx="16">
                  <c:v>30.2</c:v>
                </c:pt>
                <c:pt idx="24">
                  <c:v>19</c:v>
                </c:pt>
                <c:pt idx="32">
                  <c:v>17.2</c:v>
                </c:pt>
              </c:numCache>
            </c:numRef>
          </c:yVal>
          <c:smooth val="0"/>
          <c:extLst>
            <c:ext xmlns:c16="http://schemas.microsoft.com/office/drawing/2014/chart" uri="{C3380CC4-5D6E-409C-BE32-E72D297353CC}">
              <c16:uniqueId val="{00000009-7836-4C62-BAA7-768B9A1A2A0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{9C2EC146-E771-44EA-9761-A9DC15DAAF5D}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836-4C62-BAA7-768B9A1A2A0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{31BADAAF-AD61-444A-A7C6-222AD0D48783}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836-4C62-BAA7-768B9A1A2A0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{EC9795F7-2CED-40F5-815D-B68CC5D04DB3}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836-4C62-BAA7-768B9A1A2A0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{E700A939-F6D5-476D-A58F-DD7E32F65E66}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836-4C62-BAA7-768B9A1A2A0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{B7924767-B965-443F-A220-02190C9FD82F}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836-4C62-BAA7-768B9A1A2A0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{98470918-F8BC-4C8D-94D0-5598653B5BAC}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836-4C62-BAA7-768B9A1A2A0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{92550E26-9A33-4A75-9063-AABECE899EF3}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836-4C62-BAA7-768B9A1A2A0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{C7A506BC-A9EB-4CE7-91DA-8E86EB720D3F}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836-4C62-BAA7-768B9A1A2A0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{EB65DB23-B373-4184-8976-10BA990BC61C}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836-4C62-BAA7-768B9A1A2A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58.3</c:v>
                </c:pt>
                <c:pt idx="16">
                  <c:v>59.6</c:v>
                </c:pt>
                <c:pt idx="24">
                  <c:v>60.7</c:v>
                </c:pt>
                <c:pt idx="32">
                  <c:v>62</c:v>
                </c:pt>
              </c:numCache>
            </c:numRef>
          </c:xVal>
          <c:yVal>
            <c:numRef>
              <c:f>公会計指標分析・財政指標組合せ分析表!$BP$55:$DC$55</c:f>
              <c:numCache>
                <c:formatCode>#,##0.0;"▲ "#,##0.0</c:formatCode>
                <c:ptCount val="40"/>
                <c:pt idx="8">
                  <c:v>54.6</c:v>
                </c:pt>
                <c:pt idx="16">
                  <c:v>53.2</c:v>
                </c:pt>
                <c:pt idx="24">
                  <c:v>47.9</c:v>
                </c:pt>
                <c:pt idx="32">
                  <c:v>49</c:v>
                </c:pt>
              </c:numCache>
            </c:numRef>
          </c:yVal>
          <c:smooth val="0"/>
          <c:extLst>
            <c:ext xmlns:c16="http://schemas.microsoft.com/office/drawing/2014/chart" uri="{C3380CC4-5D6E-409C-BE32-E72D297353CC}">
              <c16:uniqueId val="{00000013-7836-4C62-BAA7-768B9A1A2A00}"/>
            </c:ext>
          </c:extLst>
        </c:ser>
        <c:dLbls>
          <c:showLegendKey val="0"/>
          <c:showVal val="1"/>
          <c:showCatName val="0"/>
          <c:showSerName val="0"/>
          <c:showPercent val="0"/>
          <c:showBubbleSize val="0"/>
        </c:dLbls>
        <c:axId val="46179840"/>
        <c:axId val="46181760"/>
      </c:scatterChart>
      <c:valAx>
        <c:axId val="46179840"/>
        <c:scaling>
          <c:orientation val="minMax"/>
          <c:max val="75"/>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1"/>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{98FE581E-3D34-4AF1-89B0-B6219EA2ECA7}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7B0-406C-A3E1-AB04246EA39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{3C661F04-01F5-4CDA-BBD6-3DEE1A7D12E2}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7B0-406C-A3E1-AB04246EA39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{53FD59F8-2882-45A9-A4D3-E7240675679C}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7B0-406C-A3E1-AB04246EA39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{97E1FA89-FCAD-4B70-96D3-90501893D89F}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7B0-406C-A3E1-AB04246EA39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{B9BEA1D5-9BD9-404D-9147-ACCFA9E7979B}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7B0-406C-A3E1-AB04246EA393}"/>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{B544FF65-E3A6-4140-B8AD-F41192A4B7DA}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7B0-406C-A3E1-AB04246EA393}"/>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{5F9DE985-3370-44BE-BAE5-F475F938ABB1}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7B0-406C-A3E1-AB04246EA393}"/>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{C63B7EB7-710B-47E2-8CD2-0AC9865563EA}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7B0-406C-A3E1-AB04246EA393}"/>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{4DBB3082-A3F7-4EAA-ADAF-72FAB37FAB92}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7B0-406C-A3E1-AB04246EA39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11.1</c:v>
                </c:pt>
                <c:pt idx="8">
                  <c:v>10.7</c:v>
                </c:pt>
                <c:pt idx="16">
                  <c:v>11.2</c:v>
                </c:pt>
                <c:pt idx="24">
                  <c:v>11.7</c:v>
                </c:pt>
                <c:pt idx="32">
                  <c:v>12.2</c:v>
                </c:pt>
              </c:numCache>
            </c:numRef>
          </c:xVal>
          <c:yVal>
            <c:numRef>
              <c:f>公会計指標分析・財政指標組合せ分析表!$BP$73:$DC$73</c:f>
              <c:numCache>
                <c:formatCode>#,##0.0;"▲ "#,##0.0</c:formatCode>
                <c:ptCount val="40"/>
                <c:pt idx="0">
                  <c:v>55.9</c:v>
                </c:pt>
                <c:pt idx="8">
                  <c:v>43.6</c:v>
                </c:pt>
                <c:pt idx="16">
                  <c:v>30.2</c:v>
                </c:pt>
                <c:pt idx="24">
                  <c:v>19</c:v>
                </c:pt>
                <c:pt idx="32">
                  <c:v>17.2</c:v>
                </c:pt>
              </c:numCache>
            </c:numRef>
          </c:yVal>
          <c:smooth val="0"/>
          <c:extLst>
            <c:ext xmlns:c16="http://schemas.microsoft.com/office/drawing/2014/chart" uri="{C3380CC4-5D6E-409C-BE32-E72D297353CC}">
              <c16:uniqueId val="{00000009-37B0-406C-A3E1-AB04246EA39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{A3371205-5FD9-47D5-A436-026A8DA36E94}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7B0-406C-A3E1-AB04246EA39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{705042E8-7314-4B53-AE6B-98F2A877F5CE}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7B0-406C-A3E1-AB04246EA39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{CFAB402F-6074-4834-AD62-A635BA5FF629}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7B0-406C-A3E1-AB04246EA39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{DB99D792-EC39-4395-B958-B74BABB9D6F2}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7B0-406C-A3E1-AB04246EA39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{D0426B61-54CD-4593-B670-3BB6EEB26829}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7B0-406C-A3E1-AB04246EA393}"/>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{1AA10BD9-C1A7-4480-8D50-C8B7DF0CD8AF}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7B0-406C-A3E1-AB04246EA393}"/>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{FDFD5BA3-6053-4333-BEFE-42A0EF5E3835}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7B0-406C-A3E1-AB04246EA393}"/>
                </c:ext>
              </c:extLst>
            </c:dLbl>
            <c:dLbl>
              <c:idx val="24"/>
              <c:layout>
                <c:manualLayout>
                  <c:x val="-3.1414550767788714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{354187AE-2905-4547-9F69-33F77FA11D08}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7B0-406C-A3E1-AB04246EA393}"/>
                </c:ext>
              </c:extLst>
            </c:dLbl>
            <c:dLbl>
              <c:idx val="32"/>
              <c:layout>
                <c:manualLayout>
                  <c:x val="-3.1853783576397503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{5E67C825-6A65-420D-9E92-F71BAAB6E508}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7B0-406C-A3E1-AB04246EA3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37B0-406C-A3E1-AB04246EA393}"/>
            </c:ext>
          </c:extLst>
        </c:ser>
        <c:dLbls>
          <c:showLegendKey val="0"/>
          <c:showVal val="1"/>
          <c:showCatName val="0"/>
          <c:showSerName val="0"/>
          <c:showPercent val="0"/>
          <c:showBubbleSize val="0"/>
        </c:dLbls>
        <c:axId val="84219776"/>
        <c:axId val="84234240"/>
      </c:scatterChart>
      <c:valAx>
        <c:axId val="84219776"/>
        <c:scaling>
          <c:orientation val="minMax"/>
          <c:max val="12.5"/>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6"/>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元利償還金等における構成比は、元利償還金と公営企業債の元利償還金に対する繰出金で全体の約</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92</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％を占めている。</a:t>
          </a:r>
          <a:endParaRPr lang="ja-JP" altLang="ja-JP">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この中で、元利償還金が前年度比で</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23.2</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ポイント増加。また公営企業債については、</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8.7</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ポイントの減少となっている。平成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年度の過疎債借入事業の元金償還が始まり</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大きく</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増加している。今後も過疎債の元金償還が進むため</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しばらくの間は</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増加していくものと思われる。</a:t>
          </a:r>
          <a:endParaRPr lang="ja-JP" altLang="ja-JP">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将来負担額において、一般会計等に係る地方債の現在高が</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54</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％を占め、次いで公営企業債等繰入見込額が</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31</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％となっている。また、充当可能財源では、後年度以降に普通交付税の算定要因となる額を示す基準財政需要額算入見込額が</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74</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％と全体の約３／４を占めている。</a:t>
          </a:r>
          <a:endParaRPr lang="ja-JP" altLang="ja-JP" sz="11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一般会計等に係る地方債の現在高は増加しているが公営企業債の償還が進んでいることなどから将来負担額（Ａ）は減少している。また、ふるさと寄附金の増による充当可能基金の増加などから充当可能財源等（Ｂ）が増加していることで、将来負担比率の分子が前年度比</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9.8</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ポイント減少したと考えられる。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長野県飯山市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ふるさと寄附金事業の推進により愛する飯山ふるさと基金へ</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741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百万円、経費の削減により財政調整基金へ</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603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百万円積み立てた一方、飯山市移住定住促進住宅整備事業などに伴い愛する飯山ふるさと基金を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464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百万円取り崩したこと、令和元年東日本台風災害からの復旧経費分を含めた一般財源分として財政調整基金を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701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百万円取り崩したこと等により、基金全体としては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未収金対策の強化、受益者負担の適正化、ふるさと寄附金の推進等大綱に基づき行財政改革を推進し、大綱の成果指標として示している基金残高</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億円以上を確保する。</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愛する飯山ふるさと基金・・・魅力あるふるさとづくりに要する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費用</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飯山市情報化推進基金　・・・情報化の推進に要する費用</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飯山市退職手当基金　　・・・職員の退職手当に要する費用</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飯山市産業振興基金　　・・・産業振興を図る施策事業の実施に要する費用</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飯山市文化振興基金　　・・・文化振興を図る施策事業の実施に要する費用</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ふるさと寄附金の増加に伴う愛する飯山ふるさと基金への積み立てを含む</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847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百万円の積み立てを行った一方、飯山市移住定住促進住宅整備事業等へ</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641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百万円を充当した。</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行財政改革による歳出の削減やふるさと寄附金等インターネットによる寄附を積極的に推進し、基金残高を確保する。</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令和元年東本台風災害からの復旧経費を含めた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一般財源分として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701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百万円を取り崩したが、経費の削減等により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603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百万円の積み立てを行うことができた。</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未収金対策の強化、受益者負担の適正化等大綱に基づき行財政改革を推進し、基金残高を確保する。</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償還のため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百万円を取り崩したが、経費の削減等により同額の積み立てを行い前年同額の残高を確保できた。</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新幹線飯山駅開業に合わせた施設整備等に係る起債償還が本格化する中、今後は減少していく見込み。</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20,750
20,479
202.43
16,999,264
15,840,646
876,746
7,894,261
13,084,657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当市では平成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年度に策定した公共施設等総合管理計画において、公共施設等の延べ床面積を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％削減するという目標を掲げ、老朽化した施設の集約化・複合化や除却を進めている。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については類似団体より高い水準にあるが、総合管理計画に基づき令和２年度に策定予定の個別施設計画により、今後の公共施設のあり方を検討し、施設の長寿命化、廃止、集約、複合化といった再配置を図る。</a:t>
          </a:r>
          <a:endParaRPr lang="ja-JP" altLang="ja-JP">
            <a:effectLst/>
            <a:latin typeface="ＭＳ ゴシック" panose="020B0609070205080204" pitchFamily="49" charset="-128"/>
            <a:ea typeface="ＭＳ ゴシック" panose="020B0609070205080204" pitchFamily="49"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88282</xdr:rowOff>
    </xdr:from>
    <xdr:ext cx="405111" cy="259045"/>
    <xdr:sp macro="" textlink="">
      <xdr:nvSpPr>
        <xdr:cNvPr id="68" name="有形固定資産減価償却率平均値テキスト"/>
        <xdr:cNvSpPr txBox="1"/>
      </xdr:nvSpPr>
      <xdr:spPr>
        <a:xfrm>
          <a:off x="4813300" y="5660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xdr:cNvSpPr/>
      </xdr:nvSpPr>
      <xdr:spPr>
        <a:xfrm>
          <a:off x="1714500" y="561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127127</xdr:rowOff>
    </xdr:from>
    <xdr:to>
      <xdr:col>23</xdr:col>
      <xdr:colOff>136525</xdr:colOff>
      <xdr:row>31</xdr:row>
      <xdr:rowOff>57277</xdr:rowOff>
    </xdr:to>
    <xdr:sp macro="" textlink="">
      <xdr:nvSpPr>
        <xdr:cNvPr id="79" name="楕円 78"/>
        <xdr:cNvSpPr/>
      </xdr:nvSpPr>
      <xdr:spPr>
        <a:xfrm>
          <a:off x="4711700" y="604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105554</xdr:rowOff>
    </xdr:from>
    <xdr:ext cx="405111" cy="259045"/>
    <xdr:sp macro="" textlink="">
      <xdr:nvSpPr>
        <xdr:cNvPr id="80" name="有形固定資産減価償却率該当値テキスト"/>
        <xdr:cNvSpPr txBox="1"/>
      </xdr:nvSpPr>
      <xdr:spPr>
        <a:xfrm>
          <a:off x="4813300" y="602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114173</xdr:rowOff>
    </xdr:from>
    <xdr:to>
      <xdr:col>19</xdr:col>
      <xdr:colOff>187325</xdr:colOff>
      <xdr:row>31</xdr:row>
      <xdr:rowOff>44323</xdr:rowOff>
    </xdr:to>
    <xdr:sp macro="" textlink="">
      <xdr:nvSpPr>
        <xdr:cNvPr id="81" name="楕円 80"/>
        <xdr:cNvSpPr/>
      </xdr:nvSpPr>
      <xdr:spPr>
        <a:xfrm>
          <a:off x="4000500" y="602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164973</xdr:rowOff>
    </xdr:from>
    <xdr:to>
      <xdr:col>23</xdr:col>
      <xdr:colOff>85725</xdr:colOff>
      <xdr:row>31</xdr:row>
      <xdr:rowOff>6477</xdr:rowOff>
    </xdr:to>
    <xdr:cxnSp macro="">
      <xdr:nvCxnSpPr>
        <xdr:cNvPr id="82" name="直線コネクタ 81"/>
        <xdr:cNvCxnSpPr/>
      </xdr:nvCxnSpPr>
      <xdr:spPr>
        <a:xfrm>
          <a:off x="4051300" y="6079998"/>
          <a:ext cx="711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90424</xdr:rowOff>
    </xdr:from>
    <xdr:to>
      <xdr:col>15</xdr:col>
      <xdr:colOff>187325</xdr:colOff>
      <xdr:row>31</xdr:row>
      <xdr:rowOff>20574</xdr:rowOff>
    </xdr:to>
    <xdr:sp macro="" textlink="">
      <xdr:nvSpPr>
        <xdr:cNvPr id="83" name="楕円 82"/>
        <xdr:cNvSpPr/>
      </xdr:nvSpPr>
      <xdr:spPr>
        <a:xfrm>
          <a:off x="3238500" y="600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141224</xdr:rowOff>
    </xdr:from>
    <xdr:to>
      <xdr:col>19</xdr:col>
      <xdr:colOff>136525</xdr:colOff>
      <xdr:row>30</xdr:row>
      <xdr:rowOff>164973</xdr:rowOff>
    </xdr:to>
    <xdr:cxnSp macro="">
      <xdr:nvCxnSpPr>
        <xdr:cNvPr id="84" name="直線コネクタ 83"/>
        <xdr:cNvCxnSpPr/>
      </xdr:nvCxnSpPr>
      <xdr:spPr>
        <a:xfrm>
          <a:off x="3289300" y="6056249"/>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58039</xdr:rowOff>
    </xdr:from>
    <xdr:to>
      <xdr:col>11</xdr:col>
      <xdr:colOff>187325</xdr:colOff>
      <xdr:row>30</xdr:row>
      <xdr:rowOff>159639</xdr:rowOff>
    </xdr:to>
    <xdr:sp macro="" textlink="">
      <xdr:nvSpPr>
        <xdr:cNvPr id="85" name="楕円 84"/>
        <xdr:cNvSpPr/>
      </xdr:nvSpPr>
      <xdr:spPr>
        <a:xfrm>
          <a:off x="2476500" y="597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108839</xdr:rowOff>
    </xdr:from>
    <xdr:to>
      <xdr:col>15</xdr:col>
      <xdr:colOff>136525</xdr:colOff>
      <xdr:row>30</xdr:row>
      <xdr:rowOff>141224</xdr:rowOff>
    </xdr:to>
    <xdr:cxnSp macro="">
      <xdr:nvCxnSpPr>
        <xdr:cNvPr id="86" name="直線コネクタ 85"/>
        <xdr:cNvCxnSpPr/>
      </xdr:nvCxnSpPr>
      <xdr:spPr>
        <a:xfrm>
          <a:off x="2527300" y="6023864"/>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155465</xdr:rowOff>
    </xdr:from>
    <xdr:ext cx="405111" cy="259045"/>
    <xdr:sp macro="" textlink="">
      <xdr:nvSpPr>
        <xdr:cNvPr id="87" name="n_1aveValue有形固定資産減価償却率"/>
        <xdr:cNvSpPr txBox="1"/>
      </xdr:nvSpPr>
      <xdr:spPr>
        <a:xfrm>
          <a:off x="3836044" y="555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131716</xdr:rowOff>
    </xdr:from>
    <xdr:ext cx="405111" cy="259045"/>
    <xdr:sp macro="" textlink="">
      <xdr:nvSpPr>
        <xdr:cNvPr id="88" name="n_2aveValue有形固定資産減価償却率"/>
        <xdr:cNvSpPr txBox="1"/>
      </xdr:nvSpPr>
      <xdr:spPr>
        <a:xfrm>
          <a:off x="3086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103649</xdr:rowOff>
    </xdr:from>
    <xdr:ext cx="405111" cy="259045"/>
    <xdr:sp macro="" textlink="">
      <xdr:nvSpPr>
        <xdr:cNvPr id="89" name="n_3aveValue有形固定資産減価償却率"/>
        <xdr:cNvSpPr txBox="1"/>
      </xdr:nvSpPr>
      <xdr:spPr>
        <a:xfrm>
          <a:off x="2324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90" name="n_4aveValue有形固定資産減価償却率"/>
        <xdr:cNvSpPr txBox="1"/>
      </xdr:nvSpPr>
      <xdr:spPr>
        <a:xfrm>
          <a:off x="1562744" y="538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35450</xdr:rowOff>
    </xdr:from>
    <xdr:ext cx="405111" cy="259045"/>
    <xdr:sp macro="" textlink="">
      <xdr:nvSpPr>
        <xdr:cNvPr id="91" name="n_1mainValue有形固定資産減価償却率"/>
        <xdr:cNvSpPr txBox="1"/>
      </xdr:nvSpPr>
      <xdr:spPr>
        <a:xfrm>
          <a:off x="3836044" y="6121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11701</xdr:rowOff>
    </xdr:from>
    <xdr:ext cx="405111" cy="259045"/>
    <xdr:sp macro="" textlink="">
      <xdr:nvSpPr>
        <xdr:cNvPr id="92" name="n_2mainValue有形固定資産減価償却率"/>
        <xdr:cNvSpPr txBox="1"/>
      </xdr:nvSpPr>
      <xdr:spPr>
        <a:xfrm>
          <a:off x="3086744" y="609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150766</xdr:rowOff>
    </xdr:from>
    <xdr:ext cx="405111" cy="259045"/>
    <xdr:sp macro="" textlink="">
      <xdr:nvSpPr>
        <xdr:cNvPr id="93" name="n_3mainValue有形固定資産減価償却率"/>
        <xdr:cNvSpPr txBox="1"/>
      </xdr:nvSpPr>
      <xdr:spPr>
        <a:xfrm>
          <a:off x="2324744" y="6065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公営企業債の償還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が進んでいること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及び充当可能基金残高の増加により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分子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減少。普通交付税</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・特別交付税</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の増などにより経常一般財源等が増加したことから分母が増加。以上の要因から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前年度比で減少し、類似団体との比較も低く推移している。</a:t>
          </a:r>
          <a:endParaRPr lang="ja-JP" altLang="ja-JP">
            <a:effectLst/>
            <a:latin typeface="ＭＳ ゴシック" panose="020B0609070205080204" pitchFamily="49" charset="-128"/>
            <a:ea typeface="ＭＳ ゴシック" panose="020B0609070205080204" pitchFamily="49"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3" name="テキスト ボックス 112"/>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1" name="テキスト ボックス 120"/>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4" name="直線コネクタ 123"/>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5" name="債務償還比率最小値テキスト"/>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6" name="直線コネクタ 125"/>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27" name="債務償還比率最大値テキスト"/>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28" name="直線コネクタ 127"/>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9736</xdr:rowOff>
    </xdr:from>
    <xdr:ext cx="469744" cy="259045"/>
    <xdr:sp macro="" textlink="">
      <xdr:nvSpPr>
        <xdr:cNvPr id="129" name="債務償還比率平均値テキスト"/>
        <xdr:cNvSpPr txBox="1"/>
      </xdr:nvSpPr>
      <xdr:spPr>
        <a:xfrm>
          <a:off x="14846300" y="5924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0" name="フローチャート: 判断 129"/>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1" name="フローチャート: 判断 130"/>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2" name="フローチャート: 判断 131"/>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3" name="フローチャート: 判断 132"/>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4" name="フローチャート: 判断 133"/>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75172</xdr:rowOff>
    </xdr:from>
    <xdr:to>
      <xdr:col>76</xdr:col>
      <xdr:colOff>73025</xdr:colOff>
      <xdr:row>30</xdr:row>
      <xdr:rowOff>5322</xdr:rowOff>
    </xdr:to>
    <xdr:sp macro="" textlink="">
      <xdr:nvSpPr>
        <xdr:cNvPr id="140" name="楕円 139"/>
        <xdr:cNvSpPr/>
      </xdr:nvSpPr>
      <xdr:spPr>
        <a:xfrm>
          <a:off x="14744700" y="581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98049</xdr:rowOff>
    </xdr:from>
    <xdr:ext cx="469744" cy="259045"/>
    <xdr:sp macro="" textlink="">
      <xdr:nvSpPr>
        <xdr:cNvPr id="141" name="債務償還比率該当値テキスト"/>
        <xdr:cNvSpPr txBox="1"/>
      </xdr:nvSpPr>
      <xdr:spPr>
        <a:xfrm>
          <a:off x="14846300" y="567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134596</xdr:rowOff>
    </xdr:from>
    <xdr:to>
      <xdr:col>72</xdr:col>
      <xdr:colOff>123825</xdr:colOff>
      <xdr:row>30</xdr:row>
      <xdr:rowOff>64746</xdr:rowOff>
    </xdr:to>
    <xdr:sp macro="" textlink="">
      <xdr:nvSpPr>
        <xdr:cNvPr id="142" name="楕円 141"/>
        <xdr:cNvSpPr/>
      </xdr:nvSpPr>
      <xdr:spPr>
        <a:xfrm>
          <a:off x="14033500" y="587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125972</xdr:rowOff>
    </xdr:from>
    <xdr:to>
      <xdr:col>76</xdr:col>
      <xdr:colOff>22225</xdr:colOff>
      <xdr:row>30</xdr:row>
      <xdr:rowOff>13946</xdr:rowOff>
    </xdr:to>
    <xdr:cxnSp macro="">
      <xdr:nvCxnSpPr>
        <xdr:cNvPr id="143" name="直線コネクタ 142"/>
        <xdr:cNvCxnSpPr/>
      </xdr:nvCxnSpPr>
      <xdr:spPr>
        <a:xfrm flipV="1">
          <a:off x="14084300" y="5869547"/>
          <a:ext cx="711200" cy="5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26682</xdr:rowOff>
    </xdr:from>
    <xdr:to>
      <xdr:col>68</xdr:col>
      <xdr:colOff>123825</xdr:colOff>
      <xdr:row>30</xdr:row>
      <xdr:rowOff>128282</xdr:rowOff>
    </xdr:to>
    <xdr:sp macro="" textlink="">
      <xdr:nvSpPr>
        <xdr:cNvPr id="144" name="楕円 143"/>
        <xdr:cNvSpPr/>
      </xdr:nvSpPr>
      <xdr:spPr>
        <a:xfrm>
          <a:off x="13271500" y="594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13946</xdr:rowOff>
    </xdr:from>
    <xdr:to>
      <xdr:col>72</xdr:col>
      <xdr:colOff>73025</xdr:colOff>
      <xdr:row>30</xdr:row>
      <xdr:rowOff>77482</xdr:rowOff>
    </xdr:to>
    <xdr:cxnSp macro="">
      <xdr:nvCxnSpPr>
        <xdr:cNvPr id="145" name="直線コネクタ 144"/>
        <xdr:cNvCxnSpPr/>
      </xdr:nvCxnSpPr>
      <xdr:spPr>
        <a:xfrm flipV="1">
          <a:off x="13322300" y="5928971"/>
          <a:ext cx="762000" cy="6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58862</xdr:rowOff>
    </xdr:from>
    <xdr:to>
      <xdr:col>64</xdr:col>
      <xdr:colOff>123825</xdr:colOff>
      <xdr:row>30</xdr:row>
      <xdr:rowOff>160462</xdr:rowOff>
    </xdr:to>
    <xdr:sp macro="" textlink="">
      <xdr:nvSpPr>
        <xdr:cNvPr id="146" name="楕円 145"/>
        <xdr:cNvSpPr/>
      </xdr:nvSpPr>
      <xdr:spPr>
        <a:xfrm>
          <a:off x="12509500" y="597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77482</xdr:rowOff>
    </xdr:from>
    <xdr:to>
      <xdr:col>68</xdr:col>
      <xdr:colOff>73025</xdr:colOff>
      <xdr:row>30</xdr:row>
      <xdr:rowOff>109662</xdr:rowOff>
    </xdr:to>
    <xdr:cxnSp macro="">
      <xdr:nvCxnSpPr>
        <xdr:cNvPr id="147" name="直線コネクタ 146"/>
        <xdr:cNvCxnSpPr/>
      </xdr:nvCxnSpPr>
      <xdr:spPr>
        <a:xfrm flipV="1">
          <a:off x="12560300" y="5992507"/>
          <a:ext cx="762000" cy="3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62562</xdr:rowOff>
    </xdr:from>
    <xdr:to>
      <xdr:col>60</xdr:col>
      <xdr:colOff>123825</xdr:colOff>
      <xdr:row>30</xdr:row>
      <xdr:rowOff>164162</xdr:rowOff>
    </xdr:to>
    <xdr:sp macro="" textlink="">
      <xdr:nvSpPr>
        <xdr:cNvPr id="148" name="楕円 147"/>
        <xdr:cNvSpPr/>
      </xdr:nvSpPr>
      <xdr:spPr>
        <a:xfrm>
          <a:off x="11747500" y="597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109662</xdr:rowOff>
    </xdr:from>
    <xdr:to>
      <xdr:col>64</xdr:col>
      <xdr:colOff>73025</xdr:colOff>
      <xdr:row>30</xdr:row>
      <xdr:rowOff>113362</xdr:rowOff>
    </xdr:to>
    <xdr:cxnSp macro="">
      <xdr:nvCxnSpPr>
        <xdr:cNvPr id="149" name="直線コネクタ 148"/>
        <xdr:cNvCxnSpPr/>
      </xdr:nvCxnSpPr>
      <xdr:spPr>
        <a:xfrm flipV="1">
          <a:off x="11798300" y="6024687"/>
          <a:ext cx="762000" cy="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101006</xdr:rowOff>
    </xdr:from>
    <xdr:ext cx="469744" cy="259045"/>
    <xdr:sp macro="" textlink="">
      <xdr:nvSpPr>
        <xdr:cNvPr id="150" name="n_1aveValue債務償還比率"/>
        <xdr:cNvSpPr txBox="1"/>
      </xdr:nvSpPr>
      <xdr:spPr>
        <a:xfrm>
          <a:off x="138367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115200</xdr:rowOff>
    </xdr:from>
    <xdr:ext cx="469744" cy="259045"/>
    <xdr:sp macro="" textlink="">
      <xdr:nvSpPr>
        <xdr:cNvPr id="151" name="n_2aveValue債務償還比率"/>
        <xdr:cNvSpPr txBox="1"/>
      </xdr:nvSpPr>
      <xdr:spPr>
        <a:xfrm>
          <a:off x="13087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52" name="n_3aveValue債務償還比率"/>
        <xdr:cNvSpPr txBox="1"/>
      </xdr:nvSpPr>
      <xdr:spPr>
        <a:xfrm>
          <a:off x="12325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53412</xdr:rowOff>
    </xdr:from>
    <xdr:ext cx="469744" cy="259045"/>
    <xdr:sp macro="" textlink="">
      <xdr:nvSpPr>
        <xdr:cNvPr id="153" name="n_4aveValue債務償還比率"/>
        <xdr:cNvSpPr txBox="1"/>
      </xdr:nvSpPr>
      <xdr:spPr>
        <a:xfrm>
          <a:off x="11563427" y="562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81273</xdr:rowOff>
    </xdr:from>
    <xdr:ext cx="469744" cy="259045"/>
    <xdr:sp macro="" textlink="">
      <xdr:nvSpPr>
        <xdr:cNvPr id="154" name="n_1mainValue債務償還比率"/>
        <xdr:cNvSpPr txBox="1"/>
      </xdr:nvSpPr>
      <xdr:spPr>
        <a:xfrm>
          <a:off x="13836727" y="5653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119409</xdr:rowOff>
    </xdr:from>
    <xdr:ext cx="469744" cy="259045"/>
    <xdr:sp macro="" textlink="">
      <xdr:nvSpPr>
        <xdr:cNvPr id="155" name="n_2mainValue債務償還比率"/>
        <xdr:cNvSpPr txBox="1"/>
      </xdr:nvSpPr>
      <xdr:spPr>
        <a:xfrm>
          <a:off x="13087427" y="6034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151589</xdr:rowOff>
    </xdr:from>
    <xdr:ext cx="469744" cy="259045"/>
    <xdr:sp macro="" textlink="">
      <xdr:nvSpPr>
        <xdr:cNvPr id="156" name="n_3mainValue債務償還比率"/>
        <xdr:cNvSpPr txBox="1"/>
      </xdr:nvSpPr>
      <xdr:spPr>
        <a:xfrm>
          <a:off x="12325427" y="60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155289</xdr:rowOff>
    </xdr:from>
    <xdr:ext cx="469744" cy="259045"/>
    <xdr:sp macro="" textlink="">
      <xdr:nvSpPr>
        <xdr:cNvPr id="157" name="n_4mainValue債務償還比率"/>
        <xdr:cNvSpPr txBox="1"/>
      </xdr:nvSpPr>
      <xdr:spPr>
        <a:xfrm>
          <a:off x="11563427" y="6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20,750
20,479
202.43
16,999,264
15,840,646
876,746
7,894,261
13,084,657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5806</xdr:rowOff>
    </xdr:from>
    <xdr:to>
      <xdr:col>24</xdr:col>
      <xdr:colOff>114300</xdr:colOff>
      <xdr:row>40</xdr:row>
      <xdr:rowOff>107406</xdr:rowOff>
    </xdr:to>
    <xdr:sp macro="" textlink="">
      <xdr:nvSpPr>
        <xdr:cNvPr id="74" name="楕円 73"/>
        <xdr:cNvSpPr/>
      </xdr:nvSpPr>
      <xdr:spPr>
        <a:xfrm>
          <a:off x="45847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155683</xdr:rowOff>
    </xdr:from>
    <xdr:ext cx="405111" cy="259045"/>
    <xdr:sp macro="" textlink="">
      <xdr:nvSpPr>
        <xdr:cNvPr id="75" name="【道路】&#10;有形固定資産減価償却率該当値テキスト"/>
        <xdr:cNvSpPr txBox="1"/>
      </xdr:nvSpPr>
      <xdr:spPr>
        <a:xfrm>
          <a:off x="4673600" y="684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157662</xdr:rowOff>
    </xdr:from>
    <xdr:to>
      <xdr:col>20</xdr:col>
      <xdr:colOff>38100</xdr:colOff>
      <xdr:row>40</xdr:row>
      <xdr:rowOff>87812</xdr:rowOff>
    </xdr:to>
    <xdr:sp macro="" textlink="">
      <xdr:nvSpPr>
        <xdr:cNvPr id="76" name="楕円 75"/>
        <xdr:cNvSpPr/>
      </xdr:nvSpPr>
      <xdr:spPr>
        <a:xfrm>
          <a:off x="37465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37012</xdr:rowOff>
    </xdr:from>
    <xdr:to>
      <xdr:col>24</xdr:col>
      <xdr:colOff>63500</xdr:colOff>
      <xdr:row>40</xdr:row>
      <xdr:rowOff>56606</xdr:rowOff>
    </xdr:to>
    <xdr:cxnSp macro="">
      <xdr:nvCxnSpPr>
        <xdr:cNvPr id="77" name="直線コネクタ 76"/>
        <xdr:cNvCxnSpPr/>
      </xdr:nvCxnSpPr>
      <xdr:spPr>
        <a:xfrm>
          <a:off x="3797300" y="6895012"/>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146231</xdr:rowOff>
    </xdr:from>
    <xdr:to>
      <xdr:col>15</xdr:col>
      <xdr:colOff>101600</xdr:colOff>
      <xdr:row>40</xdr:row>
      <xdr:rowOff>76381</xdr:rowOff>
    </xdr:to>
    <xdr:sp macro="" textlink="">
      <xdr:nvSpPr>
        <xdr:cNvPr id="78" name="楕円 77"/>
        <xdr:cNvSpPr/>
      </xdr:nvSpPr>
      <xdr:spPr>
        <a:xfrm>
          <a:off x="2857500" y="683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25581</xdr:rowOff>
    </xdr:from>
    <xdr:to>
      <xdr:col>19</xdr:col>
      <xdr:colOff>177800</xdr:colOff>
      <xdr:row>40</xdr:row>
      <xdr:rowOff>37012</xdr:rowOff>
    </xdr:to>
    <xdr:cxnSp macro="">
      <xdr:nvCxnSpPr>
        <xdr:cNvPr id="79" name="直線コネクタ 78"/>
        <xdr:cNvCxnSpPr/>
      </xdr:nvCxnSpPr>
      <xdr:spPr>
        <a:xfrm>
          <a:off x="2908300" y="6883581"/>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125004</xdr:rowOff>
    </xdr:from>
    <xdr:to>
      <xdr:col>10</xdr:col>
      <xdr:colOff>165100</xdr:colOff>
      <xdr:row>40</xdr:row>
      <xdr:rowOff>55154</xdr:rowOff>
    </xdr:to>
    <xdr:sp macro="" textlink="">
      <xdr:nvSpPr>
        <xdr:cNvPr id="80" name="楕円 79"/>
        <xdr:cNvSpPr/>
      </xdr:nvSpPr>
      <xdr:spPr>
        <a:xfrm>
          <a:off x="1968500" y="68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4354</xdr:rowOff>
    </xdr:from>
    <xdr:to>
      <xdr:col>15</xdr:col>
      <xdr:colOff>50800</xdr:colOff>
      <xdr:row>40</xdr:row>
      <xdr:rowOff>25581</xdr:rowOff>
    </xdr:to>
    <xdr:cxnSp macro="">
      <xdr:nvCxnSpPr>
        <xdr:cNvPr id="81" name="直線コネクタ 80"/>
        <xdr:cNvCxnSpPr/>
      </xdr:nvCxnSpPr>
      <xdr:spPr>
        <a:xfrm>
          <a:off x="2019300" y="686235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40657</xdr:rowOff>
    </xdr:from>
    <xdr:ext cx="405111" cy="259045"/>
    <xdr:sp macro="" textlink="">
      <xdr:nvSpPr>
        <xdr:cNvPr id="82" name="n_1aveValue【道路】&#10;有形固定資産減価償却率"/>
        <xdr:cNvSpPr txBox="1"/>
      </xdr:nvSpPr>
      <xdr:spPr>
        <a:xfrm>
          <a:off x="3582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17797</xdr:rowOff>
    </xdr:from>
    <xdr:ext cx="405111" cy="259045"/>
    <xdr:sp macro="" textlink="">
      <xdr:nvSpPr>
        <xdr:cNvPr id="83" name="n_2aveValue【道路】&#10;有形固定資産減価償却率"/>
        <xdr:cNvSpPr txBox="1"/>
      </xdr:nvSpPr>
      <xdr:spPr>
        <a:xfrm>
          <a:off x="2705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4" name="n_3aveValue【道路】&#10;有形固定資産減価償却率"/>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5" name="n_4aveValue【道路】&#10;有形固定資産減価償却率"/>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78939</xdr:rowOff>
    </xdr:from>
    <xdr:ext cx="405111" cy="259045"/>
    <xdr:sp macro="" textlink="">
      <xdr:nvSpPr>
        <xdr:cNvPr id="86" name="n_1mainValue【道路】&#10;有形固定資産減価償却率"/>
        <xdr:cNvSpPr txBox="1"/>
      </xdr:nvSpPr>
      <xdr:spPr>
        <a:xfrm>
          <a:off x="3582044" y="693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67508</xdr:rowOff>
    </xdr:from>
    <xdr:ext cx="405111" cy="259045"/>
    <xdr:sp macro="" textlink="">
      <xdr:nvSpPr>
        <xdr:cNvPr id="87" name="n_2mainValue【道路】&#10;有形固定資産減価償却率"/>
        <xdr:cNvSpPr txBox="1"/>
      </xdr:nvSpPr>
      <xdr:spPr>
        <a:xfrm>
          <a:off x="2705744" y="692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46281</xdr:rowOff>
    </xdr:from>
    <xdr:ext cx="405111" cy="259045"/>
    <xdr:sp macro="" textlink="">
      <xdr:nvSpPr>
        <xdr:cNvPr id="88" name="n_3mainValue【道路】&#10;有形固定資産減価償却率"/>
        <xdr:cNvSpPr txBox="1"/>
      </xdr:nvSpPr>
      <xdr:spPr>
        <a:xfrm>
          <a:off x="1816744" y="690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4" name="テキスト ボックス 103"/>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6" name="テキスト ボックス 105"/>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0" name="直線コネクタ 109"/>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1" name="【道路】&#10;一人当たり延長最小値テキスト"/>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2" name="直線コネクタ 111"/>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3" name="【道路】&#10;一人当たり延長最大値テキスト"/>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4" name="直線コネクタ 113"/>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170403</xdr:rowOff>
    </xdr:from>
    <xdr:ext cx="534377" cy="259045"/>
    <xdr:sp macro="" textlink="">
      <xdr:nvSpPr>
        <xdr:cNvPr id="115" name="【道路】&#10;一人当たり延長平均値テキスト"/>
        <xdr:cNvSpPr txBox="1"/>
      </xdr:nvSpPr>
      <xdr:spPr>
        <a:xfrm>
          <a:off x="10515600" y="685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6" name="フローチャート: 判断 115"/>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17" name="フローチャート: 判断 116"/>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18" name="フローチャート: 判断 117"/>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19" name="フローチャート: 判断 118"/>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0" name="フローチャート: 判断 119"/>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88740</xdr:rowOff>
    </xdr:from>
    <xdr:to>
      <xdr:col>55</xdr:col>
      <xdr:colOff>50800</xdr:colOff>
      <xdr:row>40</xdr:row>
      <xdr:rowOff>18890</xdr:rowOff>
    </xdr:to>
    <xdr:sp macro="" textlink="">
      <xdr:nvSpPr>
        <xdr:cNvPr id="126" name="楕円 125"/>
        <xdr:cNvSpPr/>
      </xdr:nvSpPr>
      <xdr:spPr>
        <a:xfrm>
          <a:off x="10426700" y="67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111617</xdr:rowOff>
    </xdr:from>
    <xdr:ext cx="534377" cy="259045"/>
    <xdr:sp macro="" textlink="">
      <xdr:nvSpPr>
        <xdr:cNvPr id="127" name="【道路】&#10;一人当たり延長該当値テキスト"/>
        <xdr:cNvSpPr txBox="1"/>
      </xdr:nvSpPr>
      <xdr:spPr>
        <a:xfrm>
          <a:off x="10515600" y="66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94949</xdr:rowOff>
    </xdr:from>
    <xdr:to>
      <xdr:col>50</xdr:col>
      <xdr:colOff>165100</xdr:colOff>
      <xdr:row>40</xdr:row>
      <xdr:rowOff>25099</xdr:rowOff>
    </xdr:to>
    <xdr:sp macro="" textlink="">
      <xdr:nvSpPr>
        <xdr:cNvPr id="128" name="楕円 127"/>
        <xdr:cNvSpPr/>
      </xdr:nvSpPr>
      <xdr:spPr>
        <a:xfrm>
          <a:off x="9588500" y="678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139540</xdr:rowOff>
    </xdr:from>
    <xdr:to>
      <xdr:col>55</xdr:col>
      <xdr:colOff>0</xdr:colOff>
      <xdr:row>39</xdr:row>
      <xdr:rowOff>145749</xdr:rowOff>
    </xdr:to>
    <xdr:cxnSp macro="">
      <xdr:nvCxnSpPr>
        <xdr:cNvPr id="129" name="直線コネクタ 128"/>
        <xdr:cNvCxnSpPr/>
      </xdr:nvCxnSpPr>
      <xdr:spPr>
        <a:xfrm flipV="1">
          <a:off x="9639300" y="6826090"/>
          <a:ext cx="838200" cy="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100545</xdr:rowOff>
    </xdr:from>
    <xdr:to>
      <xdr:col>46</xdr:col>
      <xdr:colOff>38100</xdr:colOff>
      <xdr:row>40</xdr:row>
      <xdr:rowOff>30695</xdr:rowOff>
    </xdr:to>
    <xdr:sp macro="" textlink="">
      <xdr:nvSpPr>
        <xdr:cNvPr id="130" name="楕円 129"/>
        <xdr:cNvSpPr/>
      </xdr:nvSpPr>
      <xdr:spPr>
        <a:xfrm>
          <a:off x="8699500" y="678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145749</xdr:rowOff>
    </xdr:from>
    <xdr:to>
      <xdr:col>50</xdr:col>
      <xdr:colOff>114300</xdr:colOff>
      <xdr:row>39</xdr:row>
      <xdr:rowOff>151345</xdr:rowOff>
    </xdr:to>
    <xdr:cxnSp macro="">
      <xdr:nvCxnSpPr>
        <xdr:cNvPr id="131" name="直線コネクタ 130"/>
        <xdr:cNvCxnSpPr/>
      </xdr:nvCxnSpPr>
      <xdr:spPr>
        <a:xfrm flipV="1">
          <a:off x="8750300" y="6832299"/>
          <a:ext cx="889000" cy="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106525</xdr:rowOff>
    </xdr:from>
    <xdr:to>
      <xdr:col>41</xdr:col>
      <xdr:colOff>101600</xdr:colOff>
      <xdr:row>40</xdr:row>
      <xdr:rowOff>36675</xdr:rowOff>
    </xdr:to>
    <xdr:sp macro="" textlink="">
      <xdr:nvSpPr>
        <xdr:cNvPr id="132" name="楕円 131"/>
        <xdr:cNvSpPr/>
      </xdr:nvSpPr>
      <xdr:spPr>
        <a:xfrm>
          <a:off x="7810500" y="679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151345</xdr:rowOff>
    </xdr:from>
    <xdr:to>
      <xdr:col>45</xdr:col>
      <xdr:colOff>177800</xdr:colOff>
      <xdr:row>39</xdr:row>
      <xdr:rowOff>157325</xdr:rowOff>
    </xdr:to>
    <xdr:cxnSp macro="">
      <xdr:nvCxnSpPr>
        <xdr:cNvPr id="133" name="直線コネクタ 132"/>
        <xdr:cNvCxnSpPr/>
      </xdr:nvCxnSpPr>
      <xdr:spPr>
        <a:xfrm flipV="1">
          <a:off x="7861300" y="6837895"/>
          <a:ext cx="889000" cy="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119279</xdr:rowOff>
    </xdr:from>
    <xdr:ext cx="534377" cy="259045"/>
    <xdr:sp macro="" textlink="">
      <xdr:nvSpPr>
        <xdr:cNvPr id="134" name="n_1aveValue【道路】&#10;一人当たり延長"/>
        <xdr:cNvSpPr txBox="1"/>
      </xdr:nvSpPr>
      <xdr:spPr>
        <a:xfrm>
          <a:off x="9359411" y="697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133681</xdr:rowOff>
    </xdr:from>
    <xdr:ext cx="534377" cy="259045"/>
    <xdr:sp macro="" textlink="">
      <xdr:nvSpPr>
        <xdr:cNvPr id="135" name="n_2aveValue【道路】&#10;一人当たり延長"/>
        <xdr:cNvSpPr txBox="1"/>
      </xdr:nvSpPr>
      <xdr:spPr>
        <a:xfrm>
          <a:off x="8483111" y="699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130965</xdr:rowOff>
    </xdr:from>
    <xdr:ext cx="534377" cy="259045"/>
    <xdr:sp macro="" textlink="">
      <xdr:nvSpPr>
        <xdr:cNvPr id="136" name="n_3aveValue【道路】&#10;一人当たり延長"/>
        <xdr:cNvSpPr txBox="1"/>
      </xdr:nvSpPr>
      <xdr:spPr>
        <a:xfrm>
          <a:off x="7594111" y="69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3779</xdr:rowOff>
    </xdr:from>
    <xdr:ext cx="534377" cy="259045"/>
    <xdr:sp macro="" textlink="">
      <xdr:nvSpPr>
        <xdr:cNvPr id="137" name="n_4aveValue【道路】&#10;一人当たり延長"/>
        <xdr:cNvSpPr txBox="1"/>
      </xdr:nvSpPr>
      <xdr:spPr>
        <a:xfrm>
          <a:off x="6705111" y="66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41626</xdr:rowOff>
    </xdr:from>
    <xdr:ext cx="534377" cy="259045"/>
    <xdr:sp macro="" textlink="">
      <xdr:nvSpPr>
        <xdr:cNvPr id="138" name="n_1mainValue【道路】&#10;一人当たり延長"/>
        <xdr:cNvSpPr txBox="1"/>
      </xdr:nvSpPr>
      <xdr:spPr>
        <a:xfrm>
          <a:off x="9359411" y="655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47222</xdr:rowOff>
    </xdr:from>
    <xdr:ext cx="534377" cy="259045"/>
    <xdr:sp macro="" textlink="">
      <xdr:nvSpPr>
        <xdr:cNvPr id="139" name="n_2mainValue【道路】&#10;一人当たり延長"/>
        <xdr:cNvSpPr txBox="1"/>
      </xdr:nvSpPr>
      <xdr:spPr>
        <a:xfrm>
          <a:off x="8483111" y="656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53202</xdr:rowOff>
    </xdr:from>
    <xdr:ext cx="534377" cy="259045"/>
    <xdr:sp macro="" textlink="">
      <xdr:nvSpPr>
        <xdr:cNvPr id="140" name="n_3mainValue【道路】&#10;一人当たり延長"/>
        <xdr:cNvSpPr txBox="1"/>
      </xdr:nvSpPr>
      <xdr:spPr>
        <a:xfrm>
          <a:off x="7594111" y="656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1" name="テキスト ボックス 160"/>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64" name="直線コネクタ 163"/>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65" name="【橋りょう・トンネ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6" name="直線コネクタ 165"/>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67"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68" name="直線コネクタ 167"/>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19702</xdr:rowOff>
    </xdr:from>
    <xdr:ext cx="405111" cy="259045"/>
    <xdr:sp macro="" textlink="">
      <xdr:nvSpPr>
        <xdr:cNvPr id="169" name="【橋りょう・トンネル】&#10;有形固定資産減価償却率平均値テキスト"/>
        <xdr:cNvSpPr txBox="1"/>
      </xdr:nvSpPr>
      <xdr:spPr>
        <a:xfrm>
          <a:off x="4673600" y="10478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0" name="フローチャート: 判断 169"/>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1" name="フローチャート: 判断 170"/>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2" name="フローチャート: 判断 171"/>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3" name="フローチャート: 判断 172"/>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74" name="フローチャート: 判断 173"/>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61595</xdr:rowOff>
    </xdr:from>
    <xdr:to>
      <xdr:col>24</xdr:col>
      <xdr:colOff>114300</xdr:colOff>
      <xdr:row>62</xdr:row>
      <xdr:rowOff>163195</xdr:rowOff>
    </xdr:to>
    <xdr:sp macro="" textlink="">
      <xdr:nvSpPr>
        <xdr:cNvPr id="180" name="楕円 179"/>
        <xdr:cNvSpPr/>
      </xdr:nvSpPr>
      <xdr:spPr>
        <a:xfrm>
          <a:off x="45847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40022</xdr:rowOff>
    </xdr:from>
    <xdr:ext cx="405111" cy="259045"/>
    <xdr:sp macro="" textlink="">
      <xdr:nvSpPr>
        <xdr:cNvPr id="181" name="【橋りょう・トンネル】&#10;有形固定資産減価償却率該当値テキスト"/>
        <xdr:cNvSpPr txBox="1"/>
      </xdr:nvSpPr>
      <xdr:spPr>
        <a:xfrm>
          <a:off x="4673600"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29210</xdr:rowOff>
    </xdr:from>
    <xdr:to>
      <xdr:col>20</xdr:col>
      <xdr:colOff>38100</xdr:colOff>
      <xdr:row>62</xdr:row>
      <xdr:rowOff>130810</xdr:rowOff>
    </xdr:to>
    <xdr:sp macro="" textlink="">
      <xdr:nvSpPr>
        <xdr:cNvPr id="182" name="楕円 181"/>
        <xdr:cNvSpPr/>
      </xdr:nvSpPr>
      <xdr:spPr>
        <a:xfrm>
          <a:off x="3746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80010</xdr:rowOff>
    </xdr:from>
    <xdr:to>
      <xdr:col>24</xdr:col>
      <xdr:colOff>63500</xdr:colOff>
      <xdr:row>62</xdr:row>
      <xdr:rowOff>112395</xdr:rowOff>
    </xdr:to>
    <xdr:cxnSp macro="">
      <xdr:nvCxnSpPr>
        <xdr:cNvPr id="183" name="直線コネクタ 182"/>
        <xdr:cNvCxnSpPr/>
      </xdr:nvCxnSpPr>
      <xdr:spPr>
        <a:xfrm>
          <a:off x="3797300" y="1070991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168275</xdr:rowOff>
    </xdr:from>
    <xdr:to>
      <xdr:col>15</xdr:col>
      <xdr:colOff>101600</xdr:colOff>
      <xdr:row>62</xdr:row>
      <xdr:rowOff>98425</xdr:rowOff>
    </xdr:to>
    <xdr:sp macro="" textlink="">
      <xdr:nvSpPr>
        <xdr:cNvPr id="184" name="楕円 183"/>
        <xdr:cNvSpPr/>
      </xdr:nvSpPr>
      <xdr:spPr>
        <a:xfrm>
          <a:off x="285750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47625</xdr:rowOff>
    </xdr:from>
    <xdr:to>
      <xdr:col>19</xdr:col>
      <xdr:colOff>177800</xdr:colOff>
      <xdr:row>62</xdr:row>
      <xdr:rowOff>80010</xdr:rowOff>
    </xdr:to>
    <xdr:cxnSp macro="">
      <xdr:nvCxnSpPr>
        <xdr:cNvPr id="185" name="直線コネクタ 184"/>
        <xdr:cNvCxnSpPr/>
      </xdr:nvCxnSpPr>
      <xdr:spPr>
        <a:xfrm>
          <a:off x="2908300" y="106775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137795</xdr:rowOff>
    </xdr:from>
    <xdr:to>
      <xdr:col>10</xdr:col>
      <xdr:colOff>165100</xdr:colOff>
      <xdr:row>62</xdr:row>
      <xdr:rowOff>67945</xdr:rowOff>
    </xdr:to>
    <xdr:sp macro="" textlink="">
      <xdr:nvSpPr>
        <xdr:cNvPr id="186" name="楕円 185"/>
        <xdr:cNvSpPr/>
      </xdr:nvSpPr>
      <xdr:spPr>
        <a:xfrm>
          <a:off x="19685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17145</xdr:rowOff>
    </xdr:from>
    <xdr:to>
      <xdr:col>15</xdr:col>
      <xdr:colOff>50800</xdr:colOff>
      <xdr:row>62</xdr:row>
      <xdr:rowOff>47625</xdr:rowOff>
    </xdr:to>
    <xdr:cxnSp macro="">
      <xdr:nvCxnSpPr>
        <xdr:cNvPr id="187" name="直線コネクタ 186"/>
        <xdr:cNvCxnSpPr/>
      </xdr:nvCxnSpPr>
      <xdr:spPr>
        <a:xfrm>
          <a:off x="2019300" y="106470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88282</xdr:rowOff>
    </xdr:from>
    <xdr:ext cx="405111" cy="259045"/>
    <xdr:sp macro="" textlink="">
      <xdr:nvSpPr>
        <xdr:cNvPr id="188" name="n_1aveValue【橋りょう・トンネル】&#10;有形固定資産減価償却率"/>
        <xdr:cNvSpPr txBox="1"/>
      </xdr:nvSpPr>
      <xdr:spPr>
        <a:xfrm>
          <a:off x="35820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59707</xdr:rowOff>
    </xdr:from>
    <xdr:ext cx="405111" cy="259045"/>
    <xdr:sp macro="" textlink="">
      <xdr:nvSpPr>
        <xdr:cNvPr id="189" name="n_2aveValue【橋りょう・トンネル】&#10;有形固定資産減価償却率"/>
        <xdr:cNvSpPr txBox="1"/>
      </xdr:nvSpPr>
      <xdr:spPr>
        <a:xfrm>
          <a:off x="2705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190" name="n_3aveValue【橋りょう・トンネル】&#10;有形固定資産減価償却率"/>
        <xdr:cNvSpPr txBox="1"/>
      </xdr:nvSpPr>
      <xdr:spPr>
        <a:xfrm>
          <a:off x="1816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162577</xdr:rowOff>
    </xdr:from>
    <xdr:ext cx="405111" cy="259045"/>
    <xdr:sp macro="" textlink="">
      <xdr:nvSpPr>
        <xdr:cNvPr id="191" name="n_4aveValue【橋りょう・トンネル】&#10;有形固定資産減価償却率"/>
        <xdr:cNvSpPr txBox="1"/>
      </xdr:nvSpPr>
      <xdr:spPr>
        <a:xfrm>
          <a:off x="927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121937</xdr:rowOff>
    </xdr:from>
    <xdr:ext cx="405111" cy="259045"/>
    <xdr:sp macro="" textlink="">
      <xdr:nvSpPr>
        <xdr:cNvPr id="192" name="n_1mainValue【橋りょう・トンネル】&#10;有形固定資産減価償却率"/>
        <xdr:cNvSpPr txBox="1"/>
      </xdr:nvSpPr>
      <xdr:spPr>
        <a:xfrm>
          <a:off x="35820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89552</xdr:rowOff>
    </xdr:from>
    <xdr:ext cx="405111" cy="259045"/>
    <xdr:sp macro="" textlink="">
      <xdr:nvSpPr>
        <xdr:cNvPr id="193" name="n_2mainValue【橋りょう・トンネル】&#10;有形固定資産減価償却率"/>
        <xdr:cNvSpPr txBox="1"/>
      </xdr:nvSpPr>
      <xdr:spPr>
        <a:xfrm>
          <a:off x="2705744" y="1071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59072</xdr:rowOff>
    </xdr:from>
    <xdr:ext cx="405111" cy="259045"/>
    <xdr:sp macro="" textlink="">
      <xdr:nvSpPr>
        <xdr:cNvPr id="194" name="n_3mainValue【橋りょう・トンネル】&#10;有形固定資産減価償却率"/>
        <xdr:cNvSpPr txBox="1"/>
      </xdr:nvSpPr>
      <xdr:spPr>
        <a:xfrm>
          <a:off x="1816744" y="106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8" name="テキスト ボックス 20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0" name="テキスト ボックス 209"/>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2" name="テキスト ボックス 211"/>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16" name="直線コネクタ 215"/>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17" name="【橋りょう・トンネル】&#10;一人当たり有形固定資産（償却資産）額最小値テキスト"/>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18" name="直線コネクタ 217"/>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19" name="【橋りょう・トンネル】&#10;一人当たり有形固定資産（償却資産）額最大値テキスト"/>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0" name="直線コネクタ 219"/>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107228</xdr:rowOff>
    </xdr:from>
    <xdr:ext cx="599010" cy="259045"/>
    <xdr:sp macro="" textlink="">
      <xdr:nvSpPr>
        <xdr:cNvPr id="221" name="【橋りょう・トンネル】&#10;一人当たり有形固定資産（償却資産）額平均値テキスト"/>
        <xdr:cNvSpPr txBox="1"/>
      </xdr:nvSpPr>
      <xdr:spPr>
        <a:xfrm>
          <a:off x="10515600" y="10565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22" name="フローチャート: 判断 221"/>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23" name="フローチャート: 判断 222"/>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24" name="フローチャート: 判断 223"/>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25" name="フローチャート: 判断 224"/>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26" name="フローチャート: 判断 225"/>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44333</xdr:rowOff>
    </xdr:from>
    <xdr:to>
      <xdr:col>55</xdr:col>
      <xdr:colOff>50800</xdr:colOff>
      <xdr:row>60</xdr:row>
      <xdr:rowOff>145933</xdr:rowOff>
    </xdr:to>
    <xdr:sp macro="" textlink="">
      <xdr:nvSpPr>
        <xdr:cNvPr id="232" name="楕円 231"/>
        <xdr:cNvSpPr/>
      </xdr:nvSpPr>
      <xdr:spPr>
        <a:xfrm>
          <a:off x="10426700" y="1033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67210</xdr:rowOff>
    </xdr:from>
    <xdr:ext cx="599010" cy="259045"/>
    <xdr:sp macro="" textlink="">
      <xdr:nvSpPr>
        <xdr:cNvPr id="233" name="【橋りょう・トンネル】&#10;一人当たり有形固定資産（償却資産）額該当値テキスト"/>
        <xdr:cNvSpPr txBox="1"/>
      </xdr:nvSpPr>
      <xdr:spPr>
        <a:xfrm>
          <a:off x="10515600" y="10182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54517</xdr:rowOff>
    </xdr:from>
    <xdr:to>
      <xdr:col>50</xdr:col>
      <xdr:colOff>165100</xdr:colOff>
      <xdr:row>60</xdr:row>
      <xdr:rowOff>156117</xdr:rowOff>
    </xdr:to>
    <xdr:sp macro="" textlink="">
      <xdr:nvSpPr>
        <xdr:cNvPr id="234" name="楕円 233"/>
        <xdr:cNvSpPr/>
      </xdr:nvSpPr>
      <xdr:spPr>
        <a:xfrm>
          <a:off x="9588500" y="1034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95133</xdr:rowOff>
    </xdr:from>
    <xdr:to>
      <xdr:col>55</xdr:col>
      <xdr:colOff>0</xdr:colOff>
      <xdr:row>60</xdr:row>
      <xdr:rowOff>105317</xdr:rowOff>
    </xdr:to>
    <xdr:cxnSp macro="">
      <xdr:nvCxnSpPr>
        <xdr:cNvPr id="235" name="直線コネクタ 234"/>
        <xdr:cNvCxnSpPr/>
      </xdr:nvCxnSpPr>
      <xdr:spPr>
        <a:xfrm flipV="1">
          <a:off x="9639300" y="10382133"/>
          <a:ext cx="838200" cy="1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64514</xdr:rowOff>
    </xdr:from>
    <xdr:to>
      <xdr:col>46</xdr:col>
      <xdr:colOff>38100</xdr:colOff>
      <xdr:row>60</xdr:row>
      <xdr:rowOff>166114</xdr:rowOff>
    </xdr:to>
    <xdr:sp macro="" textlink="">
      <xdr:nvSpPr>
        <xdr:cNvPr id="236" name="楕円 235"/>
        <xdr:cNvSpPr/>
      </xdr:nvSpPr>
      <xdr:spPr>
        <a:xfrm>
          <a:off x="8699500" y="1035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105317</xdr:rowOff>
    </xdr:from>
    <xdr:to>
      <xdr:col>50</xdr:col>
      <xdr:colOff>114300</xdr:colOff>
      <xdr:row>60</xdr:row>
      <xdr:rowOff>115314</xdr:rowOff>
    </xdr:to>
    <xdr:cxnSp macro="">
      <xdr:nvCxnSpPr>
        <xdr:cNvPr id="237" name="直線コネクタ 236"/>
        <xdr:cNvCxnSpPr/>
      </xdr:nvCxnSpPr>
      <xdr:spPr>
        <a:xfrm flipV="1">
          <a:off x="8750300" y="10392317"/>
          <a:ext cx="889000" cy="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73992</xdr:rowOff>
    </xdr:from>
    <xdr:to>
      <xdr:col>41</xdr:col>
      <xdr:colOff>101600</xdr:colOff>
      <xdr:row>61</xdr:row>
      <xdr:rowOff>4142</xdr:rowOff>
    </xdr:to>
    <xdr:sp macro="" textlink="">
      <xdr:nvSpPr>
        <xdr:cNvPr id="238" name="楕円 237"/>
        <xdr:cNvSpPr/>
      </xdr:nvSpPr>
      <xdr:spPr>
        <a:xfrm>
          <a:off x="7810500" y="1036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115314</xdr:rowOff>
    </xdr:from>
    <xdr:to>
      <xdr:col>45</xdr:col>
      <xdr:colOff>177800</xdr:colOff>
      <xdr:row>60</xdr:row>
      <xdr:rowOff>124792</xdr:rowOff>
    </xdr:to>
    <xdr:cxnSp macro="">
      <xdr:nvCxnSpPr>
        <xdr:cNvPr id="239" name="直線コネクタ 238"/>
        <xdr:cNvCxnSpPr/>
      </xdr:nvCxnSpPr>
      <xdr:spPr>
        <a:xfrm flipV="1">
          <a:off x="7861300" y="10402314"/>
          <a:ext cx="889000" cy="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49623</xdr:rowOff>
    </xdr:from>
    <xdr:ext cx="599010" cy="259045"/>
    <xdr:sp macro="" textlink="">
      <xdr:nvSpPr>
        <xdr:cNvPr id="240" name="n_1aveValue【橋りょう・トンネル】&#10;一人当たり有形固定資産（償却資産）額"/>
        <xdr:cNvSpPr txBox="1"/>
      </xdr:nvSpPr>
      <xdr:spPr>
        <a:xfrm>
          <a:off x="9327095" y="1067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58996</xdr:rowOff>
    </xdr:from>
    <xdr:ext cx="599010" cy="259045"/>
    <xdr:sp macro="" textlink="">
      <xdr:nvSpPr>
        <xdr:cNvPr id="241" name="n_2aveValue【橋りょう・トンネル】&#10;一人当たり有形固定資産（償却資産）額"/>
        <xdr:cNvSpPr txBox="1"/>
      </xdr:nvSpPr>
      <xdr:spPr>
        <a:xfrm>
          <a:off x="84507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68594</xdr:rowOff>
    </xdr:from>
    <xdr:ext cx="599010" cy="259045"/>
    <xdr:sp macro="" textlink="">
      <xdr:nvSpPr>
        <xdr:cNvPr id="242" name="n_3aveValue【橋りょう・トンネル】&#10;一人当たり有形固定資産（償却資産）額"/>
        <xdr:cNvSpPr txBox="1"/>
      </xdr:nvSpPr>
      <xdr:spPr>
        <a:xfrm>
          <a:off x="7561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163536</xdr:rowOff>
    </xdr:from>
    <xdr:ext cx="599010" cy="259045"/>
    <xdr:sp macro="" textlink="">
      <xdr:nvSpPr>
        <xdr:cNvPr id="243" name="n_4aveValue【橋りょう・トンネル】&#10;一人当たり有形固定資産（償却資産）額"/>
        <xdr:cNvSpPr txBox="1"/>
      </xdr:nvSpPr>
      <xdr:spPr>
        <a:xfrm>
          <a:off x="6672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1194</xdr:rowOff>
    </xdr:from>
    <xdr:ext cx="599010" cy="259045"/>
    <xdr:sp macro="" textlink="">
      <xdr:nvSpPr>
        <xdr:cNvPr id="244" name="n_1mainValue【橋りょう・トンネル】&#10;一人当たり有形固定資産（償却資産）額"/>
        <xdr:cNvSpPr txBox="1"/>
      </xdr:nvSpPr>
      <xdr:spPr>
        <a:xfrm>
          <a:off x="9327095" y="1011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11191</xdr:rowOff>
    </xdr:from>
    <xdr:ext cx="599010" cy="259045"/>
    <xdr:sp macro="" textlink="">
      <xdr:nvSpPr>
        <xdr:cNvPr id="245" name="n_2mainValue【橋りょう・トンネル】&#10;一人当たり有形固定資産（償却資産）額"/>
        <xdr:cNvSpPr txBox="1"/>
      </xdr:nvSpPr>
      <xdr:spPr>
        <a:xfrm>
          <a:off x="8450795" y="10126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20669</xdr:rowOff>
    </xdr:from>
    <xdr:ext cx="599010" cy="259045"/>
    <xdr:sp macro="" textlink="">
      <xdr:nvSpPr>
        <xdr:cNvPr id="246" name="n_3mainValue【橋りょう・トンネル】&#10;一人当たり有形固定資産（償却資産）額"/>
        <xdr:cNvSpPr txBox="1"/>
      </xdr:nvSpPr>
      <xdr:spPr>
        <a:xfrm>
          <a:off x="7561795" y="1013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71" name="直線コネクタ 270"/>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2"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3" name="直線コネクタ 27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74"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75" name="直線コネクタ 274"/>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76" name="【公営住宅】&#10;有形固定資産減価償却率平均値テキスト"/>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77" name="フローチャート: 判断 276"/>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78" name="フローチャート: 判断 277"/>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79" name="フローチャート: 判断 278"/>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80" name="フローチャート: 判断 279"/>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81" name="フローチャート: 判断 280"/>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116839</xdr:rowOff>
    </xdr:from>
    <xdr:to>
      <xdr:col>24</xdr:col>
      <xdr:colOff>114300</xdr:colOff>
      <xdr:row>81</xdr:row>
      <xdr:rowOff>46989</xdr:rowOff>
    </xdr:to>
    <xdr:sp macro="" textlink="">
      <xdr:nvSpPr>
        <xdr:cNvPr id="287" name="楕円 286"/>
        <xdr:cNvSpPr/>
      </xdr:nvSpPr>
      <xdr:spPr>
        <a:xfrm>
          <a:off x="4584700" y="138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139716</xdr:rowOff>
    </xdr:from>
    <xdr:ext cx="405111" cy="259045"/>
    <xdr:sp macro="" textlink="">
      <xdr:nvSpPr>
        <xdr:cNvPr id="288" name="【公営住宅】&#10;有形固定資産減価償却率該当値テキスト"/>
        <xdr:cNvSpPr txBox="1"/>
      </xdr:nvSpPr>
      <xdr:spPr>
        <a:xfrm>
          <a:off x="4673600"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118745</xdr:rowOff>
    </xdr:from>
    <xdr:to>
      <xdr:col>20</xdr:col>
      <xdr:colOff>38100</xdr:colOff>
      <xdr:row>81</xdr:row>
      <xdr:rowOff>48895</xdr:rowOff>
    </xdr:to>
    <xdr:sp macro="" textlink="">
      <xdr:nvSpPr>
        <xdr:cNvPr id="289" name="楕円 288"/>
        <xdr:cNvSpPr/>
      </xdr:nvSpPr>
      <xdr:spPr>
        <a:xfrm>
          <a:off x="37465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167639</xdr:rowOff>
    </xdr:from>
    <xdr:to>
      <xdr:col>24</xdr:col>
      <xdr:colOff>63500</xdr:colOff>
      <xdr:row>80</xdr:row>
      <xdr:rowOff>169545</xdr:rowOff>
    </xdr:to>
    <xdr:cxnSp macro="">
      <xdr:nvCxnSpPr>
        <xdr:cNvPr id="290" name="直線コネクタ 289"/>
        <xdr:cNvCxnSpPr/>
      </xdr:nvCxnSpPr>
      <xdr:spPr>
        <a:xfrm flipV="1">
          <a:off x="3797300" y="13883639"/>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48261</xdr:rowOff>
    </xdr:from>
    <xdr:to>
      <xdr:col>15</xdr:col>
      <xdr:colOff>101600</xdr:colOff>
      <xdr:row>80</xdr:row>
      <xdr:rowOff>149861</xdr:rowOff>
    </xdr:to>
    <xdr:sp macro="" textlink="">
      <xdr:nvSpPr>
        <xdr:cNvPr id="291" name="楕円 290"/>
        <xdr:cNvSpPr/>
      </xdr:nvSpPr>
      <xdr:spPr>
        <a:xfrm>
          <a:off x="2857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99061</xdr:rowOff>
    </xdr:from>
    <xdr:to>
      <xdr:col>19</xdr:col>
      <xdr:colOff>177800</xdr:colOff>
      <xdr:row>80</xdr:row>
      <xdr:rowOff>169545</xdr:rowOff>
    </xdr:to>
    <xdr:cxnSp macro="">
      <xdr:nvCxnSpPr>
        <xdr:cNvPr id="292" name="直線コネクタ 291"/>
        <xdr:cNvCxnSpPr/>
      </xdr:nvCxnSpPr>
      <xdr:spPr>
        <a:xfrm>
          <a:off x="2908300" y="13815061"/>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21589</xdr:rowOff>
    </xdr:from>
    <xdr:to>
      <xdr:col>10</xdr:col>
      <xdr:colOff>165100</xdr:colOff>
      <xdr:row>80</xdr:row>
      <xdr:rowOff>123189</xdr:rowOff>
    </xdr:to>
    <xdr:sp macro="" textlink="">
      <xdr:nvSpPr>
        <xdr:cNvPr id="293" name="楕円 292"/>
        <xdr:cNvSpPr/>
      </xdr:nvSpPr>
      <xdr:spPr>
        <a:xfrm>
          <a:off x="1968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72389</xdr:rowOff>
    </xdr:from>
    <xdr:to>
      <xdr:col>15</xdr:col>
      <xdr:colOff>50800</xdr:colOff>
      <xdr:row>80</xdr:row>
      <xdr:rowOff>99061</xdr:rowOff>
    </xdr:to>
    <xdr:cxnSp macro="">
      <xdr:nvCxnSpPr>
        <xdr:cNvPr id="294" name="直線コネクタ 293"/>
        <xdr:cNvCxnSpPr/>
      </xdr:nvCxnSpPr>
      <xdr:spPr>
        <a:xfrm>
          <a:off x="2019300" y="137883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28591</xdr:rowOff>
    </xdr:from>
    <xdr:ext cx="405111" cy="259045"/>
    <xdr:sp macro="" textlink="">
      <xdr:nvSpPr>
        <xdr:cNvPr id="295" name="n_1aveValue【公営住宅】&#10;有形固定資産減価償却率"/>
        <xdr:cNvSpPr txBox="1"/>
      </xdr:nvSpPr>
      <xdr:spPr>
        <a:xfrm>
          <a:off x="35820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5732</xdr:rowOff>
    </xdr:from>
    <xdr:ext cx="405111" cy="259045"/>
    <xdr:sp macro="" textlink="">
      <xdr:nvSpPr>
        <xdr:cNvPr id="296" name="n_2aveValue【公営住宅】&#10;有形固定資産減価償却率"/>
        <xdr:cNvSpPr txBox="1"/>
      </xdr:nvSpPr>
      <xdr:spPr>
        <a:xfrm>
          <a:off x="2705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297" name="n_3aveValue【公営住宅】&#10;有形固定資産減価償却率"/>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298" name="n_4aveValue【公営住宅】&#10;有形固定資産減価償却率"/>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65422</xdr:rowOff>
    </xdr:from>
    <xdr:ext cx="405111" cy="259045"/>
    <xdr:sp macro="" textlink="">
      <xdr:nvSpPr>
        <xdr:cNvPr id="299" name="n_1mainValue【公営住宅】&#10;有形固定資産減価償却率"/>
        <xdr:cNvSpPr txBox="1"/>
      </xdr:nvSpPr>
      <xdr:spPr>
        <a:xfrm>
          <a:off x="3582044"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166388</xdr:rowOff>
    </xdr:from>
    <xdr:ext cx="405111" cy="259045"/>
    <xdr:sp macro="" textlink="">
      <xdr:nvSpPr>
        <xdr:cNvPr id="300" name="n_2mainValue【公営住宅】&#10;有形固定資産減価償却率"/>
        <xdr:cNvSpPr txBox="1"/>
      </xdr:nvSpPr>
      <xdr:spPr>
        <a:xfrm>
          <a:off x="27057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139716</xdr:rowOff>
    </xdr:from>
    <xdr:ext cx="405111" cy="259045"/>
    <xdr:sp macro="" textlink="">
      <xdr:nvSpPr>
        <xdr:cNvPr id="301" name="n_3mainValue【公営住宅】&#10;有形固定資産減価償却率"/>
        <xdr:cNvSpPr txBox="1"/>
      </xdr:nvSpPr>
      <xdr:spPr>
        <a:xfrm>
          <a:off x="18167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2" name="直線コネクタ 31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3" name="テキスト ボックス 31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4" name="直線コネクタ 31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15" name="テキスト ボックス 314"/>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6" name="直線コネクタ 31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17" name="テキスト ボックス 316"/>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8" name="直線コネクタ 31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19" name="テキスト ボックス 318"/>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1" name="テキスト ボックス 32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23" name="直線コネクタ 322"/>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24" name="【公営住宅】&#10;一人当たり面積最小値テキスト"/>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25" name="直線コネクタ 324"/>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26" name="【公営住宅】&#10;一人当たり面積最大値テキスト"/>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27" name="直線コネクタ 326"/>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28" name="【公営住宅】&#10;一人当たり面積平均値テキスト"/>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29" name="フローチャート: 判断 328"/>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30" name="フローチャート: 判断 329"/>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31" name="フローチャート: 判断 330"/>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32" name="フローチャート: 判断 331"/>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33" name="フローチャート: 判断 332"/>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104800</xdr:rowOff>
    </xdr:from>
    <xdr:to>
      <xdr:col>55</xdr:col>
      <xdr:colOff>50800</xdr:colOff>
      <xdr:row>86</xdr:row>
      <xdr:rowOff>34950</xdr:rowOff>
    </xdr:to>
    <xdr:sp macro="" textlink="">
      <xdr:nvSpPr>
        <xdr:cNvPr id="339" name="楕円 338"/>
        <xdr:cNvSpPr/>
      </xdr:nvSpPr>
      <xdr:spPr>
        <a:xfrm>
          <a:off x="10426700" y="1467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79021</xdr:rowOff>
    </xdr:from>
    <xdr:ext cx="469744" cy="259045"/>
    <xdr:sp macro="" textlink="">
      <xdr:nvSpPr>
        <xdr:cNvPr id="340" name="【公営住宅】&#10;一人当たり面積該当値テキスト"/>
        <xdr:cNvSpPr txBox="1"/>
      </xdr:nvSpPr>
      <xdr:spPr>
        <a:xfrm>
          <a:off x="10515600" y="146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107314</xdr:rowOff>
    </xdr:from>
    <xdr:to>
      <xdr:col>50</xdr:col>
      <xdr:colOff>165100</xdr:colOff>
      <xdr:row>86</xdr:row>
      <xdr:rowOff>37464</xdr:rowOff>
    </xdr:to>
    <xdr:sp macro="" textlink="">
      <xdr:nvSpPr>
        <xdr:cNvPr id="341" name="楕円 340"/>
        <xdr:cNvSpPr/>
      </xdr:nvSpPr>
      <xdr:spPr>
        <a:xfrm>
          <a:off x="9588500" y="1468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155600</xdr:rowOff>
    </xdr:from>
    <xdr:to>
      <xdr:col>55</xdr:col>
      <xdr:colOff>0</xdr:colOff>
      <xdr:row>85</xdr:row>
      <xdr:rowOff>158114</xdr:rowOff>
    </xdr:to>
    <xdr:cxnSp macro="">
      <xdr:nvCxnSpPr>
        <xdr:cNvPr id="342" name="直線コネクタ 341"/>
        <xdr:cNvCxnSpPr/>
      </xdr:nvCxnSpPr>
      <xdr:spPr>
        <a:xfrm flipV="1">
          <a:off x="9639300" y="14728850"/>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122220</xdr:rowOff>
    </xdr:from>
    <xdr:to>
      <xdr:col>46</xdr:col>
      <xdr:colOff>38100</xdr:colOff>
      <xdr:row>86</xdr:row>
      <xdr:rowOff>52370</xdr:rowOff>
    </xdr:to>
    <xdr:sp macro="" textlink="">
      <xdr:nvSpPr>
        <xdr:cNvPr id="343" name="楕円 342"/>
        <xdr:cNvSpPr/>
      </xdr:nvSpPr>
      <xdr:spPr>
        <a:xfrm>
          <a:off x="8699500" y="1469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158114</xdr:rowOff>
    </xdr:from>
    <xdr:to>
      <xdr:col>50</xdr:col>
      <xdr:colOff>114300</xdr:colOff>
      <xdr:row>86</xdr:row>
      <xdr:rowOff>1570</xdr:rowOff>
    </xdr:to>
    <xdr:cxnSp macro="">
      <xdr:nvCxnSpPr>
        <xdr:cNvPr id="344" name="直線コネクタ 343"/>
        <xdr:cNvCxnSpPr/>
      </xdr:nvCxnSpPr>
      <xdr:spPr>
        <a:xfrm flipV="1">
          <a:off x="8750300" y="14731364"/>
          <a:ext cx="889000" cy="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122814</xdr:rowOff>
    </xdr:from>
    <xdr:to>
      <xdr:col>41</xdr:col>
      <xdr:colOff>101600</xdr:colOff>
      <xdr:row>86</xdr:row>
      <xdr:rowOff>52964</xdr:rowOff>
    </xdr:to>
    <xdr:sp macro="" textlink="">
      <xdr:nvSpPr>
        <xdr:cNvPr id="345" name="楕円 344"/>
        <xdr:cNvSpPr/>
      </xdr:nvSpPr>
      <xdr:spPr>
        <a:xfrm>
          <a:off x="7810500" y="1469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1570</xdr:rowOff>
    </xdr:from>
    <xdr:to>
      <xdr:col>45</xdr:col>
      <xdr:colOff>177800</xdr:colOff>
      <xdr:row>86</xdr:row>
      <xdr:rowOff>2164</xdr:rowOff>
    </xdr:to>
    <xdr:cxnSp macro="">
      <xdr:nvCxnSpPr>
        <xdr:cNvPr id="346" name="直線コネクタ 345"/>
        <xdr:cNvCxnSpPr/>
      </xdr:nvCxnSpPr>
      <xdr:spPr>
        <a:xfrm flipV="1">
          <a:off x="7861300" y="14746270"/>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48505</xdr:rowOff>
    </xdr:from>
    <xdr:ext cx="469744" cy="259045"/>
    <xdr:sp macro="" textlink="">
      <xdr:nvSpPr>
        <xdr:cNvPr id="347" name="n_1aveValue【公営住宅】&#10;一人当たり面積"/>
        <xdr:cNvSpPr txBox="1"/>
      </xdr:nvSpPr>
      <xdr:spPr>
        <a:xfrm>
          <a:off x="93917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50700</xdr:rowOff>
    </xdr:from>
    <xdr:ext cx="469744" cy="259045"/>
    <xdr:sp macro="" textlink="">
      <xdr:nvSpPr>
        <xdr:cNvPr id="348" name="n_2aveValue【公営住宅】&#10;一人当たり面積"/>
        <xdr:cNvSpPr txBox="1"/>
      </xdr:nvSpPr>
      <xdr:spPr>
        <a:xfrm>
          <a:off x="8515427" y="1445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51385</xdr:rowOff>
    </xdr:from>
    <xdr:ext cx="469744" cy="259045"/>
    <xdr:sp macro="" textlink="">
      <xdr:nvSpPr>
        <xdr:cNvPr id="349" name="n_3aveValue【公営住宅】&#10;一人当たり面積"/>
        <xdr:cNvSpPr txBox="1"/>
      </xdr:nvSpPr>
      <xdr:spPr>
        <a:xfrm>
          <a:off x="7626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350" name="n_4aveValue【公営住宅】&#10;一人当たり面積"/>
        <xdr:cNvSpPr txBox="1"/>
      </xdr:nvSpPr>
      <xdr:spPr>
        <a:xfrm>
          <a:off x="6737427" y="144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28591</xdr:rowOff>
    </xdr:from>
    <xdr:ext cx="469744" cy="259045"/>
    <xdr:sp macro="" textlink="">
      <xdr:nvSpPr>
        <xdr:cNvPr id="351" name="n_1mainValue【公営住宅】&#10;一人当たり面積"/>
        <xdr:cNvSpPr txBox="1"/>
      </xdr:nvSpPr>
      <xdr:spPr>
        <a:xfrm>
          <a:off x="9391727" y="1477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43497</xdr:rowOff>
    </xdr:from>
    <xdr:ext cx="469744" cy="259045"/>
    <xdr:sp macro="" textlink="">
      <xdr:nvSpPr>
        <xdr:cNvPr id="352" name="n_2mainValue【公営住宅】&#10;一人当たり面積"/>
        <xdr:cNvSpPr txBox="1"/>
      </xdr:nvSpPr>
      <xdr:spPr>
        <a:xfrm>
          <a:off x="8515427" y="1478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44091</xdr:rowOff>
    </xdr:from>
    <xdr:ext cx="469744" cy="259045"/>
    <xdr:sp macro="" textlink="">
      <xdr:nvSpPr>
        <xdr:cNvPr id="353" name="n_3mainValue【公営住宅】&#10;一人当たり面積"/>
        <xdr:cNvSpPr txBox="1"/>
      </xdr:nvSpPr>
      <xdr:spPr>
        <a:xfrm>
          <a:off x="7626427" y="1478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8" name="テキスト ボックス 3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9" name="直線コネクタ 3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0" name="テキスト ボックス 37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1" name="直線コネクタ 38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2" name="テキスト ボックス 38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3" name="直線コネクタ 38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4" name="テキスト ボックス 38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5" name="直線コネクタ 38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6" name="テキスト ボックス 38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7" name="直線コネクタ 38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8" name="テキスト ボックス 38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9" name="直線コネクタ 38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0" name="テキスト ボックス 38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1" name="直線コネクタ 39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2" name="テキスト ボックス 39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394" name="直線コネクタ 393"/>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95"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96" name="直線コネクタ 395"/>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397" name="【認定こども園・幼稚園・保育所】&#10;有形固定資産減価償却率最大値テキスト"/>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398" name="直線コネクタ 397"/>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399" name="【認定こども園・幼稚園・保育所】&#10;有形固定資産減価償却率平均値テキスト"/>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00" name="フローチャート: 判断 399"/>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401" name="フローチャート: 判断 400"/>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02" name="フローチャート: 判断 401"/>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403" name="フローチャート: 判断 402"/>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404" name="フローチャート: 判断 403"/>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5" name="テキスト ボックス 4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6" name="テキスト ボックス 4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7" name="テキスト ボックス 4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8" name="テキスト ボックス 4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9" name="テキスト ボックス 4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137795</xdr:rowOff>
    </xdr:from>
    <xdr:to>
      <xdr:col>85</xdr:col>
      <xdr:colOff>177800</xdr:colOff>
      <xdr:row>40</xdr:row>
      <xdr:rowOff>67945</xdr:rowOff>
    </xdr:to>
    <xdr:sp macro="" textlink="">
      <xdr:nvSpPr>
        <xdr:cNvPr id="410" name="楕円 409"/>
        <xdr:cNvSpPr/>
      </xdr:nvSpPr>
      <xdr:spPr>
        <a:xfrm>
          <a:off x="16268700" y="68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116222</xdr:rowOff>
    </xdr:from>
    <xdr:ext cx="405111" cy="259045"/>
    <xdr:sp macro="" textlink="">
      <xdr:nvSpPr>
        <xdr:cNvPr id="411" name="【認定こども園・幼稚園・保育所】&#10;有形固定資産減価償却率該当値テキスト"/>
        <xdr:cNvSpPr txBox="1"/>
      </xdr:nvSpPr>
      <xdr:spPr>
        <a:xfrm>
          <a:off x="16357600"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97790</xdr:rowOff>
    </xdr:from>
    <xdr:to>
      <xdr:col>81</xdr:col>
      <xdr:colOff>101600</xdr:colOff>
      <xdr:row>40</xdr:row>
      <xdr:rowOff>27940</xdr:rowOff>
    </xdr:to>
    <xdr:sp macro="" textlink="">
      <xdr:nvSpPr>
        <xdr:cNvPr id="412" name="楕円 411"/>
        <xdr:cNvSpPr/>
      </xdr:nvSpPr>
      <xdr:spPr>
        <a:xfrm>
          <a:off x="15430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148590</xdr:rowOff>
    </xdr:from>
    <xdr:to>
      <xdr:col>85</xdr:col>
      <xdr:colOff>127000</xdr:colOff>
      <xdr:row>40</xdr:row>
      <xdr:rowOff>17145</xdr:rowOff>
    </xdr:to>
    <xdr:cxnSp macro="">
      <xdr:nvCxnSpPr>
        <xdr:cNvPr id="413" name="直線コネクタ 412"/>
        <xdr:cNvCxnSpPr/>
      </xdr:nvCxnSpPr>
      <xdr:spPr>
        <a:xfrm>
          <a:off x="15481300" y="683514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122555</xdr:rowOff>
    </xdr:from>
    <xdr:to>
      <xdr:col>76</xdr:col>
      <xdr:colOff>165100</xdr:colOff>
      <xdr:row>40</xdr:row>
      <xdr:rowOff>52705</xdr:rowOff>
    </xdr:to>
    <xdr:sp macro="" textlink="">
      <xdr:nvSpPr>
        <xdr:cNvPr id="414" name="楕円 413"/>
        <xdr:cNvSpPr/>
      </xdr:nvSpPr>
      <xdr:spPr>
        <a:xfrm>
          <a:off x="14541500" y="68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148590</xdr:rowOff>
    </xdr:from>
    <xdr:to>
      <xdr:col>81</xdr:col>
      <xdr:colOff>50800</xdr:colOff>
      <xdr:row>40</xdr:row>
      <xdr:rowOff>1905</xdr:rowOff>
    </xdr:to>
    <xdr:cxnSp macro="">
      <xdr:nvCxnSpPr>
        <xdr:cNvPr id="415" name="直線コネクタ 414"/>
        <xdr:cNvCxnSpPr/>
      </xdr:nvCxnSpPr>
      <xdr:spPr>
        <a:xfrm flipV="1">
          <a:off x="14592300" y="683514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74930</xdr:rowOff>
    </xdr:from>
    <xdr:to>
      <xdr:col>72</xdr:col>
      <xdr:colOff>38100</xdr:colOff>
      <xdr:row>40</xdr:row>
      <xdr:rowOff>5080</xdr:rowOff>
    </xdr:to>
    <xdr:sp macro="" textlink="">
      <xdr:nvSpPr>
        <xdr:cNvPr id="416" name="楕円 415"/>
        <xdr:cNvSpPr/>
      </xdr:nvSpPr>
      <xdr:spPr>
        <a:xfrm>
          <a:off x="13652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125730</xdr:rowOff>
    </xdr:from>
    <xdr:to>
      <xdr:col>76</xdr:col>
      <xdr:colOff>114300</xdr:colOff>
      <xdr:row>40</xdr:row>
      <xdr:rowOff>1905</xdr:rowOff>
    </xdr:to>
    <xdr:cxnSp macro="">
      <xdr:nvCxnSpPr>
        <xdr:cNvPr id="417" name="直線コネクタ 416"/>
        <xdr:cNvCxnSpPr/>
      </xdr:nvCxnSpPr>
      <xdr:spPr>
        <a:xfrm>
          <a:off x="13703300" y="68122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418" name="n_1aveValue【認定こども園・幼稚園・保育所】&#10;有形固定資産減価償却率"/>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419" name="n_2aveValue【認定こども園・幼稚園・保育所】&#10;有形固定資産減価償却率"/>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420" name="n_3aveValue【認定こども園・幼稚園・保育所】&#10;有形固定資産減価償却率"/>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421" name="n_4aveValue【認定こども園・幼稚園・保育所】&#10;有形固定資産減価償却率"/>
        <xdr:cNvSpPr txBox="1"/>
      </xdr:nvSpPr>
      <xdr:spPr>
        <a:xfrm>
          <a:off x="12611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19067</xdr:rowOff>
    </xdr:from>
    <xdr:ext cx="405111" cy="259045"/>
    <xdr:sp macro="" textlink="">
      <xdr:nvSpPr>
        <xdr:cNvPr id="422" name="n_1mainValue【認定こども園・幼稚園・保育所】&#10;有形固定資産減価償却率"/>
        <xdr:cNvSpPr txBox="1"/>
      </xdr:nvSpPr>
      <xdr:spPr>
        <a:xfrm>
          <a:off x="15266044" y="687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43832</xdr:rowOff>
    </xdr:from>
    <xdr:ext cx="405111" cy="259045"/>
    <xdr:sp macro="" textlink="">
      <xdr:nvSpPr>
        <xdr:cNvPr id="423" name="n_2mainValue【認定こども園・幼稚園・保育所】&#10;有形固定資産減価償却率"/>
        <xdr:cNvSpPr txBox="1"/>
      </xdr:nvSpPr>
      <xdr:spPr>
        <a:xfrm>
          <a:off x="14389744" y="690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167657</xdr:rowOff>
    </xdr:from>
    <xdr:ext cx="405111" cy="259045"/>
    <xdr:sp macro="" textlink="">
      <xdr:nvSpPr>
        <xdr:cNvPr id="424" name="n_3mainValue【認定こども園・幼稚園・保育所】&#10;有形固定資産減価償却率"/>
        <xdr:cNvSpPr txBox="1"/>
      </xdr:nvSpPr>
      <xdr:spPr>
        <a:xfrm>
          <a:off x="13500744" y="685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5" name="正方形/長方形 4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6" name="正方形/長方形 4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7" name="正方形/長方形 4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8" name="正方形/長方形 4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9" name="正方形/長方形 4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0" name="正方形/長方形 4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1" name="正方形/長方形 4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2" name="正方形/長方形 4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3" name="テキスト ボックス 4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4" name="直線コネクタ 4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5" name="直線コネクタ 43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6" name="テキスト ボックス 43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7" name="直線コネクタ 43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8" name="テキスト ボックス 43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9" name="直線コネクタ 43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0" name="テキスト ボックス 43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1" name="直線コネクタ 44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2" name="テキスト ボックス 44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3" name="直線コネクタ 4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4" name="テキスト ボックス 44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446" name="直線コネクタ 445"/>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47"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48" name="直線コネクタ 447"/>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49"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50" name="直線コネクタ 449"/>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166133</xdr:rowOff>
    </xdr:from>
    <xdr:ext cx="469744" cy="259045"/>
    <xdr:sp macro="" textlink="">
      <xdr:nvSpPr>
        <xdr:cNvPr id="451" name="【認定こども園・幼稚園・保育所】&#10;一人当たり面積平均値テキスト"/>
        <xdr:cNvSpPr txBox="1"/>
      </xdr:nvSpPr>
      <xdr:spPr>
        <a:xfrm>
          <a:off x="22199600" y="6681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452" name="フローチャート: 判断 451"/>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53" name="フローチャート: 判断 452"/>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454" name="フローチャート: 判断 453"/>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55" name="フローチャート: 判断 454"/>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56" name="フローチャート: 判断 455"/>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7" name="テキスト ボックス 4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8" name="テキスト ボックス 4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9" name="テキスト ボックス 4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0" name="テキスト ボックス 4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1" name="テキスト ボックス 4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75692</xdr:rowOff>
    </xdr:from>
    <xdr:to>
      <xdr:col>116</xdr:col>
      <xdr:colOff>114300</xdr:colOff>
      <xdr:row>38</xdr:row>
      <xdr:rowOff>5842</xdr:rowOff>
    </xdr:to>
    <xdr:sp macro="" textlink="">
      <xdr:nvSpPr>
        <xdr:cNvPr id="462" name="楕円 461"/>
        <xdr:cNvSpPr/>
      </xdr:nvSpPr>
      <xdr:spPr>
        <a:xfrm>
          <a:off x="22110700" y="641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98569</xdr:rowOff>
    </xdr:from>
    <xdr:ext cx="469744" cy="259045"/>
    <xdr:sp macro="" textlink="">
      <xdr:nvSpPr>
        <xdr:cNvPr id="463" name="【認定こども園・幼稚園・保育所】&#10;一人当たり面積該当値テキスト"/>
        <xdr:cNvSpPr txBox="1"/>
      </xdr:nvSpPr>
      <xdr:spPr>
        <a:xfrm>
          <a:off x="22199600" y="627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87122</xdr:rowOff>
    </xdr:from>
    <xdr:to>
      <xdr:col>112</xdr:col>
      <xdr:colOff>38100</xdr:colOff>
      <xdr:row>38</xdr:row>
      <xdr:rowOff>17272</xdr:rowOff>
    </xdr:to>
    <xdr:sp macro="" textlink="">
      <xdr:nvSpPr>
        <xdr:cNvPr id="464" name="楕円 463"/>
        <xdr:cNvSpPr/>
      </xdr:nvSpPr>
      <xdr:spPr>
        <a:xfrm>
          <a:off x="21272500" y="64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126492</xdr:rowOff>
    </xdr:from>
    <xdr:to>
      <xdr:col>116</xdr:col>
      <xdr:colOff>63500</xdr:colOff>
      <xdr:row>37</xdr:row>
      <xdr:rowOff>137922</xdr:rowOff>
    </xdr:to>
    <xdr:cxnSp macro="">
      <xdr:nvCxnSpPr>
        <xdr:cNvPr id="465" name="直線コネクタ 464"/>
        <xdr:cNvCxnSpPr/>
      </xdr:nvCxnSpPr>
      <xdr:spPr>
        <a:xfrm flipV="1">
          <a:off x="21323300" y="647014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105410</xdr:rowOff>
    </xdr:from>
    <xdr:to>
      <xdr:col>107</xdr:col>
      <xdr:colOff>101600</xdr:colOff>
      <xdr:row>38</xdr:row>
      <xdr:rowOff>35560</xdr:rowOff>
    </xdr:to>
    <xdr:sp macro="" textlink="">
      <xdr:nvSpPr>
        <xdr:cNvPr id="466" name="楕円 465"/>
        <xdr:cNvSpPr/>
      </xdr:nvSpPr>
      <xdr:spPr>
        <a:xfrm>
          <a:off x="20383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137922</xdr:rowOff>
    </xdr:from>
    <xdr:to>
      <xdr:col>111</xdr:col>
      <xdr:colOff>177800</xdr:colOff>
      <xdr:row>37</xdr:row>
      <xdr:rowOff>156210</xdr:rowOff>
    </xdr:to>
    <xdr:cxnSp macro="">
      <xdr:nvCxnSpPr>
        <xdr:cNvPr id="467" name="直線コネクタ 466"/>
        <xdr:cNvCxnSpPr/>
      </xdr:nvCxnSpPr>
      <xdr:spPr>
        <a:xfrm flipV="1">
          <a:off x="20434300" y="64815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114554</xdr:rowOff>
    </xdr:from>
    <xdr:to>
      <xdr:col>102</xdr:col>
      <xdr:colOff>165100</xdr:colOff>
      <xdr:row>38</xdr:row>
      <xdr:rowOff>44704</xdr:rowOff>
    </xdr:to>
    <xdr:sp macro="" textlink="">
      <xdr:nvSpPr>
        <xdr:cNvPr id="468" name="楕円 467"/>
        <xdr:cNvSpPr/>
      </xdr:nvSpPr>
      <xdr:spPr>
        <a:xfrm>
          <a:off x="19494500" y="64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156210</xdr:rowOff>
    </xdr:from>
    <xdr:to>
      <xdr:col>107</xdr:col>
      <xdr:colOff>50800</xdr:colOff>
      <xdr:row>37</xdr:row>
      <xdr:rowOff>165354</xdr:rowOff>
    </xdr:to>
    <xdr:cxnSp macro="">
      <xdr:nvCxnSpPr>
        <xdr:cNvPr id="469" name="直線コネクタ 468"/>
        <xdr:cNvCxnSpPr/>
      </xdr:nvCxnSpPr>
      <xdr:spPr>
        <a:xfrm flipV="1">
          <a:off x="19545300" y="64998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97553</xdr:rowOff>
    </xdr:from>
    <xdr:ext cx="469744" cy="259045"/>
    <xdr:sp macro="" textlink="">
      <xdr:nvSpPr>
        <xdr:cNvPr id="470" name="n_1aveValue【認定こども園・幼稚園・保育所】&#10;一人当たり面積"/>
        <xdr:cNvSpPr txBox="1"/>
      </xdr:nvSpPr>
      <xdr:spPr>
        <a:xfrm>
          <a:off x="21075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95267</xdr:rowOff>
    </xdr:from>
    <xdr:ext cx="469744" cy="259045"/>
    <xdr:sp macro="" textlink="">
      <xdr:nvSpPr>
        <xdr:cNvPr id="471" name="n_2aveValue【認定こども園・幼稚園・保育所】&#10;一人当たり面積"/>
        <xdr:cNvSpPr txBox="1"/>
      </xdr:nvSpPr>
      <xdr:spPr>
        <a:xfrm>
          <a:off x="20199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472" name="n_3aveValue【認定こども園・幼稚園・保育所】&#10;一人当たり面積"/>
        <xdr:cNvSpPr txBox="1"/>
      </xdr:nvSpPr>
      <xdr:spPr>
        <a:xfrm>
          <a:off x="19310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473" name="n_4aveValue【認定こども園・幼稚園・保育所】&#10;一人当たり面積"/>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33799</xdr:rowOff>
    </xdr:from>
    <xdr:ext cx="469744" cy="259045"/>
    <xdr:sp macro="" textlink="">
      <xdr:nvSpPr>
        <xdr:cNvPr id="474" name="n_1mainValue【認定こども園・幼稚園・保育所】&#10;一人当たり面積"/>
        <xdr:cNvSpPr txBox="1"/>
      </xdr:nvSpPr>
      <xdr:spPr>
        <a:xfrm>
          <a:off x="21075727" y="620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52087</xdr:rowOff>
    </xdr:from>
    <xdr:ext cx="469744" cy="259045"/>
    <xdr:sp macro="" textlink="">
      <xdr:nvSpPr>
        <xdr:cNvPr id="475" name="n_2mainValue【認定こども園・幼稚園・保育所】&#10;一人当たり面積"/>
        <xdr:cNvSpPr txBox="1"/>
      </xdr:nvSpPr>
      <xdr:spPr>
        <a:xfrm>
          <a:off x="201994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61231</xdr:rowOff>
    </xdr:from>
    <xdr:ext cx="469744" cy="259045"/>
    <xdr:sp macro="" textlink="">
      <xdr:nvSpPr>
        <xdr:cNvPr id="476" name="n_3mainValue【認定こども園・幼稚園・保育所】&#10;一人当たり面積"/>
        <xdr:cNvSpPr txBox="1"/>
      </xdr:nvSpPr>
      <xdr:spPr>
        <a:xfrm>
          <a:off x="19310427" y="623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7" name="正方形/長方形 4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8" name="正方形/長方形 4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9" name="正方形/長方形 4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0" name="正方形/長方形 4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1" name="正方形/長方形 4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2" name="正方形/長方形 4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3" name="正方形/長方形 4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4" name="正方形/長方形 48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5" name="テキスト ボックス 4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6" name="直線コネクタ 4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7" name="テキスト ボックス 48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8" name="直線コネクタ 48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89" name="テキスト ボックス 48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0" name="直線コネクタ 48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1" name="テキスト ボックス 49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2" name="直線コネクタ 49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3" name="テキスト ボックス 49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4" name="直線コネクタ 49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5" name="テキスト ボックス 49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6" name="直線コネクタ 49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7" name="テキスト ボックス 49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8" name="直線コネクタ 4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99" name="テキスト ボックス 49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501" name="直線コネクタ 500"/>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502" name="【学校施設】&#10;有形固定資産減価償却率最小値テキスト"/>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503" name="直線コネクタ 502"/>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504" name="【学校施設】&#10;有形固定資産減価償却率最大値テキスト"/>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505" name="直線コネクタ 504"/>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06" name="【学校施設】&#10;有形固定資産減価償却率平均値テキスト"/>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07" name="フローチャート: 判断 506"/>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08" name="フローチャート: 判断 507"/>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509" name="フローチャート: 判断 508"/>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510" name="フローチャート: 判断 509"/>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511" name="フローチャート: 判断 510"/>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48260</xdr:rowOff>
    </xdr:from>
    <xdr:to>
      <xdr:col>85</xdr:col>
      <xdr:colOff>177800</xdr:colOff>
      <xdr:row>61</xdr:row>
      <xdr:rowOff>149860</xdr:rowOff>
    </xdr:to>
    <xdr:sp macro="" textlink="">
      <xdr:nvSpPr>
        <xdr:cNvPr id="517" name="楕円 516"/>
        <xdr:cNvSpPr/>
      </xdr:nvSpPr>
      <xdr:spPr>
        <a:xfrm>
          <a:off x="162687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26687</xdr:rowOff>
    </xdr:from>
    <xdr:ext cx="405111" cy="259045"/>
    <xdr:sp macro="" textlink="">
      <xdr:nvSpPr>
        <xdr:cNvPr id="518" name="【学校施設】&#10;有形固定資産減価償却率該当値テキスト"/>
        <xdr:cNvSpPr txBox="1"/>
      </xdr:nvSpPr>
      <xdr:spPr>
        <a:xfrm>
          <a:off x="16357600"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44450</xdr:rowOff>
    </xdr:from>
    <xdr:to>
      <xdr:col>81</xdr:col>
      <xdr:colOff>101600</xdr:colOff>
      <xdr:row>61</xdr:row>
      <xdr:rowOff>146050</xdr:rowOff>
    </xdr:to>
    <xdr:sp macro="" textlink="">
      <xdr:nvSpPr>
        <xdr:cNvPr id="519" name="楕円 518"/>
        <xdr:cNvSpPr/>
      </xdr:nvSpPr>
      <xdr:spPr>
        <a:xfrm>
          <a:off x="15430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95250</xdr:rowOff>
    </xdr:from>
    <xdr:to>
      <xdr:col>85</xdr:col>
      <xdr:colOff>127000</xdr:colOff>
      <xdr:row>61</xdr:row>
      <xdr:rowOff>99060</xdr:rowOff>
    </xdr:to>
    <xdr:cxnSp macro="">
      <xdr:nvCxnSpPr>
        <xdr:cNvPr id="520" name="直線コネクタ 519"/>
        <xdr:cNvCxnSpPr/>
      </xdr:nvCxnSpPr>
      <xdr:spPr>
        <a:xfrm>
          <a:off x="15481300" y="105537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107315</xdr:rowOff>
    </xdr:from>
    <xdr:to>
      <xdr:col>76</xdr:col>
      <xdr:colOff>165100</xdr:colOff>
      <xdr:row>62</xdr:row>
      <xdr:rowOff>37465</xdr:rowOff>
    </xdr:to>
    <xdr:sp macro="" textlink="">
      <xdr:nvSpPr>
        <xdr:cNvPr id="521" name="楕円 520"/>
        <xdr:cNvSpPr/>
      </xdr:nvSpPr>
      <xdr:spPr>
        <a:xfrm>
          <a:off x="145415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95250</xdr:rowOff>
    </xdr:from>
    <xdr:to>
      <xdr:col>81</xdr:col>
      <xdr:colOff>50800</xdr:colOff>
      <xdr:row>61</xdr:row>
      <xdr:rowOff>158115</xdr:rowOff>
    </xdr:to>
    <xdr:cxnSp macro="">
      <xdr:nvCxnSpPr>
        <xdr:cNvPr id="522" name="直線コネクタ 521"/>
        <xdr:cNvCxnSpPr/>
      </xdr:nvCxnSpPr>
      <xdr:spPr>
        <a:xfrm flipV="1">
          <a:off x="14592300" y="1055370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160655</xdr:rowOff>
    </xdr:from>
    <xdr:to>
      <xdr:col>72</xdr:col>
      <xdr:colOff>38100</xdr:colOff>
      <xdr:row>61</xdr:row>
      <xdr:rowOff>90805</xdr:rowOff>
    </xdr:to>
    <xdr:sp macro="" textlink="">
      <xdr:nvSpPr>
        <xdr:cNvPr id="523" name="楕円 522"/>
        <xdr:cNvSpPr/>
      </xdr:nvSpPr>
      <xdr:spPr>
        <a:xfrm>
          <a:off x="13652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40005</xdr:rowOff>
    </xdr:from>
    <xdr:to>
      <xdr:col>76</xdr:col>
      <xdr:colOff>114300</xdr:colOff>
      <xdr:row>61</xdr:row>
      <xdr:rowOff>158115</xdr:rowOff>
    </xdr:to>
    <xdr:cxnSp macro="">
      <xdr:nvCxnSpPr>
        <xdr:cNvPr id="524" name="直線コネクタ 523"/>
        <xdr:cNvCxnSpPr/>
      </xdr:nvCxnSpPr>
      <xdr:spPr>
        <a:xfrm>
          <a:off x="13703300" y="10498455"/>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525" name="n_1aveValue【学校施設】&#10;有形固定資産減価償却率"/>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526" name="n_2aveValue【学校施設】&#10;有形固定資産減価償却率"/>
        <xdr:cNvSpPr txBox="1"/>
      </xdr:nvSpPr>
      <xdr:spPr>
        <a:xfrm>
          <a:off x="14389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57802</xdr:rowOff>
    </xdr:from>
    <xdr:ext cx="405111" cy="259045"/>
    <xdr:sp macro="" textlink="">
      <xdr:nvSpPr>
        <xdr:cNvPr id="527" name="n_3aveValue【学校施設】&#10;有形固定資産減価償却率"/>
        <xdr:cNvSpPr txBox="1"/>
      </xdr:nvSpPr>
      <xdr:spPr>
        <a:xfrm>
          <a:off x="13500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34942</xdr:rowOff>
    </xdr:from>
    <xdr:ext cx="405111" cy="259045"/>
    <xdr:sp macro="" textlink="">
      <xdr:nvSpPr>
        <xdr:cNvPr id="528" name="n_4aveValue【学校施設】&#10;有形固定資産減価償却率"/>
        <xdr:cNvSpPr txBox="1"/>
      </xdr:nvSpPr>
      <xdr:spPr>
        <a:xfrm>
          <a:off x="12611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137177</xdr:rowOff>
    </xdr:from>
    <xdr:ext cx="405111" cy="259045"/>
    <xdr:sp macro="" textlink="">
      <xdr:nvSpPr>
        <xdr:cNvPr id="529" name="n_1mainValue【学校施設】&#10;有形固定資産減価償却率"/>
        <xdr:cNvSpPr txBox="1"/>
      </xdr:nvSpPr>
      <xdr:spPr>
        <a:xfrm>
          <a:off x="152660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28592</xdr:rowOff>
    </xdr:from>
    <xdr:ext cx="405111" cy="259045"/>
    <xdr:sp macro="" textlink="">
      <xdr:nvSpPr>
        <xdr:cNvPr id="530" name="n_2mainValue【学校施設】&#10;有形固定資産減価償却率"/>
        <xdr:cNvSpPr txBox="1"/>
      </xdr:nvSpPr>
      <xdr:spPr>
        <a:xfrm>
          <a:off x="14389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81932</xdr:rowOff>
    </xdr:from>
    <xdr:ext cx="405111" cy="259045"/>
    <xdr:sp macro="" textlink="">
      <xdr:nvSpPr>
        <xdr:cNvPr id="531" name="n_3mainValue【学校施設】&#10;有形固定資産減価償却率"/>
        <xdr:cNvSpPr txBox="1"/>
      </xdr:nvSpPr>
      <xdr:spPr>
        <a:xfrm>
          <a:off x="135007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2" name="正方形/長方形 5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3" name="正方形/長方形 5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4" name="正方形/長方形 5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5" name="正方形/長方形 5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6" name="正方形/長方形 5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7" name="正方形/長方形 5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8" name="正方形/長方形 5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9" name="正方形/長方形 5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0" name="テキスト ボックス 5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1" name="直線コネクタ 5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2" name="直線コネクタ 54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3" name="テキスト ボックス 54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4" name="直線コネクタ 54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5" name="テキスト ボックス 54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6" name="直線コネクタ 54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7" name="テキスト ボックス 54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8" name="直線コネクタ 54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9" name="テキスト ボックス 54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0" name="直線コネクタ 54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1" name="テキスト ボックス 55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2" name="直線コネクタ 55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3" name="テキスト ボックス 55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555" name="直線コネクタ 554"/>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556" name="【学校施設】&#10;一人当たり面積最小値テキスト"/>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557" name="直線コネクタ 556"/>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558" name="【学校施設】&#10;一人当たり面積最大値テキスト"/>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559" name="直線コネクタ 558"/>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82313</xdr:rowOff>
    </xdr:from>
    <xdr:ext cx="469744" cy="259045"/>
    <xdr:sp macro="" textlink="">
      <xdr:nvSpPr>
        <xdr:cNvPr id="560" name="【学校施設】&#10;一人当たり面積平均値テキスト"/>
        <xdr:cNvSpPr txBox="1"/>
      </xdr:nvSpPr>
      <xdr:spPr>
        <a:xfrm>
          <a:off x="22199600" y="10540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561" name="フローチャート: 判断 560"/>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562" name="フローチャート: 判断 561"/>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563" name="フローチャート: 判断 562"/>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564" name="フローチャート: 判断 563"/>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565" name="フローチャート: 判断 564"/>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6" name="テキスト ボックス 56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7" name="テキスト ボックス 56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8" name="テキスト ボックス 56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9" name="テキスト ボックス 56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0" name="テキスト ボックス 56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153035</xdr:rowOff>
    </xdr:from>
    <xdr:to>
      <xdr:col>116</xdr:col>
      <xdr:colOff>114300</xdr:colOff>
      <xdr:row>61</xdr:row>
      <xdr:rowOff>83185</xdr:rowOff>
    </xdr:to>
    <xdr:sp macro="" textlink="">
      <xdr:nvSpPr>
        <xdr:cNvPr id="571" name="楕円 570"/>
        <xdr:cNvSpPr/>
      </xdr:nvSpPr>
      <xdr:spPr>
        <a:xfrm>
          <a:off x="221107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4462</xdr:rowOff>
    </xdr:from>
    <xdr:ext cx="469744" cy="259045"/>
    <xdr:sp macro="" textlink="">
      <xdr:nvSpPr>
        <xdr:cNvPr id="572" name="【学校施設】&#10;一人当たり面積該当値テキスト"/>
        <xdr:cNvSpPr txBox="1"/>
      </xdr:nvSpPr>
      <xdr:spPr>
        <a:xfrm>
          <a:off x="22199600" y="1029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165608</xdr:rowOff>
    </xdr:from>
    <xdr:to>
      <xdr:col>112</xdr:col>
      <xdr:colOff>38100</xdr:colOff>
      <xdr:row>61</xdr:row>
      <xdr:rowOff>95758</xdr:rowOff>
    </xdr:to>
    <xdr:sp macro="" textlink="">
      <xdr:nvSpPr>
        <xdr:cNvPr id="573" name="楕円 572"/>
        <xdr:cNvSpPr/>
      </xdr:nvSpPr>
      <xdr:spPr>
        <a:xfrm>
          <a:off x="21272500" y="1045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32385</xdr:rowOff>
    </xdr:from>
    <xdr:to>
      <xdr:col>116</xdr:col>
      <xdr:colOff>63500</xdr:colOff>
      <xdr:row>61</xdr:row>
      <xdr:rowOff>44958</xdr:rowOff>
    </xdr:to>
    <xdr:cxnSp macro="">
      <xdr:nvCxnSpPr>
        <xdr:cNvPr id="574" name="直線コネクタ 573"/>
        <xdr:cNvCxnSpPr/>
      </xdr:nvCxnSpPr>
      <xdr:spPr>
        <a:xfrm flipV="1">
          <a:off x="21323300" y="10490835"/>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112649</xdr:rowOff>
    </xdr:from>
    <xdr:to>
      <xdr:col>107</xdr:col>
      <xdr:colOff>101600</xdr:colOff>
      <xdr:row>62</xdr:row>
      <xdr:rowOff>42799</xdr:rowOff>
    </xdr:to>
    <xdr:sp macro="" textlink="">
      <xdr:nvSpPr>
        <xdr:cNvPr id="575" name="楕円 574"/>
        <xdr:cNvSpPr/>
      </xdr:nvSpPr>
      <xdr:spPr>
        <a:xfrm>
          <a:off x="20383500" y="1057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44958</xdr:rowOff>
    </xdr:from>
    <xdr:to>
      <xdr:col>111</xdr:col>
      <xdr:colOff>177800</xdr:colOff>
      <xdr:row>61</xdr:row>
      <xdr:rowOff>163449</xdr:rowOff>
    </xdr:to>
    <xdr:cxnSp macro="">
      <xdr:nvCxnSpPr>
        <xdr:cNvPr id="576" name="直線コネクタ 575"/>
        <xdr:cNvCxnSpPr/>
      </xdr:nvCxnSpPr>
      <xdr:spPr>
        <a:xfrm flipV="1">
          <a:off x="20434300" y="10503408"/>
          <a:ext cx="889000" cy="11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119888</xdr:rowOff>
    </xdr:from>
    <xdr:to>
      <xdr:col>102</xdr:col>
      <xdr:colOff>165100</xdr:colOff>
      <xdr:row>62</xdr:row>
      <xdr:rowOff>50038</xdr:rowOff>
    </xdr:to>
    <xdr:sp macro="" textlink="">
      <xdr:nvSpPr>
        <xdr:cNvPr id="577" name="楕円 576"/>
        <xdr:cNvSpPr/>
      </xdr:nvSpPr>
      <xdr:spPr>
        <a:xfrm>
          <a:off x="19494500" y="1057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163449</xdr:rowOff>
    </xdr:from>
    <xdr:to>
      <xdr:col>107</xdr:col>
      <xdr:colOff>50800</xdr:colOff>
      <xdr:row>61</xdr:row>
      <xdr:rowOff>170688</xdr:rowOff>
    </xdr:to>
    <xdr:cxnSp macro="">
      <xdr:nvCxnSpPr>
        <xdr:cNvPr id="578" name="直線コネクタ 577"/>
        <xdr:cNvCxnSpPr/>
      </xdr:nvCxnSpPr>
      <xdr:spPr>
        <a:xfrm flipV="1">
          <a:off x="19545300" y="1062189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27449</xdr:rowOff>
    </xdr:from>
    <xdr:ext cx="469744" cy="259045"/>
    <xdr:sp macro="" textlink="">
      <xdr:nvSpPr>
        <xdr:cNvPr id="579" name="n_1aveValue【学校施設】&#10;一人当たり面積"/>
        <xdr:cNvSpPr txBox="1"/>
      </xdr:nvSpPr>
      <xdr:spPr>
        <a:xfrm>
          <a:off x="21075727" y="1065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580" name="n_2aveValue【学校施設】&#10;一人当たり面積"/>
        <xdr:cNvSpPr txBox="1"/>
      </xdr:nvSpPr>
      <xdr:spPr>
        <a:xfrm>
          <a:off x="20199427" y="1031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53801</xdr:rowOff>
    </xdr:from>
    <xdr:ext cx="469744" cy="259045"/>
    <xdr:sp macro="" textlink="">
      <xdr:nvSpPr>
        <xdr:cNvPr id="581" name="n_3aveValue【学校施設】&#10;一人当たり面積"/>
        <xdr:cNvSpPr txBox="1"/>
      </xdr:nvSpPr>
      <xdr:spPr>
        <a:xfrm>
          <a:off x="19310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42562</xdr:rowOff>
    </xdr:from>
    <xdr:ext cx="469744" cy="259045"/>
    <xdr:sp macro="" textlink="">
      <xdr:nvSpPr>
        <xdr:cNvPr id="582" name="n_4aveValue【学校施設】&#10;一人当たり面積"/>
        <xdr:cNvSpPr txBox="1"/>
      </xdr:nvSpPr>
      <xdr:spPr>
        <a:xfrm>
          <a:off x="184214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112285</xdr:rowOff>
    </xdr:from>
    <xdr:ext cx="469744" cy="259045"/>
    <xdr:sp macro="" textlink="">
      <xdr:nvSpPr>
        <xdr:cNvPr id="583" name="n_1mainValue【学校施設】&#10;一人当たり面積"/>
        <xdr:cNvSpPr txBox="1"/>
      </xdr:nvSpPr>
      <xdr:spPr>
        <a:xfrm>
          <a:off x="21075727" y="1022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33926</xdr:rowOff>
    </xdr:from>
    <xdr:ext cx="469744" cy="259045"/>
    <xdr:sp macro="" textlink="">
      <xdr:nvSpPr>
        <xdr:cNvPr id="584" name="n_2mainValue【学校施設】&#10;一人当たり面積"/>
        <xdr:cNvSpPr txBox="1"/>
      </xdr:nvSpPr>
      <xdr:spPr>
        <a:xfrm>
          <a:off x="20199427" y="1066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41165</xdr:rowOff>
    </xdr:from>
    <xdr:ext cx="469744" cy="259045"/>
    <xdr:sp macro="" textlink="">
      <xdr:nvSpPr>
        <xdr:cNvPr id="585" name="n_3mainValue【学校施設】&#10;一人当たり面積"/>
        <xdr:cNvSpPr txBox="1"/>
      </xdr:nvSpPr>
      <xdr:spPr>
        <a:xfrm>
          <a:off x="19310427" y="10671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6" name="正方形/長方形 5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7" name="正方形/長方形 5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8" name="正方形/長方形 5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9" name="正方形/長方形 5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0" name="正方形/長方形 5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1" name="正方形/長方形 5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2" name="正方形/長方形 5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3" name="正方形/長方形 59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4" name="テキスト ボックス 59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5" name="直線コネクタ 59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6" name="テキスト ボックス 59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7" name="直線コネクタ 59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98" name="テキスト ボックス 59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9" name="直線コネクタ 59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0" name="テキスト ボックス 59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1" name="直線コネクタ 60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2" name="テキスト ボックス 60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3" name="直線コネクタ 60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4" name="テキスト ボックス 60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5" name="直線コネクタ 60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6" name="テキスト ボックス 60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7" name="直線コネクタ 60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08" name="テキスト ボックス 60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9" name="直線コネクタ 60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611" name="直線コネクタ 610"/>
        <xdr:cNvCxnSpPr/>
      </xdr:nvCxnSpPr>
      <xdr:spPr>
        <a:xfrm flipV="1">
          <a:off x="16318864"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3" name="直線コネクタ 61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614" name="【児童館】&#10;有形固定資産減価償却率最大値テキスト"/>
        <xdr:cNvSpPr txBox="1"/>
      </xdr:nvSpPr>
      <xdr:spPr>
        <a:xfrm>
          <a:off x="16357600"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615" name="直線コネクタ 614"/>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616" name="【児童館】&#10;有形固定資産減価償却率平均値テキスト"/>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617" name="フローチャート: 判断 616"/>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18" name="フローチャート: 判断 617"/>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619" name="フローチャート: 判断 618"/>
        <xdr:cNvSpPr/>
      </xdr:nvSpPr>
      <xdr:spPr>
        <a:xfrm>
          <a:off x="14541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620" name="フローチャート: 判断 619"/>
        <xdr:cNvSpPr/>
      </xdr:nvSpPr>
      <xdr:spPr>
        <a:xfrm>
          <a:off x="13652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621" name="フローチャート: 判断 620"/>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2" name="テキスト ボックス 6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3" name="テキスト ボックス 6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4" name="テキスト ボックス 6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5" name="テキスト ボックス 6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6" name="テキスト ボックス 6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145687</xdr:rowOff>
    </xdr:from>
    <xdr:to>
      <xdr:col>85</xdr:col>
      <xdr:colOff>177800</xdr:colOff>
      <xdr:row>78</xdr:row>
      <xdr:rowOff>75837</xdr:rowOff>
    </xdr:to>
    <xdr:sp macro="" textlink="">
      <xdr:nvSpPr>
        <xdr:cNvPr id="627" name="楕円 626"/>
        <xdr:cNvSpPr/>
      </xdr:nvSpPr>
      <xdr:spPr>
        <a:xfrm>
          <a:off x="16268700" y="1334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98714</xdr:rowOff>
    </xdr:from>
    <xdr:ext cx="340478" cy="259045"/>
    <xdr:sp macro="" textlink="">
      <xdr:nvSpPr>
        <xdr:cNvPr id="628" name="【児童館】&#10;有形固定資産減価償却率該当値テキスト"/>
        <xdr:cNvSpPr txBox="1"/>
      </xdr:nvSpPr>
      <xdr:spPr>
        <a:xfrm>
          <a:off x="16357600" y="13300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96701</xdr:rowOff>
    </xdr:from>
    <xdr:to>
      <xdr:col>81</xdr:col>
      <xdr:colOff>101600</xdr:colOff>
      <xdr:row>78</xdr:row>
      <xdr:rowOff>26851</xdr:rowOff>
    </xdr:to>
    <xdr:sp macro="" textlink="">
      <xdr:nvSpPr>
        <xdr:cNvPr id="629" name="楕円 628"/>
        <xdr:cNvSpPr/>
      </xdr:nvSpPr>
      <xdr:spPr>
        <a:xfrm>
          <a:off x="15430500" y="1329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147501</xdr:rowOff>
    </xdr:from>
    <xdr:to>
      <xdr:col>85</xdr:col>
      <xdr:colOff>127000</xdr:colOff>
      <xdr:row>78</xdr:row>
      <xdr:rowOff>25037</xdr:rowOff>
    </xdr:to>
    <xdr:cxnSp macro="">
      <xdr:nvCxnSpPr>
        <xdr:cNvPr id="630" name="直線コネクタ 629"/>
        <xdr:cNvCxnSpPr/>
      </xdr:nvCxnSpPr>
      <xdr:spPr>
        <a:xfrm>
          <a:off x="15481300" y="13349151"/>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127726</xdr:rowOff>
    </xdr:from>
    <xdr:to>
      <xdr:col>76</xdr:col>
      <xdr:colOff>165100</xdr:colOff>
      <xdr:row>78</xdr:row>
      <xdr:rowOff>57876</xdr:rowOff>
    </xdr:to>
    <xdr:sp macro="" textlink="">
      <xdr:nvSpPr>
        <xdr:cNvPr id="631" name="楕円 630"/>
        <xdr:cNvSpPr/>
      </xdr:nvSpPr>
      <xdr:spPr>
        <a:xfrm>
          <a:off x="14541500" y="1332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147501</xdr:rowOff>
    </xdr:from>
    <xdr:to>
      <xdr:col>81</xdr:col>
      <xdr:colOff>50800</xdr:colOff>
      <xdr:row>78</xdr:row>
      <xdr:rowOff>7076</xdr:rowOff>
    </xdr:to>
    <xdr:cxnSp macro="">
      <xdr:nvCxnSpPr>
        <xdr:cNvPr id="632" name="直線コネクタ 631"/>
        <xdr:cNvCxnSpPr/>
      </xdr:nvCxnSpPr>
      <xdr:spPr>
        <a:xfrm flipV="1">
          <a:off x="14592300" y="1334915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80373</xdr:rowOff>
    </xdr:from>
    <xdr:to>
      <xdr:col>72</xdr:col>
      <xdr:colOff>38100</xdr:colOff>
      <xdr:row>86</xdr:row>
      <xdr:rowOff>10523</xdr:rowOff>
    </xdr:to>
    <xdr:sp macro="" textlink="">
      <xdr:nvSpPr>
        <xdr:cNvPr id="633" name="楕円 632"/>
        <xdr:cNvSpPr/>
      </xdr:nvSpPr>
      <xdr:spPr>
        <a:xfrm>
          <a:off x="13652500" y="146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7076</xdr:rowOff>
    </xdr:from>
    <xdr:to>
      <xdr:col>76</xdr:col>
      <xdr:colOff>114300</xdr:colOff>
      <xdr:row>85</xdr:row>
      <xdr:rowOff>131173</xdr:rowOff>
    </xdr:to>
    <xdr:cxnSp macro="">
      <xdr:nvCxnSpPr>
        <xdr:cNvPr id="634" name="直線コネクタ 633"/>
        <xdr:cNvCxnSpPr/>
      </xdr:nvCxnSpPr>
      <xdr:spPr>
        <a:xfrm flipV="1">
          <a:off x="13703300" y="13380176"/>
          <a:ext cx="889000" cy="132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635" name="n_1aveValue【児童館】&#10;有形固定資産減価償却率"/>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16346</xdr:rowOff>
    </xdr:from>
    <xdr:ext cx="405111" cy="259045"/>
    <xdr:sp macro="" textlink="">
      <xdr:nvSpPr>
        <xdr:cNvPr id="636" name="n_2aveValue【児童館】&#10;有形固定資産減価償却率"/>
        <xdr:cNvSpPr txBox="1"/>
      </xdr:nvSpPr>
      <xdr:spPr>
        <a:xfrm>
          <a:off x="14389744" y="1424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7456</xdr:rowOff>
    </xdr:from>
    <xdr:ext cx="405111" cy="259045"/>
    <xdr:sp macro="" textlink="">
      <xdr:nvSpPr>
        <xdr:cNvPr id="637" name="n_3aveValue【児童館】&#10;有形固定資産減価償却率"/>
        <xdr:cNvSpPr txBox="1"/>
      </xdr:nvSpPr>
      <xdr:spPr>
        <a:xfrm>
          <a:off x="13500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638" name="n_4aveValue【児童館】&#10;有形固定資産減価償却率"/>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43378</xdr:rowOff>
    </xdr:from>
    <xdr:ext cx="340478" cy="259045"/>
    <xdr:sp macro="" textlink="">
      <xdr:nvSpPr>
        <xdr:cNvPr id="639" name="n_1mainValue【児童館】&#10;有形固定資産減価償却率"/>
        <xdr:cNvSpPr txBox="1"/>
      </xdr:nvSpPr>
      <xdr:spPr>
        <a:xfrm>
          <a:off x="15298361" y="130735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76</xdr:row>
      <xdr:rowOff>74403</xdr:rowOff>
    </xdr:from>
    <xdr:ext cx="340478" cy="259045"/>
    <xdr:sp macro="" textlink="">
      <xdr:nvSpPr>
        <xdr:cNvPr id="640" name="n_2mainValue【児童館】&#10;有形固定資産減価償却率"/>
        <xdr:cNvSpPr txBox="1"/>
      </xdr:nvSpPr>
      <xdr:spPr>
        <a:xfrm>
          <a:off x="14422061" y="13104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1650</xdr:rowOff>
    </xdr:from>
    <xdr:ext cx="405111" cy="259045"/>
    <xdr:sp macro="" textlink="">
      <xdr:nvSpPr>
        <xdr:cNvPr id="641" name="n_3mainValue【児童館】&#10;有形固定資産減価償却率"/>
        <xdr:cNvSpPr txBox="1"/>
      </xdr:nvSpPr>
      <xdr:spPr>
        <a:xfrm>
          <a:off x="13500744" y="1474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2" name="正方形/長方形 6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3" name="正方形/長方形 6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4" name="正方形/長方形 6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5" name="正方形/長方形 6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6" name="正方形/長方形 6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7" name="正方形/長方形 6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8" name="正方形/長方形 6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9" name="正方形/長方形 6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0" name="テキスト ボックス 6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1" name="直線コネクタ 6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2" name="直線コネクタ 65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3" name="テキスト ボックス 65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4" name="直線コネクタ 65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5" name="テキスト ボックス 65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6" name="直線コネクタ 65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7" name="テキスト ボックス 65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8" name="直線コネクタ 65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9" name="テキスト ボックス 65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0" name="直線コネクタ 6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1" name="テキスト ボックス 6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663" name="直線コネクタ 662"/>
        <xdr:cNvCxnSpPr/>
      </xdr:nvCxnSpPr>
      <xdr:spPr>
        <a:xfrm flipV="1">
          <a:off x="221608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64"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65" name="直線コネクタ 664"/>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666" name="【児童館】&#10;一人当たり面積最大値テキスト"/>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667" name="直線コネクタ 666"/>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162323</xdr:rowOff>
    </xdr:from>
    <xdr:ext cx="469744" cy="259045"/>
    <xdr:sp macro="" textlink="">
      <xdr:nvSpPr>
        <xdr:cNvPr id="668" name="【児童館】&#10;一人当たり面積平均値テキスト"/>
        <xdr:cNvSpPr txBox="1"/>
      </xdr:nvSpPr>
      <xdr:spPr>
        <a:xfrm>
          <a:off x="22199600" y="14564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669" name="フローチャート: 判断 668"/>
        <xdr:cNvSpPr/>
      </xdr:nvSpPr>
      <xdr:spPr>
        <a:xfrm>
          <a:off x="221107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670" name="フローチャート: 判断 669"/>
        <xdr:cNvSpPr/>
      </xdr:nvSpPr>
      <xdr:spPr>
        <a:xfrm>
          <a:off x="21272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671" name="フローチャート: 判断 670"/>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672" name="フローチャート: 判断 671"/>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673" name="フローチャート: 判断 672"/>
        <xdr:cNvSpPr/>
      </xdr:nvSpPr>
      <xdr:spPr>
        <a:xfrm>
          <a:off x="18605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4" name="テキスト ボックス 6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5" name="テキスト ボックス 6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6" name="テキスト ボックス 6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7" name="テキスト ボックス 6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8" name="テキスト ボックス 6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679" name="楕円 678"/>
        <xdr:cNvSpPr/>
      </xdr:nvSpPr>
      <xdr:spPr>
        <a:xfrm>
          <a:off x="221107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46753</xdr:rowOff>
    </xdr:from>
    <xdr:ext cx="469744" cy="259045"/>
    <xdr:sp macro="" textlink="">
      <xdr:nvSpPr>
        <xdr:cNvPr id="680" name="【児童館】&#10;一人当たり面積該当値テキスト"/>
        <xdr:cNvSpPr txBox="1"/>
      </xdr:nvSpPr>
      <xdr:spPr>
        <a:xfrm>
          <a:off x="22199600" y="1427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28448</xdr:rowOff>
    </xdr:from>
    <xdr:to>
      <xdr:col>112</xdr:col>
      <xdr:colOff>38100</xdr:colOff>
      <xdr:row>84</xdr:row>
      <xdr:rowOff>130048</xdr:rowOff>
    </xdr:to>
    <xdr:sp macro="" textlink="">
      <xdr:nvSpPr>
        <xdr:cNvPr id="681" name="楕円 680"/>
        <xdr:cNvSpPr/>
      </xdr:nvSpPr>
      <xdr:spPr>
        <a:xfrm>
          <a:off x="21272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74676</xdr:rowOff>
    </xdr:from>
    <xdr:to>
      <xdr:col>116</xdr:col>
      <xdr:colOff>63500</xdr:colOff>
      <xdr:row>84</xdr:row>
      <xdr:rowOff>79248</xdr:rowOff>
    </xdr:to>
    <xdr:cxnSp macro="">
      <xdr:nvCxnSpPr>
        <xdr:cNvPr id="682" name="直線コネクタ 681"/>
        <xdr:cNvCxnSpPr/>
      </xdr:nvCxnSpPr>
      <xdr:spPr>
        <a:xfrm flipV="1">
          <a:off x="21323300" y="144764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33020</xdr:rowOff>
    </xdr:from>
    <xdr:to>
      <xdr:col>107</xdr:col>
      <xdr:colOff>101600</xdr:colOff>
      <xdr:row>84</xdr:row>
      <xdr:rowOff>134620</xdr:rowOff>
    </xdr:to>
    <xdr:sp macro="" textlink="">
      <xdr:nvSpPr>
        <xdr:cNvPr id="683" name="楕円 682"/>
        <xdr:cNvSpPr/>
      </xdr:nvSpPr>
      <xdr:spPr>
        <a:xfrm>
          <a:off x="20383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79248</xdr:rowOff>
    </xdr:from>
    <xdr:to>
      <xdr:col>111</xdr:col>
      <xdr:colOff>177800</xdr:colOff>
      <xdr:row>84</xdr:row>
      <xdr:rowOff>83820</xdr:rowOff>
    </xdr:to>
    <xdr:cxnSp macro="">
      <xdr:nvCxnSpPr>
        <xdr:cNvPr id="684" name="直線コネクタ 683"/>
        <xdr:cNvCxnSpPr/>
      </xdr:nvCxnSpPr>
      <xdr:spPr>
        <a:xfrm flipV="1">
          <a:off x="20434300" y="14481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94742</xdr:rowOff>
    </xdr:from>
    <xdr:to>
      <xdr:col>102</xdr:col>
      <xdr:colOff>165100</xdr:colOff>
      <xdr:row>86</xdr:row>
      <xdr:rowOff>24892</xdr:rowOff>
    </xdr:to>
    <xdr:sp macro="" textlink="">
      <xdr:nvSpPr>
        <xdr:cNvPr id="685" name="楕円 684"/>
        <xdr:cNvSpPr/>
      </xdr:nvSpPr>
      <xdr:spPr>
        <a:xfrm>
          <a:off x="19494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83820</xdr:rowOff>
    </xdr:from>
    <xdr:to>
      <xdr:col>107</xdr:col>
      <xdr:colOff>50800</xdr:colOff>
      <xdr:row>85</xdr:row>
      <xdr:rowOff>145542</xdr:rowOff>
    </xdr:to>
    <xdr:cxnSp macro="">
      <xdr:nvCxnSpPr>
        <xdr:cNvPr id="686" name="直線コネクタ 685"/>
        <xdr:cNvCxnSpPr/>
      </xdr:nvCxnSpPr>
      <xdr:spPr>
        <a:xfrm flipV="1">
          <a:off x="19545300" y="14485620"/>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114316</xdr:rowOff>
    </xdr:from>
    <xdr:ext cx="469744" cy="259045"/>
    <xdr:sp macro="" textlink="">
      <xdr:nvSpPr>
        <xdr:cNvPr id="687" name="n_1aveValue【児童館】&#10;一人当たり面積"/>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688" name="n_2aveValue【児童館】&#10;一人当たり面積"/>
        <xdr:cNvSpPr txBox="1"/>
      </xdr:nvSpPr>
      <xdr:spPr>
        <a:xfrm>
          <a:off x="20199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148862</xdr:rowOff>
    </xdr:from>
    <xdr:ext cx="469744" cy="259045"/>
    <xdr:sp macro="" textlink="">
      <xdr:nvSpPr>
        <xdr:cNvPr id="689" name="n_3aveValue【児童館】&#10;一人当たり面積"/>
        <xdr:cNvSpPr txBox="1"/>
      </xdr:nvSpPr>
      <xdr:spPr>
        <a:xfrm>
          <a:off x="19310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139716</xdr:rowOff>
    </xdr:from>
    <xdr:ext cx="469744" cy="259045"/>
    <xdr:sp macro="" textlink="">
      <xdr:nvSpPr>
        <xdr:cNvPr id="690" name="n_4aveValue【児童館】&#10;一人当たり面積"/>
        <xdr:cNvSpPr txBox="1"/>
      </xdr:nvSpPr>
      <xdr:spPr>
        <a:xfrm>
          <a:off x="18421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146575</xdr:rowOff>
    </xdr:from>
    <xdr:ext cx="469744" cy="259045"/>
    <xdr:sp macro="" textlink="">
      <xdr:nvSpPr>
        <xdr:cNvPr id="691" name="n_1mainValue【児童館】&#10;一人当たり面積"/>
        <xdr:cNvSpPr txBox="1"/>
      </xdr:nvSpPr>
      <xdr:spPr>
        <a:xfrm>
          <a:off x="210757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692" name="n_2mainValue【児童館】&#10;一人当たり面積"/>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16019</xdr:rowOff>
    </xdr:from>
    <xdr:ext cx="469744" cy="259045"/>
    <xdr:sp macro="" textlink="">
      <xdr:nvSpPr>
        <xdr:cNvPr id="693" name="n_3mainValue【児童館】&#10;一人当たり面積"/>
        <xdr:cNvSpPr txBox="1"/>
      </xdr:nvSpPr>
      <xdr:spPr>
        <a:xfrm>
          <a:off x="19310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4" name="正方形/長方形 6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5" name="正方形/長方形 6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6" name="正方形/長方形 6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7" name="正方形/長方形 6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8" name="正方形/長方形 6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9" name="正方形/長方形 6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0" name="正方形/長方形 6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1" name="正方形/長方形 7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2" name="テキスト ボックス 7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3" name="直線コネクタ 7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4" name="テキスト ボックス 70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5" name="直線コネクタ 70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6" name="テキスト ボックス 70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7" name="直線コネクタ 70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8" name="テキスト ボックス 70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9" name="直線コネクタ 70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0" name="テキスト ボックス 70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1" name="直線コネクタ 71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2" name="テキスト ボックス 71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3" name="直線コネクタ 71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4" name="テキスト ボックス 71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5" name="直線コネクタ 71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6" name="テキスト ボックス 71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7" name="直線コネクタ 7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719" name="直線コネクタ 718"/>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0"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1" name="直線コネクタ 72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22"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23" name="直線コネクタ 722"/>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116857</xdr:rowOff>
    </xdr:from>
    <xdr:ext cx="405111" cy="259045"/>
    <xdr:sp macro="" textlink="">
      <xdr:nvSpPr>
        <xdr:cNvPr id="724" name="【公民館】&#10;有形固定資産減価償却率平均値テキスト"/>
        <xdr:cNvSpPr txBox="1"/>
      </xdr:nvSpPr>
      <xdr:spPr>
        <a:xfrm>
          <a:off x="16357600" y="1794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725" name="フローチャート: 判断 724"/>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726" name="フローチャート: 判断 725"/>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727" name="フローチャート: 判断 726"/>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728" name="フローチャート: 判断 727"/>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729" name="フローチャート: 判断 728"/>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0" name="テキスト ボックス 7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1" name="テキスト ボックス 7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2" name="テキスト ボックス 7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3" name="テキスト ボックス 7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4" name="テキスト ボックス 7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100512</xdr:rowOff>
    </xdr:from>
    <xdr:to>
      <xdr:col>85</xdr:col>
      <xdr:colOff>177800</xdr:colOff>
      <xdr:row>106</xdr:row>
      <xdr:rowOff>30662</xdr:rowOff>
    </xdr:to>
    <xdr:sp macro="" textlink="">
      <xdr:nvSpPr>
        <xdr:cNvPr id="735" name="楕円 734"/>
        <xdr:cNvSpPr/>
      </xdr:nvSpPr>
      <xdr:spPr>
        <a:xfrm>
          <a:off x="162687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78939</xdr:rowOff>
    </xdr:from>
    <xdr:ext cx="405111" cy="259045"/>
    <xdr:sp macro="" textlink="">
      <xdr:nvSpPr>
        <xdr:cNvPr id="736" name="【公民館】&#10;有形固定資産減価償却率該当値テキスト"/>
        <xdr:cNvSpPr txBox="1"/>
      </xdr:nvSpPr>
      <xdr:spPr>
        <a:xfrm>
          <a:off x="16357600" y="1808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51526</xdr:rowOff>
    </xdr:from>
    <xdr:to>
      <xdr:col>81</xdr:col>
      <xdr:colOff>101600</xdr:colOff>
      <xdr:row>106</xdr:row>
      <xdr:rowOff>153126</xdr:rowOff>
    </xdr:to>
    <xdr:sp macro="" textlink="">
      <xdr:nvSpPr>
        <xdr:cNvPr id="737" name="楕円 736"/>
        <xdr:cNvSpPr/>
      </xdr:nvSpPr>
      <xdr:spPr>
        <a:xfrm>
          <a:off x="15430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151312</xdr:rowOff>
    </xdr:from>
    <xdr:to>
      <xdr:col>85</xdr:col>
      <xdr:colOff>127000</xdr:colOff>
      <xdr:row>106</xdr:row>
      <xdr:rowOff>102326</xdr:rowOff>
    </xdr:to>
    <xdr:cxnSp macro="">
      <xdr:nvCxnSpPr>
        <xdr:cNvPr id="738" name="直線コネクタ 737"/>
        <xdr:cNvCxnSpPr/>
      </xdr:nvCxnSpPr>
      <xdr:spPr>
        <a:xfrm flipV="1">
          <a:off x="15481300" y="18153562"/>
          <a:ext cx="8382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4173</xdr:rowOff>
    </xdr:from>
    <xdr:to>
      <xdr:col>76</xdr:col>
      <xdr:colOff>165100</xdr:colOff>
      <xdr:row>106</xdr:row>
      <xdr:rowOff>105773</xdr:rowOff>
    </xdr:to>
    <xdr:sp macro="" textlink="">
      <xdr:nvSpPr>
        <xdr:cNvPr id="739" name="楕円 738"/>
        <xdr:cNvSpPr/>
      </xdr:nvSpPr>
      <xdr:spPr>
        <a:xfrm>
          <a:off x="14541500"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54973</xdr:rowOff>
    </xdr:from>
    <xdr:to>
      <xdr:col>81</xdr:col>
      <xdr:colOff>50800</xdr:colOff>
      <xdr:row>106</xdr:row>
      <xdr:rowOff>102326</xdr:rowOff>
    </xdr:to>
    <xdr:cxnSp macro="">
      <xdr:nvCxnSpPr>
        <xdr:cNvPr id="740" name="直線コネクタ 739"/>
        <xdr:cNvCxnSpPr/>
      </xdr:nvCxnSpPr>
      <xdr:spPr>
        <a:xfrm>
          <a:off x="14592300" y="1822867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139700</xdr:rowOff>
    </xdr:from>
    <xdr:to>
      <xdr:col>72</xdr:col>
      <xdr:colOff>38100</xdr:colOff>
      <xdr:row>106</xdr:row>
      <xdr:rowOff>69850</xdr:rowOff>
    </xdr:to>
    <xdr:sp macro="" textlink="">
      <xdr:nvSpPr>
        <xdr:cNvPr id="741" name="楕円 740"/>
        <xdr:cNvSpPr/>
      </xdr:nvSpPr>
      <xdr:spPr>
        <a:xfrm>
          <a:off x="13652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19050</xdr:rowOff>
    </xdr:from>
    <xdr:to>
      <xdr:col>76</xdr:col>
      <xdr:colOff>114300</xdr:colOff>
      <xdr:row>106</xdr:row>
      <xdr:rowOff>54973</xdr:rowOff>
    </xdr:to>
    <xdr:cxnSp macro="">
      <xdr:nvCxnSpPr>
        <xdr:cNvPr id="742" name="直線コネクタ 741"/>
        <xdr:cNvCxnSpPr/>
      </xdr:nvCxnSpPr>
      <xdr:spPr>
        <a:xfrm>
          <a:off x="13703300" y="1819275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743" name="n_1aveValue【公民館】&#10;有形固定資産減価償却率"/>
        <xdr:cNvSpPr txBox="1"/>
      </xdr:nvSpPr>
      <xdr:spPr>
        <a:xfrm>
          <a:off x="15266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744" name="n_2aveValue【公民館】&#10;有形固定資産減価償却率"/>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745" name="n_3aveValue【公民館】&#10;有形固定資産減価償却率"/>
        <xdr:cNvSpPr txBox="1"/>
      </xdr:nvSpPr>
      <xdr:spPr>
        <a:xfrm>
          <a:off x="1350074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21063</xdr:rowOff>
    </xdr:from>
    <xdr:ext cx="405111" cy="259045"/>
    <xdr:sp macro="" textlink="">
      <xdr:nvSpPr>
        <xdr:cNvPr id="746" name="n_4aveValue【公民館】&#10;有形固定資産減価償却率"/>
        <xdr:cNvSpPr txBox="1"/>
      </xdr:nvSpPr>
      <xdr:spPr>
        <a:xfrm>
          <a:off x="12611744" y="1785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144253</xdr:rowOff>
    </xdr:from>
    <xdr:ext cx="405111" cy="259045"/>
    <xdr:sp macro="" textlink="">
      <xdr:nvSpPr>
        <xdr:cNvPr id="747" name="n_1mainValue【公民館】&#10;有形固定資産減価償却率"/>
        <xdr:cNvSpPr txBox="1"/>
      </xdr:nvSpPr>
      <xdr:spPr>
        <a:xfrm>
          <a:off x="152660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96900</xdr:rowOff>
    </xdr:from>
    <xdr:ext cx="405111" cy="259045"/>
    <xdr:sp macro="" textlink="">
      <xdr:nvSpPr>
        <xdr:cNvPr id="748" name="n_2mainValue【公民館】&#10;有形固定資産減価償却率"/>
        <xdr:cNvSpPr txBox="1"/>
      </xdr:nvSpPr>
      <xdr:spPr>
        <a:xfrm>
          <a:off x="143897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60977</xdr:rowOff>
    </xdr:from>
    <xdr:ext cx="405111" cy="259045"/>
    <xdr:sp macro="" textlink="">
      <xdr:nvSpPr>
        <xdr:cNvPr id="749" name="n_3mainValue【公民館】&#10;有形固定資産減価償却率"/>
        <xdr:cNvSpPr txBox="1"/>
      </xdr:nvSpPr>
      <xdr:spPr>
        <a:xfrm>
          <a:off x="135007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0" name="正方形/長方形 7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1" name="正方形/長方形 7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2" name="正方形/長方形 7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3" name="正方形/長方形 7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4" name="正方形/長方形 7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5" name="正方形/長方形 7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6" name="正方形/長方形 7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7" name="正方形/長方形 7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8" name="テキスト ボックス 7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9" name="直線コネクタ 7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0" name="直線コネクタ 75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1" name="テキスト ボックス 76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2" name="直線コネクタ 76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3" name="テキスト ボックス 76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4" name="直線コネクタ 76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5" name="テキスト ボックス 76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6" name="直線コネクタ 76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7" name="テキスト ボックス 76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8" name="直線コネクタ 76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9" name="テキスト ボックス 76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0" name="直線コネクタ 76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1" name="テキスト ボックス 77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2" name="直線コネクタ 7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3" name="テキスト ボックス 7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775" name="直線コネクタ 774"/>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776"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777" name="直線コネクタ 776"/>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778" name="【公民館】&#10;一人当たり面積最大値テキスト"/>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779" name="直線コネクタ 778"/>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780" name="【公民館】&#10;一人当たり面積平均値テキスト"/>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81" name="フローチャート: 判断 780"/>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782" name="フローチャート: 判断 781"/>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783" name="フローチャート: 判断 782"/>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784" name="フローチャート: 判断 783"/>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785" name="フローチャート: 判断 784"/>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6" name="テキスト ボックス 7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7" name="テキスト ボックス 7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8" name="テキスト ボックス 7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9" name="テキスト ボックス 7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0" name="テキスト ボックス 7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141332</xdr:rowOff>
    </xdr:from>
    <xdr:to>
      <xdr:col>116</xdr:col>
      <xdr:colOff>114300</xdr:colOff>
      <xdr:row>106</xdr:row>
      <xdr:rowOff>71482</xdr:rowOff>
    </xdr:to>
    <xdr:sp macro="" textlink="">
      <xdr:nvSpPr>
        <xdr:cNvPr id="791" name="楕円 790"/>
        <xdr:cNvSpPr/>
      </xdr:nvSpPr>
      <xdr:spPr>
        <a:xfrm>
          <a:off x="221107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164209</xdr:rowOff>
    </xdr:from>
    <xdr:ext cx="469744" cy="259045"/>
    <xdr:sp macro="" textlink="">
      <xdr:nvSpPr>
        <xdr:cNvPr id="792" name="【公民館】&#10;一人当たり面積該当値テキスト"/>
        <xdr:cNvSpPr txBox="1"/>
      </xdr:nvSpPr>
      <xdr:spPr>
        <a:xfrm>
          <a:off x="22199600" y="1799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149498</xdr:rowOff>
    </xdr:from>
    <xdr:to>
      <xdr:col>112</xdr:col>
      <xdr:colOff>38100</xdr:colOff>
      <xdr:row>106</xdr:row>
      <xdr:rowOff>79648</xdr:rowOff>
    </xdr:to>
    <xdr:sp macro="" textlink="">
      <xdr:nvSpPr>
        <xdr:cNvPr id="793" name="楕円 792"/>
        <xdr:cNvSpPr/>
      </xdr:nvSpPr>
      <xdr:spPr>
        <a:xfrm>
          <a:off x="21272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20682</xdr:rowOff>
    </xdr:from>
    <xdr:to>
      <xdr:col>116</xdr:col>
      <xdr:colOff>63500</xdr:colOff>
      <xdr:row>106</xdr:row>
      <xdr:rowOff>28848</xdr:rowOff>
    </xdr:to>
    <xdr:cxnSp macro="">
      <xdr:nvCxnSpPr>
        <xdr:cNvPr id="794" name="直線コネクタ 793"/>
        <xdr:cNvCxnSpPr/>
      </xdr:nvCxnSpPr>
      <xdr:spPr>
        <a:xfrm flipV="1">
          <a:off x="21323300" y="18194382"/>
          <a:ext cx="8382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159294</xdr:rowOff>
    </xdr:from>
    <xdr:to>
      <xdr:col>107</xdr:col>
      <xdr:colOff>101600</xdr:colOff>
      <xdr:row>106</xdr:row>
      <xdr:rowOff>89444</xdr:rowOff>
    </xdr:to>
    <xdr:sp macro="" textlink="">
      <xdr:nvSpPr>
        <xdr:cNvPr id="795" name="楕円 794"/>
        <xdr:cNvSpPr/>
      </xdr:nvSpPr>
      <xdr:spPr>
        <a:xfrm>
          <a:off x="20383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28848</xdr:rowOff>
    </xdr:from>
    <xdr:to>
      <xdr:col>111</xdr:col>
      <xdr:colOff>177800</xdr:colOff>
      <xdr:row>106</xdr:row>
      <xdr:rowOff>38644</xdr:rowOff>
    </xdr:to>
    <xdr:cxnSp macro="">
      <xdr:nvCxnSpPr>
        <xdr:cNvPr id="796" name="直線コネクタ 795"/>
        <xdr:cNvCxnSpPr/>
      </xdr:nvCxnSpPr>
      <xdr:spPr>
        <a:xfrm flipV="1">
          <a:off x="20434300" y="1820254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167458</xdr:rowOff>
    </xdr:from>
    <xdr:to>
      <xdr:col>102</xdr:col>
      <xdr:colOff>165100</xdr:colOff>
      <xdr:row>106</xdr:row>
      <xdr:rowOff>97608</xdr:rowOff>
    </xdr:to>
    <xdr:sp macro="" textlink="">
      <xdr:nvSpPr>
        <xdr:cNvPr id="797" name="楕円 796"/>
        <xdr:cNvSpPr/>
      </xdr:nvSpPr>
      <xdr:spPr>
        <a:xfrm>
          <a:off x="19494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38644</xdr:rowOff>
    </xdr:from>
    <xdr:to>
      <xdr:col>107</xdr:col>
      <xdr:colOff>50800</xdr:colOff>
      <xdr:row>106</xdr:row>
      <xdr:rowOff>46808</xdr:rowOff>
    </xdr:to>
    <xdr:cxnSp macro="">
      <xdr:nvCxnSpPr>
        <xdr:cNvPr id="798" name="直線コネクタ 797"/>
        <xdr:cNvCxnSpPr/>
      </xdr:nvCxnSpPr>
      <xdr:spPr>
        <a:xfrm flipV="1">
          <a:off x="19545300" y="1821234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69141</xdr:rowOff>
    </xdr:from>
    <xdr:ext cx="469744" cy="259045"/>
    <xdr:sp macro="" textlink="">
      <xdr:nvSpPr>
        <xdr:cNvPr id="799" name="n_1aveValue【公民館】&#10;一人当たり面積"/>
        <xdr:cNvSpPr txBox="1"/>
      </xdr:nvSpPr>
      <xdr:spPr>
        <a:xfrm>
          <a:off x="21075727" y="1841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800" name="n_2aveValue【公民館】&#10;一人当たり面積"/>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83838</xdr:rowOff>
    </xdr:from>
    <xdr:ext cx="469744" cy="259045"/>
    <xdr:sp macro="" textlink="">
      <xdr:nvSpPr>
        <xdr:cNvPr id="801" name="n_3aveValue【公民館】&#10;一人当たり面積"/>
        <xdr:cNvSpPr txBox="1"/>
      </xdr:nvSpPr>
      <xdr:spPr>
        <a:xfrm>
          <a:off x="19310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128832</xdr:rowOff>
    </xdr:from>
    <xdr:ext cx="469744" cy="259045"/>
    <xdr:sp macro="" textlink="">
      <xdr:nvSpPr>
        <xdr:cNvPr id="802" name="n_4aveValue【公民館】&#10;一人当たり面積"/>
        <xdr:cNvSpPr txBox="1"/>
      </xdr:nvSpPr>
      <xdr:spPr>
        <a:xfrm>
          <a:off x="18421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96175</xdr:rowOff>
    </xdr:from>
    <xdr:ext cx="469744" cy="259045"/>
    <xdr:sp macro="" textlink="">
      <xdr:nvSpPr>
        <xdr:cNvPr id="803" name="n_1mainValue【公民館】&#10;一人当たり面積"/>
        <xdr:cNvSpPr txBox="1"/>
      </xdr:nvSpPr>
      <xdr:spPr>
        <a:xfrm>
          <a:off x="21075727" y="1792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105971</xdr:rowOff>
    </xdr:from>
    <xdr:ext cx="469744" cy="259045"/>
    <xdr:sp macro="" textlink="">
      <xdr:nvSpPr>
        <xdr:cNvPr id="804" name="n_2mainValue【公民館】&#10;一人当たり面積"/>
        <xdr:cNvSpPr txBox="1"/>
      </xdr:nvSpPr>
      <xdr:spPr>
        <a:xfrm>
          <a:off x="20199427" y="1793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114135</xdr:rowOff>
    </xdr:from>
    <xdr:ext cx="469744" cy="259045"/>
    <xdr:sp macro="" textlink="">
      <xdr:nvSpPr>
        <xdr:cNvPr id="805" name="n_3mainValue【公民館】&#10;一人当たり面積"/>
        <xdr:cNvSpPr txBox="1"/>
      </xdr:nvSpPr>
      <xdr:spPr>
        <a:xfrm>
          <a:off x="19310427" y="1794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6" name="正方形/長方形 8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7" name="正方形/長方形 8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8" name="テキスト ボックス 8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●類似団体と比較して特に有形固定資産減価償却率が高くなっている施設は、道路、保育所、学校施設あり、特に低くなっている施設は、公営住宅、児童館（センター）である。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公共施設等総合管理計画は平成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末に策定。個別施設管理計画は令和２年度末に策定し、令和３年度は両計画の改訂等見直しの事業（令和３年度末完了予定）を行っている。計画の改訂等後に整備或いは統合廃止などの具体的な取り組みを進めることとしている。学校施設、保育所については老朽化が進み、有形固定資産減価償却率が高くなっているが、これら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施設については、令</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和２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月に「飯山市学校・保育園適正規模等検討委員会」の答申を受けて、統廃合や老朽化対策などの具体的な取り組みを進めていく。</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公営住宅については類似団体平均を大きく下回っているが、これは近年、人口対策、特に移住定住策として新たな公営住宅建設や、老朽化した施設の更新を進めているためである。また、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児童館については、新たな施設建設により極端に低い値を示している。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人当たりの道路、橋梁の延長や一人当たりの面積については、新たな施設建設が行われているのは一部の事業だが、市の人口が減少しているため、ほぼ全てが僅かに増加した数値を示す結果となっている。児童館については、飯山地区内の児童センター及び児童館を統合して、新たに児童福祉の拠点となる複合施設を建設し、その充実を図ったことから、一人当たり面積については大幅に増加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ほとんどの類型において、有形固定資産減価償却率は類似団体平均を上回っており、施設の老朽化が進んでいることを示している。また、学校及び保育所については、有形固定資産減価償却率が特に高い数値を示しているが、</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維持管理にかかる経費の増加に留意しつつ、引き続き子育て環境の整備を積極的に取り組んでいく方針である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20,750
20,479
202.43
16,999,264
15,840,646
876,746
7,894,261
13,084,657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47007</xdr:rowOff>
    </xdr:from>
    <xdr:ext cx="405111" cy="259045"/>
    <xdr:sp macro="" textlink="">
      <xdr:nvSpPr>
        <xdr:cNvPr id="61" name="【図書館】&#10;有形固定資産減価償却率平均値テキスト"/>
        <xdr:cNvSpPr txBox="1"/>
      </xdr:nvSpPr>
      <xdr:spPr>
        <a:xfrm>
          <a:off x="4673600" y="6047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107950</xdr:rowOff>
    </xdr:from>
    <xdr:to>
      <xdr:col>24</xdr:col>
      <xdr:colOff>114300</xdr:colOff>
      <xdr:row>38</xdr:row>
      <xdr:rowOff>38100</xdr:rowOff>
    </xdr:to>
    <xdr:sp macro="" textlink="">
      <xdr:nvSpPr>
        <xdr:cNvPr id="72" name="楕円 71"/>
        <xdr:cNvSpPr/>
      </xdr:nvSpPr>
      <xdr:spPr>
        <a:xfrm>
          <a:off x="45847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86377</xdr:rowOff>
    </xdr:from>
    <xdr:ext cx="405111" cy="259045"/>
    <xdr:sp macro="" textlink="">
      <xdr:nvSpPr>
        <xdr:cNvPr id="73" name="【図書館】&#10;有形固定資産減価償却率該当値テキスト"/>
        <xdr:cNvSpPr txBox="1"/>
      </xdr:nvSpPr>
      <xdr:spPr>
        <a:xfrm>
          <a:off x="4673600"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82550</xdr:rowOff>
    </xdr:from>
    <xdr:to>
      <xdr:col>20</xdr:col>
      <xdr:colOff>38100</xdr:colOff>
      <xdr:row>38</xdr:row>
      <xdr:rowOff>12700</xdr:rowOff>
    </xdr:to>
    <xdr:sp macro="" textlink="">
      <xdr:nvSpPr>
        <xdr:cNvPr id="74" name="楕円 73"/>
        <xdr:cNvSpPr/>
      </xdr:nvSpPr>
      <xdr:spPr>
        <a:xfrm>
          <a:off x="3746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133350</xdr:rowOff>
    </xdr:from>
    <xdr:to>
      <xdr:col>24</xdr:col>
      <xdr:colOff>63500</xdr:colOff>
      <xdr:row>37</xdr:row>
      <xdr:rowOff>158750</xdr:rowOff>
    </xdr:to>
    <xdr:cxnSp macro="">
      <xdr:nvCxnSpPr>
        <xdr:cNvPr id="75" name="直線コネクタ 74"/>
        <xdr:cNvCxnSpPr/>
      </xdr:nvCxnSpPr>
      <xdr:spPr>
        <a:xfrm>
          <a:off x="3797300" y="6477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57150</xdr:rowOff>
    </xdr:from>
    <xdr:to>
      <xdr:col>15</xdr:col>
      <xdr:colOff>101600</xdr:colOff>
      <xdr:row>37</xdr:row>
      <xdr:rowOff>158750</xdr:rowOff>
    </xdr:to>
    <xdr:sp macro="" textlink="">
      <xdr:nvSpPr>
        <xdr:cNvPr id="76" name="楕円 75"/>
        <xdr:cNvSpPr/>
      </xdr:nvSpPr>
      <xdr:spPr>
        <a:xfrm>
          <a:off x="28575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107950</xdr:rowOff>
    </xdr:from>
    <xdr:to>
      <xdr:col>19</xdr:col>
      <xdr:colOff>177800</xdr:colOff>
      <xdr:row>37</xdr:row>
      <xdr:rowOff>133350</xdr:rowOff>
    </xdr:to>
    <xdr:cxnSp macro="">
      <xdr:nvCxnSpPr>
        <xdr:cNvPr id="77" name="直線コネクタ 76"/>
        <xdr:cNvCxnSpPr/>
      </xdr:nvCxnSpPr>
      <xdr:spPr>
        <a:xfrm>
          <a:off x="2908300" y="6451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31750</xdr:rowOff>
    </xdr:from>
    <xdr:to>
      <xdr:col>10</xdr:col>
      <xdr:colOff>165100</xdr:colOff>
      <xdr:row>37</xdr:row>
      <xdr:rowOff>133350</xdr:rowOff>
    </xdr:to>
    <xdr:sp macro="" textlink="">
      <xdr:nvSpPr>
        <xdr:cNvPr id="78" name="楕円 77"/>
        <xdr:cNvSpPr/>
      </xdr:nvSpPr>
      <xdr:spPr>
        <a:xfrm>
          <a:off x="19685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82550</xdr:rowOff>
    </xdr:from>
    <xdr:to>
      <xdr:col>15</xdr:col>
      <xdr:colOff>50800</xdr:colOff>
      <xdr:row>37</xdr:row>
      <xdr:rowOff>107950</xdr:rowOff>
    </xdr:to>
    <xdr:cxnSp macro="">
      <xdr:nvCxnSpPr>
        <xdr:cNvPr id="79" name="直線コネクタ 78"/>
        <xdr:cNvCxnSpPr/>
      </xdr:nvCxnSpPr>
      <xdr:spPr>
        <a:xfrm>
          <a:off x="2019300" y="6426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135907</xdr:rowOff>
    </xdr:from>
    <xdr:ext cx="405111" cy="259045"/>
    <xdr:sp macro="" textlink="">
      <xdr:nvSpPr>
        <xdr:cNvPr id="80" name="n_1aveValue【図書館】&#10;有形固定資産減価償却率"/>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137177</xdr:rowOff>
    </xdr:from>
    <xdr:ext cx="405111" cy="259045"/>
    <xdr:sp macro="" textlink="">
      <xdr:nvSpPr>
        <xdr:cNvPr id="81" name="n_2aveValue【図書館】&#10;有形固定資産減価償却率"/>
        <xdr:cNvSpPr txBox="1"/>
      </xdr:nvSpPr>
      <xdr:spPr>
        <a:xfrm>
          <a:off x="2705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127017</xdr:rowOff>
    </xdr:from>
    <xdr:ext cx="405111" cy="259045"/>
    <xdr:sp macro="" textlink="">
      <xdr:nvSpPr>
        <xdr:cNvPr id="82" name="n_3aveValue【図書館】&#10;有形固定資産減価償却率"/>
        <xdr:cNvSpPr txBox="1"/>
      </xdr:nvSpPr>
      <xdr:spPr>
        <a:xfrm>
          <a:off x="181674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140987</xdr:rowOff>
    </xdr:from>
    <xdr:ext cx="405111" cy="259045"/>
    <xdr:sp macro="" textlink="">
      <xdr:nvSpPr>
        <xdr:cNvPr id="83" name="n_4aveValue【図書館】&#10;有形固定資産減価償却率"/>
        <xdr:cNvSpPr txBox="1"/>
      </xdr:nvSpPr>
      <xdr:spPr>
        <a:xfrm>
          <a:off x="927744" y="597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3827</xdr:rowOff>
    </xdr:from>
    <xdr:ext cx="405111" cy="259045"/>
    <xdr:sp macro="" textlink="">
      <xdr:nvSpPr>
        <xdr:cNvPr id="84" name="n_1mainValue【図書館】&#10;有形固定資産減価償却率"/>
        <xdr:cNvSpPr txBox="1"/>
      </xdr:nvSpPr>
      <xdr:spPr>
        <a:xfrm>
          <a:off x="3582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149877</xdr:rowOff>
    </xdr:from>
    <xdr:ext cx="405111" cy="259045"/>
    <xdr:sp macro="" textlink="">
      <xdr:nvSpPr>
        <xdr:cNvPr id="85" name="n_2mainValue【図書館】&#10;有形固定資産減価償却率"/>
        <xdr:cNvSpPr txBox="1"/>
      </xdr:nvSpPr>
      <xdr:spPr>
        <a:xfrm>
          <a:off x="2705744" y="649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124477</xdr:rowOff>
    </xdr:from>
    <xdr:ext cx="405111" cy="259045"/>
    <xdr:sp macro="" textlink="">
      <xdr:nvSpPr>
        <xdr:cNvPr id="86" name="n_3mainValue【図書館】&#10;有形固定資産減価償却率"/>
        <xdr:cNvSpPr txBox="1"/>
      </xdr:nvSpPr>
      <xdr:spPr>
        <a:xfrm>
          <a:off x="1816744" y="646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0" name="テキスト ボックス 9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4" name="テキスト ボックス 10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6" name="テキスト ボックス 10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0" name="直線コネクタ 109"/>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1"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2" name="直線コネクタ 111"/>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3"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4" name="直線コネクタ 113"/>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101617</xdr:rowOff>
    </xdr:from>
    <xdr:ext cx="469744" cy="259045"/>
    <xdr:sp macro="" textlink="">
      <xdr:nvSpPr>
        <xdr:cNvPr id="115" name="【図書館】&#10;一人当たり面積平均値テキスト"/>
        <xdr:cNvSpPr txBox="1"/>
      </xdr:nvSpPr>
      <xdr:spPr>
        <a:xfrm>
          <a:off x="10515600" y="6788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6" name="フローチャート: 判断 115"/>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17" name="フローチャート: 判断 116"/>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18" name="フローチャート: 判断 117"/>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19" name="フローチャート: 判断 118"/>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20" name="フローチャート: 判断 119"/>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26" name="楕円 125"/>
        <xdr:cNvSpPr/>
      </xdr:nvSpPr>
      <xdr:spPr>
        <a:xfrm>
          <a:off x="104267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57167</xdr:rowOff>
    </xdr:from>
    <xdr:ext cx="469744" cy="259045"/>
    <xdr:sp macro="" textlink="">
      <xdr:nvSpPr>
        <xdr:cNvPr id="127" name="【図書館】&#10;一人当たり面積該当値テキスト"/>
        <xdr:cNvSpPr txBox="1"/>
      </xdr:nvSpPr>
      <xdr:spPr>
        <a:xfrm>
          <a:off x="10515600"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82550</xdr:rowOff>
    </xdr:from>
    <xdr:to>
      <xdr:col>50</xdr:col>
      <xdr:colOff>165100</xdr:colOff>
      <xdr:row>41</xdr:row>
      <xdr:rowOff>12700</xdr:rowOff>
    </xdr:to>
    <xdr:sp macro="" textlink="">
      <xdr:nvSpPr>
        <xdr:cNvPr id="128" name="楕円 127"/>
        <xdr:cNvSpPr/>
      </xdr:nvSpPr>
      <xdr:spPr>
        <a:xfrm>
          <a:off x="9588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129540</xdr:rowOff>
    </xdr:from>
    <xdr:to>
      <xdr:col>55</xdr:col>
      <xdr:colOff>0</xdr:colOff>
      <xdr:row>40</xdr:row>
      <xdr:rowOff>133350</xdr:rowOff>
    </xdr:to>
    <xdr:cxnSp macro="">
      <xdr:nvCxnSpPr>
        <xdr:cNvPr id="129" name="直線コネクタ 128"/>
        <xdr:cNvCxnSpPr/>
      </xdr:nvCxnSpPr>
      <xdr:spPr>
        <a:xfrm flipV="1">
          <a:off x="9639300" y="69875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90170</xdr:rowOff>
    </xdr:from>
    <xdr:to>
      <xdr:col>46</xdr:col>
      <xdr:colOff>38100</xdr:colOff>
      <xdr:row>41</xdr:row>
      <xdr:rowOff>20320</xdr:rowOff>
    </xdr:to>
    <xdr:sp macro="" textlink="">
      <xdr:nvSpPr>
        <xdr:cNvPr id="130" name="楕円 129"/>
        <xdr:cNvSpPr/>
      </xdr:nvSpPr>
      <xdr:spPr>
        <a:xfrm>
          <a:off x="86995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133350</xdr:rowOff>
    </xdr:from>
    <xdr:to>
      <xdr:col>50</xdr:col>
      <xdr:colOff>114300</xdr:colOff>
      <xdr:row>40</xdr:row>
      <xdr:rowOff>140970</xdr:rowOff>
    </xdr:to>
    <xdr:cxnSp macro="">
      <xdr:nvCxnSpPr>
        <xdr:cNvPr id="131" name="直線コネクタ 130"/>
        <xdr:cNvCxnSpPr/>
      </xdr:nvCxnSpPr>
      <xdr:spPr>
        <a:xfrm flipV="1">
          <a:off x="8750300" y="69913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93980</xdr:rowOff>
    </xdr:from>
    <xdr:to>
      <xdr:col>41</xdr:col>
      <xdr:colOff>101600</xdr:colOff>
      <xdr:row>41</xdr:row>
      <xdr:rowOff>24130</xdr:rowOff>
    </xdr:to>
    <xdr:sp macro="" textlink="">
      <xdr:nvSpPr>
        <xdr:cNvPr id="132" name="楕円 131"/>
        <xdr:cNvSpPr/>
      </xdr:nvSpPr>
      <xdr:spPr>
        <a:xfrm>
          <a:off x="7810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140970</xdr:rowOff>
    </xdr:from>
    <xdr:to>
      <xdr:col>45</xdr:col>
      <xdr:colOff>177800</xdr:colOff>
      <xdr:row>40</xdr:row>
      <xdr:rowOff>144780</xdr:rowOff>
    </xdr:to>
    <xdr:cxnSp macro="">
      <xdr:nvCxnSpPr>
        <xdr:cNvPr id="133" name="直線コネクタ 132"/>
        <xdr:cNvCxnSpPr/>
      </xdr:nvCxnSpPr>
      <xdr:spPr>
        <a:xfrm flipV="1">
          <a:off x="7861300" y="6998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7637</xdr:rowOff>
    </xdr:from>
    <xdr:ext cx="469744" cy="259045"/>
    <xdr:sp macro="" textlink="">
      <xdr:nvSpPr>
        <xdr:cNvPr id="134" name="n_1aveValue【図書館】&#10;一人当たり面積"/>
        <xdr:cNvSpPr txBox="1"/>
      </xdr:nvSpPr>
      <xdr:spPr>
        <a:xfrm>
          <a:off x="93917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35" name="n_2aveValue【図書館】&#10;一人当たり面積"/>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26687</xdr:rowOff>
    </xdr:from>
    <xdr:ext cx="469744" cy="259045"/>
    <xdr:sp macro="" textlink="">
      <xdr:nvSpPr>
        <xdr:cNvPr id="136" name="n_3aveValue【図書館】&#10;一人当たり面積"/>
        <xdr:cNvSpPr txBox="1"/>
      </xdr:nvSpPr>
      <xdr:spPr>
        <a:xfrm>
          <a:off x="7626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55897</xdr:rowOff>
    </xdr:from>
    <xdr:ext cx="469744" cy="259045"/>
    <xdr:sp macro="" textlink="">
      <xdr:nvSpPr>
        <xdr:cNvPr id="137" name="n_4aveValue【図書館】&#10;一人当たり面積"/>
        <xdr:cNvSpPr txBox="1"/>
      </xdr:nvSpPr>
      <xdr:spPr>
        <a:xfrm>
          <a:off x="6737427"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29227</xdr:rowOff>
    </xdr:from>
    <xdr:ext cx="469744" cy="259045"/>
    <xdr:sp macro="" textlink="">
      <xdr:nvSpPr>
        <xdr:cNvPr id="138" name="n_1mainValue【図書館】&#10;一人当たり面積"/>
        <xdr:cNvSpPr txBox="1"/>
      </xdr:nvSpPr>
      <xdr:spPr>
        <a:xfrm>
          <a:off x="93917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36847</xdr:rowOff>
    </xdr:from>
    <xdr:ext cx="469744" cy="259045"/>
    <xdr:sp macro="" textlink="">
      <xdr:nvSpPr>
        <xdr:cNvPr id="139" name="n_2mainValue【図書館】&#10;一人当たり面積"/>
        <xdr:cNvSpPr txBox="1"/>
      </xdr:nvSpPr>
      <xdr:spPr>
        <a:xfrm>
          <a:off x="8515427" y="672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40657</xdr:rowOff>
    </xdr:from>
    <xdr:ext cx="469744" cy="259045"/>
    <xdr:sp macro="" textlink="">
      <xdr:nvSpPr>
        <xdr:cNvPr id="140" name="n_3mainValue【図書館】&#10;一人当たり面積"/>
        <xdr:cNvSpPr txBox="1"/>
      </xdr:nvSpPr>
      <xdr:spPr>
        <a:xfrm>
          <a:off x="7626427" y="672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65" name="直線コネクタ 164"/>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6"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7" name="直線コネクタ 166"/>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68"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69" name="直線コネクタ 168"/>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70" name="【体育館・プール】&#10;有形固定資産減価償却率平均値テキスト"/>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1" name="フローチャート: 判断 170"/>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2" name="フローチャート: 判断 171"/>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3" name="フローチャート: 判断 172"/>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74" name="フローチャート: 判断 173"/>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75" name="フローチャート: 判断 174"/>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132080</xdr:rowOff>
    </xdr:from>
    <xdr:to>
      <xdr:col>24</xdr:col>
      <xdr:colOff>114300</xdr:colOff>
      <xdr:row>62</xdr:row>
      <xdr:rowOff>62230</xdr:rowOff>
    </xdr:to>
    <xdr:sp macro="" textlink="">
      <xdr:nvSpPr>
        <xdr:cNvPr id="181" name="楕円 180"/>
        <xdr:cNvSpPr/>
      </xdr:nvSpPr>
      <xdr:spPr>
        <a:xfrm>
          <a:off x="45847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110507</xdr:rowOff>
    </xdr:from>
    <xdr:ext cx="405111" cy="259045"/>
    <xdr:sp macro="" textlink="">
      <xdr:nvSpPr>
        <xdr:cNvPr id="182" name="【体育館・プール】&#10;有形固定資産減価償却率該当値テキスト"/>
        <xdr:cNvSpPr txBox="1"/>
      </xdr:nvSpPr>
      <xdr:spPr>
        <a:xfrm>
          <a:off x="4673600"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170180</xdr:rowOff>
    </xdr:from>
    <xdr:to>
      <xdr:col>20</xdr:col>
      <xdr:colOff>38100</xdr:colOff>
      <xdr:row>61</xdr:row>
      <xdr:rowOff>100330</xdr:rowOff>
    </xdr:to>
    <xdr:sp macro="" textlink="">
      <xdr:nvSpPr>
        <xdr:cNvPr id="183" name="楕円 182"/>
        <xdr:cNvSpPr/>
      </xdr:nvSpPr>
      <xdr:spPr>
        <a:xfrm>
          <a:off x="3746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49530</xdr:rowOff>
    </xdr:from>
    <xdr:to>
      <xdr:col>24</xdr:col>
      <xdr:colOff>63500</xdr:colOff>
      <xdr:row>62</xdr:row>
      <xdr:rowOff>11430</xdr:rowOff>
    </xdr:to>
    <xdr:cxnSp macro="">
      <xdr:nvCxnSpPr>
        <xdr:cNvPr id="184" name="直線コネクタ 183"/>
        <xdr:cNvCxnSpPr/>
      </xdr:nvCxnSpPr>
      <xdr:spPr>
        <a:xfrm>
          <a:off x="3797300" y="1050798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25400</xdr:rowOff>
    </xdr:from>
    <xdr:to>
      <xdr:col>15</xdr:col>
      <xdr:colOff>101600</xdr:colOff>
      <xdr:row>61</xdr:row>
      <xdr:rowOff>127000</xdr:rowOff>
    </xdr:to>
    <xdr:sp macro="" textlink="">
      <xdr:nvSpPr>
        <xdr:cNvPr id="185" name="楕円 184"/>
        <xdr:cNvSpPr/>
      </xdr:nvSpPr>
      <xdr:spPr>
        <a:xfrm>
          <a:off x="2857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49530</xdr:rowOff>
    </xdr:from>
    <xdr:to>
      <xdr:col>19</xdr:col>
      <xdr:colOff>177800</xdr:colOff>
      <xdr:row>61</xdr:row>
      <xdr:rowOff>76200</xdr:rowOff>
    </xdr:to>
    <xdr:cxnSp macro="">
      <xdr:nvCxnSpPr>
        <xdr:cNvPr id="186" name="直線コネクタ 185"/>
        <xdr:cNvCxnSpPr/>
      </xdr:nvCxnSpPr>
      <xdr:spPr>
        <a:xfrm flipV="1">
          <a:off x="2908300" y="105079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4445</xdr:rowOff>
    </xdr:from>
    <xdr:to>
      <xdr:col>10</xdr:col>
      <xdr:colOff>165100</xdr:colOff>
      <xdr:row>61</xdr:row>
      <xdr:rowOff>106045</xdr:rowOff>
    </xdr:to>
    <xdr:sp macro="" textlink="">
      <xdr:nvSpPr>
        <xdr:cNvPr id="187" name="楕円 186"/>
        <xdr:cNvSpPr/>
      </xdr:nvSpPr>
      <xdr:spPr>
        <a:xfrm>
          <a:off x="1968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55245</xdr:rowOff>
    </xdr:from>
    <xdr:to>
      <xdr:col>15</xdr:col>
      <xdr:colOff>50800</xdr:colOff>
      <xdr:row>61</xdr:row>
      <xdr:rowOff>76200</xdr:rowOff>
    </xdr:to>
    <xdr:cxnSp macro="">
      <xdr:nvCxnSpPr>
        <xdr:cNvPr id="188" name="直線コネクタ 187"/>
        <xdr:cNvCxnSpPr/>
      </xdr:nvCxnSpPr>
      <xdr:spPr>
        <a:xfrm>
          <a:off x="2019300" y="105136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89" name="n_1aveValue【体育館・プー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190" name="n_2aveValue【体育館・プール】&#10;有形固定資産減価償却率"/>
        <xdr:cNvSpPr txBox="1"/>
      </xdr:nvSpPr>
      <xdr:spPr>
        <a:xfrm>
          <a:off x="2705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91" name="n_3aveValue【体育館・プール】&#10;有形固定資産減価償却率"/>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166387</xdr:rowOff>
    </xdr:from>
    <xdr:ext cx="405111" cy="259045"/>
    <xdr:sp macro="" textlink="">
      <xdr:nvSpPr>
        <xdr:cNvPr id="192" name="n_4aveValue【体育館・プール】&#10;有形固定資産減価償却率"/>
        <xdr:cNvSpPr txBox="1"/>
      </xdr:nvSpPr>
      <xdr:spPr>
        <a:xfrm>
          <a:off x="927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91457</xdr:rowOff>
    </xdr:from>
    <xdr:ext cx="405111" cy="259045"/>
    <xdr:sp macro="" textlink="">
      <xdr:nvSpPr>
        <xdr:cNvPr id="193" name="n_1mainValue【体育館・プール】&#10;有形固定資産減価償却率"/>
        <xdr:cNvSpPr txBox="1"/>
      </xdr:nvSpPr>
      <xdr:spPr>
        <a:xfrm>
          <a:off x="35820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118127</xdr:rowOff>
    </xdr:from>
    <xdr:ext cx="405111" cy="259045"/>
    <xdr:sp macro="" textlink="">
      <xdr:nvSpPr>
        <xdr:cNvPr id="194" name="n_2mainValue【体育館・プール】&#10;有形固定資産減価償却率"/>
        <xdr:cNvSpPr txBox="1"/>
      </xdr:nvSpPr>
      <xdr:spPr>
        <a:xfrm>
          <a:off x="2705744"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97172</xdr:rowOff>
    </xdr:from>
    <xdr:ext cx="405111" cy="259045"/>
    <xdr:sp macro="" textlink="">
      <xdr:nvSpPr>
        <xdr:cNvPr id="195" name="n_3mainValue【体育館・プール】&#10;有形固定資産減価償却率"/>
        <xdr:cNvSpPr txBox="1"/>
      </xdr:nvSpPr>
      <xdr:spPr>
        <a:xfrm>
          <a:off x="1816744"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17" name="直線コネクタ 216"/>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18"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19" name="直線コネクタ 218"/>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0" name="【体育館・プール】&#10;一人当たり面積最大値テキスト"/>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21" name="直線コネクタ 220"/>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110964</xdr:rowOff>
    </xdr:from>
    <xdr:ext cx="469744" cy="259045"/>
    <xdr:sp macro="" textlink="">
      <xdr:nvSpPr>
        <xdr:cNvPr id="222" name="【体育館・プール】&#10;一人当たり面積平均値テキスト"/>
        <xdr:cNvSpPr txBox="1"/>
      </xdr:nvSpPr>
      <xdr:spPr>
        <a:xfrm>
          <a:off x="10515600" y="10740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23" name="フローチャート: 判断 222"/>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24" name="フローチャート: 判断 223"/>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25" name="フローチャート: 判断 224"/>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26" name="フローチャート: 判断 225"/>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27" name="フローチャート: 判断 226"/>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108306</xdr:rowOff>
    </xdr:from>
    <xdr:to>
      <xdr:col>55</xdr:col>
      <xdr:colOff>50800</xdr:colOff>
      <xdr:row>63</xdr:row>
      <xdr:rowOff>38456</xdr:rowOff>
    </xdr:to>
    <xdr:sp macro="" textlink="">
      <xdr:nvSpPr>
        <xdr:cNvPr id="233" name="楕円 232"/>
        <xdr:cNvSpPr/>
      </xdr:nvSpPr>
      <xdr:spPr>
        <a:xfrm>
          <a:off x="10426700" y="1073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131183</xdr:rowOff>
    </xdr:from>
    <xdr:ext cx="469744" cy="259045"/>
    <xdr:sp macro="" textlink="">
      <xdr:nvSpPr>
        <xdr:cNvPr id="234" name="【体育館・プール】&#10;一人当たり面積該当値テキスト"/>
        <xdr:cNvSpPr txBox="1"/>
      </xdr:nvSpPr>
      <xdr:spPr>
        <a:xfrm>
          <a:off x="10515600" y="10589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111506</xdr:rowOff>
    </xdr:from>
    <xdr:to>
      <xdr:col>50</xdr:col>
      <xdr:colOff>165100</xdr:colOff>
      <xdr:row>63</xdr:row>
      <xdr:rowOff>41656</xdr:rowOff>
    </xdr:to>
    <xdr:sp macro="" textlink="">
      <xdr:nvSpPr>
        <xdr:cNvPr id="235" name="楕円 234"/>
        <xdr:cNvSpPr/>
      </xdr:nvSpPr>
      <xdr:spPr>
        <a:xfrm>
          <a:off x="9588500" y="107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159106</xdr:rowOff>
    </xdr:from>
    <xdr:to>
      <xdr:col>55</xdr:col>
      <xdr:colOff>0</xdr:colOff>
      <xdr:row>62</xdr:row>
      <xdr:rowOff>162306</xdr:rowOff>
    </xdr:to>
    <xdr:cxnSp macro="">
      <xdr:nvCxnSpPr>
        <xdr:cNvPr id="236" name="直線コネクタ 235"/>
        <xdr:cNvCxnSpPr/>
      </xdr:nvCxnSpPr>
      <xdr:spPr>
        <a:xfrm flipV="1">
          <a:off x="9639300" y="10789006"/>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114249</xdr:rowOff>
    </xdr:from>
    <xdr:to>
      <xdr:col>46</xdr:col>
      <xdr:colOff>38100</xdr:colOff>
      <xdr:row>63</xdr:row>
      <xdr:rowOff>44399</xdr:rowOff>
    </xdr:to>
    <xdr:sp macro="" textlink="">
      <xdr:nvSpPr>
        <xdr:cNvPr id="237" name="楕円 236"/>
        <xdr:cNvSpPr/>
      </xdr:nvSpPr>
      <xdr:spPr>
        <a:xfrm>
          <a:off x="8699500" y="1074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162306</xdr:rowOff>
    </xdr:from>
    <xdr:to>
      <xdr:col>50</xdr:col>
      <xdr:colOff>114300</xdr:colOff>
      <xdr:row>62</xdr:row>
      <xdr:rowOff>165049</xdr:rowOff>
    </xdr:to>
    <xdr:cxnSp macro="">
      <xdr:nvCxnSpPr>
        <xdr:cNvPr id="238" name="直線コネクタ 237"/>
        <xdr:cNvCxnSpPr/>
      </xdr:nvCxnSpPr>
      <xdr:spPr>
        <a:xfrm flipV="1">
          <a:off x="8750300" y="1079220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117449</xdr:rowOff>
    </xdr:from>
    <xdr:to>
      <xdr:col>41</xdr:col>
      <xdr:colOff>101600</xdr:colOff>
      <xdr:row>63</xdr:row>
      <xdr:rowOff>47599</xdr:rowOff>
    </xdr:to>
    <xdr:sp macro="" textlink="">
      <xdr:nvSpPr>
        <xdr:cNvPr id="239" name="楕円 238"/>
        <xdr:cNvSpPr/>
      </xdr:nvSpPr>
      <xdr:spPr>
        <a:xfrm>
          <a:off x="7810500" y="1074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165049</xdr:rowOff>
    </xdr:from>
    <xdr:to>
      <xdr:col>45</xdr:col>
      <xdr:colOff>177800</xdr:colOff>
      <xdr:row>62</xdr:row>
      <xdr:rowOff>168249</xdr:rowOff>
    </xdr:to>
    <xdr:cxnSp macro="">
      <xdr:nvCxnSpPr>
        <xdr:cNvPr id="240" name="直線コネクタ 239"/>
        <xdr:cNvCxnSpPr/>
      </xdr:nvCxnSpPr>
      <xdr:spPr>
        <a:xfrm flipV="1">
          <a:off x="7861300" y="10794949"/>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58843</xdr:rowOff>
    </xdr:from>
    <xdr:ext cx="469744" cy="259045"/>
    <xdr:sp macro="" textlink="">
      <xdr:nvSpPr>
        <xdr:cNvPr id="241" name="n_1aveValue【体育館・プール】&#10;一人当たり面積"/>
        <xdr:cNvSpPr txBox="1"/>
      </xdr:nvSpPr>
      <xdr:spPr>
        <a:xfrm>
          <a:off x="9391727" y="1086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42" name="n_2aveValue【体育館・プール】&#10;一人当たり面積"/>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64330</xdr:rowOff>
    </xdr:from>
    <xdr:ext cx="469744" cy="259045"/>
    <xdr:sp macro="" textlink="">
      <xdr:nvSpPr>
        <xdr:cNvPr id="243" name="n_3aveValue【体育館・プール】&#10;一人当たり面積"/>
        <xdr:cNvSpPr txBox="1"/>
      </xdr:nvSpPr>
      <xdr:spPr>
        <a:xfrm>
          <a:off x="7626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118991</xdr:rowOff>
    </xdr:from>
    <xdr:ext cx="469744" cy="259045"/>
    <xdr:sp macro="" textlink="">
      <xdr:nvSpPr>
        <xdr:cNvPr id="244" name="n_4aveValue【体育館・プール】&#10;一人当たり面積"/>
        <xdr:cNvSpPr txBox="1"/>
      </xdr:nvSpPr>
      <xdr:spPr>
        <a:xfrm>
          <a:off x="6737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58183</xdr:rowOff>
    </xdr:from>
    <xdr:ext cx="469744" cy="259045"/>
    <xdr:sp macro="" textlink="">
      <xdr:nvSpPr>
        <xdr:cNvPr id="245" name="n_1mainValue【体育館・プール】&#10;一人当たり面積"/>
        <xdr:cNvSpPr txBox="1"/>
      </xdr:nvSpPr>
      <xdr:spPr>
        <a:xfrm>
          <a:off x="9391727" y="1051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60926</xdr:rowOff>
    </xdr:from>
    <xdr:ext cx="469744" cy="259045"/>
    <xdr:sp macro="" textlink="">
      <xdr:nvSpPr>
        <xdr:cNvPr id="246" name="n_2mainValue【体育館・プール】&#10;一人当たり面積"/>
        <xdr:cNvSpPr txBox="1"/>
      </xdr:nvSpPr>
      <xdr:spPr>
        <a:xfrm>
          <a:off x="8515427" y="1051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64126</xdr:rowOff>
    </xdr:from>
    <xdr:ext cx="469744" cy="259045"/>
    <xdr:sp macro="" textlink="">
      <xdr:nvSpPr>
        <xdr:cNvPr id="247" name="n_3mainValue【体育館・プール】&#10;一人当たり面積"/>
        <xdr:cNvSpPr txBox="1"/>
      </xdr:nvSpPr>
      <xdr:spPr>
        <a:xfrm>
          <a:off x="7626427" y="1052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9" name="直線コネクタ 25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0" name="テキスト ボックス 25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1" name="直線コネクタ 26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2" name="テキスト ボックス 26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3" name="直線コネクタ 26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4" name="テキスト ボックス 26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5" name="直線コネクタ 26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6" name="テキスト ボックス 26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7" name="直線コネクタ 26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8" name="テキスト ボックス 26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0" name="テキスト ボックス 26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72" name="直線コネクタ 271"/>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3"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4" name="直線コネクタ 273"/>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75"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76" name="直線コネクタ 275"/>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95266</xdr:rowOff>
    </xdr:from>
    <xdr:ext cx="405111" cy="259045"/>
    <xdr:sp macro="" textlink="">
      <xdr:nvSpPr>
        <xdr:cNvPr id="277" name="【福祉施設】&#10;有形固定資産減価償却率平均値テキスト"/>
        <xdr:cNvSpPr txBox="1"/>
      </xdr:nvSpPr>
      <xdr:spPr>
        <a:xfrm>
          <a:off x="4673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78" name="フローチャート: 判断 277"/>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79" name="フローチャート: 判断 278"/>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80" name="フローチャート: 判断 279"/>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81" name="フローチャート: 判断 280"/>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82" name="フローチャート: 判断 281"/>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126364</xdr:rowOff>
    </xdr:from>
    <xdr:to>
      <xdr:col>24</xdr:col>
      <xdr:colOff>114300</xdr:colOff>
      <xdr:row>78</xdr:row>
      <xdr:rowOff>56514</xdr:rowOff>
    </xdr:to>
    <xdr:sp macro="" textlink="">
      <xdr:nvSpPr>
        <xdr:cNvPr id="288" name="楕円 287"/>
        <xdr:cNvSpPr/>
      </xdr:nvSpPr>
      <xdr:spPr>
        <a:xfrm>
          <a:off x="4584700" y="133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79391</xdr:rowOff>
    </xdr:from>
    <xdr:ext cx="405111" cy="259045"/>
    <xdr:sp macro="" textlink="">
      <xdr:nvSpPr>
        <xdr:cNvPr id="289" name="【福祉施設】&#10;有形固定資産減価償却率該当値テキスト"/>
        <xdr:cNvSpPr txBox="1"/>
      </xdr:nvSpPr>
      <xdr:spPr>
        <a:xfrm>
          <a:off x="4673600" y="132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88264</xdr:rowOff>
    </xdr:from>
    <xdr:to>
      <xdr:col>20</xdr:col>
      <xdr:colOff>38100</xdr:colOff>
      <xdr:row>78</xdr:row>
      <xdr:rowOff>18414</xdr:rowOff>
    </xdr:to>
    <xdr:sp macro="" textlink="">
      <xdr:nvSpPr>
        <xdr:cNvPr id="290" name="楕円 289"/>
        <xdr:cNvSpPr/>
      </xdr:nvSpPr>
      <xdr:spPr>
        <a:xfrm>
          <a:off x="3746500" y="1328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139064</xdr:rowOff>
    </xdr:from>
    <xdr:to>
      <xdr:col>24</xdr:col>
      <xdr:colOff>63500</xdr:colOff>
      <xdr:row>78</xdr:row>
      <xdr:rowOff>5714</xdr:rowOff>
    </xdr:to>
    <xdr:cxnSp macro="">
      <xdr:nvCxnSpPr>
        <xdr:cNvPr id="291" name="直線コネクタ 290"/>
        <xdr:cNvCxnSpPr/>
      </xdr:nvCxnSpPr>
      <xdr:spPr>
        <a:xfrm>
          <a:off x="3797300" y="1334071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48261</xdr:rowOff>
    </xdr:from>
    <xdr:to>
      <xdr:col>15</xdr:col>
      <xdr:colOff>101600</xdr:colOff>
      <xdr:row>77</xdr:row>
      <xdr:rowOff>149861</xdr:rowOff>
    </xdr:to>
    <xdr:sp macro="" textlink="">
      <xdr:nvSpPr>
        <xdr:cNvPr id="292" name="楕円 291"/>
        <xdr:cNvSpPr/>
      </xdr:nvSpPr>
      <xdr:spPr>
        <a:xfrm>
          <a:off x="2857500" y="1324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99061</xdr:rowOff>
    </xdr:from>
    <xdr:to>
      <xdr:col>19</xdr:col>
      <xdr:colOff>177800</xdr:colOff>
      <xdr:row>77</xdr:row>
      <xdr:rowOff>139064</xdr:rowOff>
    </xdr:to>
    <xdr:cxnSp macro="">
      <xdr:nvCxnSpPr>
        <xdr:cNvPr id="293" name="直線コネクタ 292"/>
        <xdr:cNvCxnSpPr/>
      </xdr:nvCxnSpPr>
      <xdr:spPr>
        <a:xfrm>
          <a:off x="2908300" y="133007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10161</xdr:rowOff>
    </xdr:from>
    <xdr:to>
      <xdr:col>10</xdr:col>
      <xdr:colOff>165100</xdr:colOff>
      <xdr:row>77</xdr:row>
      <xdr:rowOff>111761</xdr:rowOff>
    </xdr:to>
    <xdr:sp macro="" textlink="">
      <xdr:nvSpPr>
        <xdr:cNvPr id="294" name="楕円 293"/>
        <xdr:cNvSpPr/>
      </xdr:nvSpPr>
      <xdr:spPr>
        <a:xfrm>
          <a:off x="1968500" y="1321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60961</xdr:rowOff>
    </xdr:from>
    <xdr:to>
      <xdr:col>15</xdr:col>
      <xdr:colOff>50800</xdr:colOff>
      <xdr:row>77</xdr:row>
      <xdr:rowOff>99061</xdr:rowOff>
    </xdr:to>
    <xdr:cxnSp macro="">
      <xdr:nvCxnSpPr>
        <xdr:cNvPr id="295" name="直線コネクタ 294"/>
        <xdr:cNvCxnSpPr/>
      </xdr:nvCxnSpPr>
      <xdr:spPr>
        <a:xfrm>
          <a:off x="2019300" y="132626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169563</xdr:rowOff>
    </xdr:from>
    <xdr:ext cx="405111" cy="259045"/>
    <xdr:sp macro="" textlink="">
      <xdr:nvSpPr>
        <xdr:cNvPr id="296" name="n_1aveValue【福祉施設】&#10;有形固定資産減価償却率"/>
        <xdr:cNvSpPr txBox="1"/>
      </xdr:nvSpPr>
      <xdr:spPr>
        <a:xfrm>
          <a:off x="3582044" y="1405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148607</xdr:rowOff>
    </xdr:from>
    <xdr:ext cx="405111" cy="259045"/>
    <xdr:sp macro="" textlink="">
      <xdr:nvSpPr>
        <xdr:cNvPr id="297" name="n_2aveValue【福祉施設】&#10;有形固定資産減価償却率"/>
        <xdr:cNvSpPr txBox="1"/>
      </xdr:nvSpPr>
      <xdr:spPr>
        <a:xfrm>
          <a:off x="2705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144797</xdr:rowOff>
    </xdr:from>
    <xdr:ext cx="405111" cy="259045"/>
    <xdr:sp macro="" textlink="">
      <xdr:nvSpPr>
        <xdr:cNvPr id="298" name="n_3aveValue【福祉施設】&#10;有形固定資産減価償却率"/>
        <xdr:cNvSpPr txBox="1"/>
      </xdr:nvSpPr>
      <xdr:spPr>
        <a:xfrm>
          <a:off x="1816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299" name="n_4aveValue【福祉施設】&#10;有形固定資産減価償却率"/>
        <xdr:cNvSpPr txBox="1"/>
      </xdr:nvSpPr>
      <xdr:spPr>
        <a:xfrm>
          <a:off x="927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34941</xdr:rowOff>
    </xdr:from>
    <xdr:ext cx="405111" cy="259045"/>
    <xdr:sp macro="" textlink="">
      <xdr:nvSpPr>
        <xdr:cNvPr id="300" name="n_1mainValue【福祉施設】&#10;有形固定資産減価償却率"/>
        <xdr:cNvSpPr txBox="1"/>
      </xdr:nvSpPr>
      <xdr:spPr>
        <a:xfrm>
          <a:off x="3582044" y="1306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75</xdr:row>
      <xdr:rowOff>166388</xdr:rowOff>
    </xdr:from>
    <xdr:ext cx="405111" cy="259045"/>
    <xdr:sp macro="" textlink="">
      <xdr:nvSpPr>
        <xdr:cNvPr id="301" name="n_2mainValue【福祉施設】&#10;有形固定資産減価償却率"/>
        <xdr:cNvSpPr txBox="1"/>
      </xdr:nvSpPr>
      <xdr:spPr>
        <a:xfrm>
          <a:off x="2705744" y="1302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75</xdr:row>
      <xdr:rowOff>128288</xdr:rowOff>
    </xdr:from>
    <xdr:ext cx="405111" cy="259045"/>
    <xdr:sp macro="" textlink="">
      <xdr:nvSpPr>
        <xdr:cNvPr id="302" name="n_3mainValue【福祉施設】&#10;有形固定資産減価償却率"/>
        <xdr:cNvSpPr txBox="1"/>
      </xdr:nvSpPr>
      <xdr:spPr>
        <a:xfrm>
          <a:off x="1816744" y="1298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26" name="直線コネクタ 325"/>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27"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28" name="直線コネクタ 327"/>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29" name="【福祉施設】&#10;一人当たり面積最大値テキスト"/>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30" name="直線コネクタ 329"/>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69866</xdr:rowOff>
    </xdr:from>
    <xdr:ext cx="469744" cy="259045"/>
    <xdr:sp macro="" textlink="">
      <xdr:nvSpPr>
        <xdr:cNvPr id="331" name="【福祉施設】&#10;一人当たり面積平均値テキスト"/>
        <xdr:cNvSpPr txBox="1"/>
      </xdr:nvSpPr>
      <xdr:spPr>
        <a:xfrm>
          <a:off x="10515600" y="14471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32" name="フローチャート: 判断 331"/>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33" name="フローチャート: 判断 332"/>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34" name="フローチャート: 判断 333"/>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35" name="フローチャート: 判断 334"/>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336" name="フローチャート: 判断 335"/>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146050</xdr:rowOff>
    </xdr:from>
    <xdr:to>
      <xdr:col>55</xdr:col>
      <xdr:colOff>50800</xdr:colOff>
      <xdr:row>86</xdr:row>
      <xdr:rowOff>76200</xdr:rowOff>
    </xdr:to>
    <xdr:sp macro="" textlink="">
      <xdr:nvSpPr>
        <xdr:cNvPr id="342" name="楕円 341"/>
        <xdr:cNvSpPr/>
      </xdr:nvSpPr>
      <xdr:spPr>
        <a:xfrm>
          <a:off x="104267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60977</xdr:rowOff>
    </xdr:from>
    <xdr:ext cx="469744" cy="259045"/>
    <xdr:sp macro="" textlink="">
      <xdr:nvSpPr>
        <xdr:cNvPr id="343" name="【福祉施設】&#10;一人当たり面積該当値テキスト"/>
        <xdr:cNvSpPr txBox="1"/>
      </xdr:nvSpPr>
      <xdr:spPr>
        <a:xfrm>
          <a:off x="10515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147320</xdr:rowOff>
    </xdr:from>
    <xdr:to>
      <xdr:col>50</xdr:col>
      <xdr:colOff>165100</xdr:colOff>
      <xdr:row>86</xdr:row>
      <xdr:rowOff>77470</xdr:rowOff>
    </xdr:to>
    <xdr:sp macro="" textlink="">
      <xdr:nvSpPr>
        <xdr:cNvPr id="344" name="楕円 343"/>
        <xdr:cNvSpPr/>
      </xdr:nvSpPr>
      <xdr:spPr>
        <a:xfrm>
          <a:off x="9588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25400</xdr:rowOff>
    </xdr:from>
    <xdr:to>
      <xdr:col>55</xdr:col>
      <xdr:colOff>0</xdr:colOff>
      <xdr:row>86</xdr:row>
      <xdr:rowOff>26670</xdr:rowOff>
    </xdr:to>
    <xdr:cxnSp macro="">
      <xdr:nvCxnSpPr>
        <xdr:cNvPr id="345" name="直線コネクタ 344"/>
        <xdr:cNvCxnSpPr/>
      </xdr:nvCxnSpPr>
      <xdr:spPr>
        <a:xfrm flipV="1">
          <a:off x="9639300" y="1477010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148589</xdr:rowOff>
    </xdr:from>
    <xdr:to>
      <xdr:col>46</xdr:col>
      <xdr:colOff>38100</xdr:colOff>
      <xdr:row>86</xdr:row>
      <xdr:rowOff>78739</xdr:rowOff>
    </xdr:to>
    <xdr:sp macro="" textlink="">
      <xdr:nvSpPr>
        <xdr:cNvPr id="346" name="楕円 345"/>
        <xdr:cNvSpPr/>
      </xdr:nvSpPr>
      <xdr:spPr>
        <a:xfrm>
          <a:off x="8699500" y="1472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26670</xdr:rowOff>
    </xdr:from>
    <xdr:to>
      <xdr:col>50</xdr:col>
      <xdr:colOff>114300</xdr:colOff>
      <xdr:row>86</xdr:row>
      <xdr:rowOff>27939</xdr:rowOff>
    </xdr:to>
    <xdr:cxnSp macro="">
      <xdr:nvCxnSpPr>
        <xdr:cNvPr id="347" name="直線コネクタ 346"/>
        <xdr:cNvCxnSpPr/>
      </xdr:nvCxnSpPr>
      <xdr:spPr>
        <a:xfrm flipV="1">
          <a:off x="8750300" y="147713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149861</xdr:rowOff>
    </xdr:from>
    <xdr:to>
      <xdr:col>41</xdr:col>
      <xdr:colOff>101600</xdr:colOff>
      <xdr:row>86</xdr:row>
      <xdr:rowOff>80011</xdr:rowOff>
    </xdr:to>
    <xdr:sp macro="" textlink="">
      <xdr:nvSpPr>
        <xdr:cNvPr id="348" name="楕円 347"/>
        <xdr:cNvSpPr/>
      </xdr:nvSpPr>
      <xdr:spPr>
        <a:xfrm>
          <a:off x="78105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27939</xdr:rowOff>
    </xdr:from>
    <xdr:to>
      <xdr:col>45</xdr:col>
      <xdr:colOff>177800</xdr:colOff>
      <xdr:row>86</xdr:row>
      <xdr:rowOff>29211</xdr:rowOff>
    </xdr:to>
    <xdr:cxnSp macro="">
      <xdr:nvCxnSpPr>
        <xdr:cNvPr id="349" name="直線コネクタ 348"/>
        <xdr:cNvCxnSpPr/>
      </xdr:nvCxnSpPr>
      <xdr:spPr>
        <a:xfrm flipV="1">
          <a:off x="7861300" y="147726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165116</xdr:rowOff>
    </xdr:from>
    <xdr:ext cx="469744" cy="259045"/>
    <xdr:sp macro="" textlink="">
      <xdr:nvSpPr>
        <xdr:cNvPr id="350" name="n_1aveValue【福祉施設】&#10;一人当たり面積"/>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351" name="n_2aveValue【福祉施設】&#10;一人当たり面積"/>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157497</xdr:rowOff>
    </xdr:from>
    <xdr:ext cx="469744" cy="259045"/>
    <xdr:sp macro="" textlink="">
      <xdr:nvSpPr>
        <xdr:cNvPr id="352" name="n_3aveValue【福祉施設】&#10;一人当たり面積"/>
        <xdr:cNvSpPr txBox="1"/>
      </xdr:nvSpPr>
      <xdr:spPr>
        <a:xfrm>
          <a:off x="7626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27957</xdr:rowOff>
    </xdr:from>
    <xdr:ext cx="469744" cy="259045"/>
    <xdr:sp macro="" textlink="">
      <xdr:nvSpPr>
        <xdr:cNvPr id="353" name="n_4aveValue【福祉施設】&#10;一人当たり面積"/>
        <xdr:cNvSpPr txBox="1"/>
      </xdr:nvSpPr>
      <xdr:spPr>
        <a:xfrm>
          <a:off x="6737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68597</xdr:rowOff>
    </xdr:from>
    <xdr:ext cx="469744" cy="259045"/>
    <xdr:sp macro="" textlink="">
      <xdr:nvSpPr>
        <xdr:cNvPr id="354" name="n_1mainValue【福祉施設】&#10;一人当たり面積"/>
        <xdr:cNvSpPr txBox="1"/>
      </xdr:nvSpPr>
      <xdr:spPr>
        <a:xfrm>
          <a:off x="93917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69866</xdr:rowOff>
    </xdr:from>
    <xdr:ext cx="469744" cy="259045"/>
    <xdr:sp macro="" textlink="">
      <xdr:nvSpPr>
        <xdr:cNvPr id="355" name="n_2mainValue【福祉施設】&#10;一人当たり面積"/>
        <xdr:cNvSpPr txBox="1"/>
      </xdr:nvSpPr>
      <xdr:spPr>
        <a:xfrm>
          <a:off x="8515427" y="1481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71138</xdr:rowOff>
    </xdr:from>
    <xdr:ext cx="469744" cy="259045"/>
    <xdr:sp macro="" textlink="">
      <xdr:nvSpPr>
        <xdr:cNvPr id="356" name="n_3mainValue【福祉施設】&#10;一人当たり面積"/>
        <xdr:cNvSpPr txBox="1"/>
      </xdr:nvSpPr>
      <xdr:spPr>
        <a:xfrm>
          <a:off x="7626427"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8" name="直線コネクタ 36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69" name="テキスト ボックス 368"/>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0" name="直線コネクタ 36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1" name="テキスト ボックス 37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2" name="直線コネクタ 37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3" name="テキスト ボックス 37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4" name="直線コネクタ 37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5" name="テキスト ボックス 37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6" name="直線コネクタ 37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77" name="テキスト ボックス 376"/>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80" name="直線コネクタ 379"/>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81" name="【市民会館】&#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82" name="直線コネクタ 381"/>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83" name="【市民会館】&#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84" name="直線コネクタ 383"/>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59707</xdr:rowOff>
    </xdr:from>
    <xdr:ext cx="405111" cy="259045"/>
    <xdr:sp macro="" textlink="">
      <xdr:nvSpPr>
        <xdr:cNvPr id="385" name="【市民会館】&#10;有形固定資産減価償却率平均値テキスト"/>
        <xdr:cNvSpPr txBox="1"/>
      </xdr:nvSpPr>
      <xdr:spPr>
        <a:xfrm>
          <a:off x="4673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386" name="フローチャート: 判断 385"/>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387" name="フローチャート: 判断 386"/>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388" name="フローチャート: 判断 387"/>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89" name="フローチャート: 判断 388"/>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390" name="フローチャート: 判断 389"/>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50800</xdr:rowOff>
    </xdr:from>
    <xdr:to>
      <xdr:col>24</xdr:col>
      <xdr:colOff>114300</xdr:colOff>
      <xdr:row>100</xdr:row>
      <xdr:rowOff>152400</xdr:rowOff>
    </xdr:to>
    <xdr:sp macro="" textlink="">
      <xdr:nvSpPr>
        <xdr:cNvPr id="396" name="楕円 395"/>
        <xdr:cNvSpPr/>
      </xdr:nvSpPr>
      <xdr:spPr>
        <a:xfrm>
          <a:off x="4584700" y="1719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137177</xdr:rowOff>
    </xdr:from>
    <xdr:ext cx="340478" cy="259045"/>
    <xdr:sp macro="" textlink="">
      <xdr:nvSpPr>
        <xdr:cNvPr id="397" name="【市民会館】&#10;有形固定資産減価償却率該当値テキスト"/>
        <xdr:cNvSpPr txBox="1"/>
      </xdr:nvSpPr>
      <xdr:spPr>
        <a:xfrm>
          <a:off x="4673600" y="17110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25400</xdr:rowOff>
    </xdr:from>
    <xdr:to>
      <xdr:col>20</xdr:col>
      <xdr:colOff>38100</xdr:colOff>
      <xdr:row>100</xdr:row>
      <xdr:rowOff>127000</xdr:rowOff>
    </xdr:to>
    <xdr:sp macro="" textlink="">
      <xdr:nvSpPr>
        <xdr:cNvPr id="398" name="楕円 397"/>
        <xdr:cNvSpPr/>
      </xdr:nvSpPr>
      <xdr:spPr>
        <a:xfrm>
          <a:off x="3746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76200</xdr:rowOff>
    </xdr:from>
    <xdr:to>
      <xdr:col>24</xdr:col>
      <xdr:colOff>63500</xdr:colOff>
      <xdr:row>100</xdr:row>
      <xdr:rowOff>101600</xdr:rowOff>
    </xdr:to>
    <xdr:cxnSp macro="">
      <xdr:nvCxnSpPr>
        <xdr:cNvPr id="399" name="直線コネクタ 398"/>
        <xdr:cNvCxnSpPr/>
      </xdr:nvCxnSpPr>
      <xdr:spPr>
        <a:xfrm>
          <a:off x="3797300" y="17221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0</xdr:rowOff>
    </xdr:from>
    <xdr:to>
      <xdr:col>15</xdr:col>
      <xdr:colOff>101600</xdr:colOff>
      <xdr:row>100</xdr:row>
      <xdr:rowOff>101600</xdr:rowOff>
    </xdr:to>
    <xdr:sp macro="" textlink="">
      <xdr:nvSpPr>
        <xdr:cNvPr id="400" name="楕円 399"/>
        <xdr:cNvSpPr/>
      </xdr:nvSpPr>
      <xdr:spPr>
        <a:xfrm>
          <a:off x="2857500" y="1714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50800</xdr:rowOff>
    </xdr:from>
    <xdr:to>
      <xdr:col>19</xdr:col>
      <xdr:colOff>177800</xdr:colOff>
      <xdr:row>100</xdr:row>
      <xdr:rowOff>76200</xdr:rowOff>
    </xdr:to>
    <xdr:cxnSp macro="">
      <xdr:nvCxnSpPr>
        <xdr:cNvPr id="401" name="直線コネクタ 400"/>
        <xdr:cNvCxnSpPr/>
      </xdr:nvCxnSpPr>
      <xdr:spPr>
        <a:xfrm>
          <a:off x="2908300" y="17195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146050</xdr:rowOff>
    </xdr:from>
    <xdr:to>
      <xdr:col>10</xdr:col>
      <xdr:colOff>165100</xdr:colOff>
      <xdr:row>100</xdr:row>
      <xdr:rowOff>76200</xdr:rowOff>
    </xdr:to>
    <xdr:sp macro="" textlink="">
      <xdr:nvSpPr>
        <xdr:cNvPr id="402" name="楕円 401"/>
        <xdr:cNvSpPr/>
      </xdr:nvSpPr>
      <xdr:spPr>
        <a:xfrm>
          <a:off x="1968500" y="1711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25400</xdr:rowOff>
    </xdr:from>
    <xdr:to>
      <xdr:col>15</xdr:col>
      <xdr:colOff>50800</xdr:colOff>
      <xdr:row>100</xdr:row>
      <xdr:rowOff>50800</xdr:rowOff>
    </xdr:to>
    <xdr:cxnSp macro="">
      <xdr:nvCxnSpPr>
        <xdr:cNvPr id="403" name="直線コネクタ 402"/>
        <xdr:cNvCxnSpPr/>
      </xdr:nvCxnSpPr>
      <xdr:spPr>
        <a:xfrm>
          <a:off x="2019300" y="17170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151147</xdr:rowOff>
    </xdr:from>
    <xdr:ext cx="405111" cy="259045"/>
    <xdr:sp macro="" textlink="">
      <xdr:nvSpPr>
        <xdr:cNvPr id="404" name="n_1aveValue【市民会館】&#10;有形固定資産減価償却率"/>
        <xdr:cNvSpPr txBox="1"/>
      </xdr:nvSpPr>
      <xdr:spPr>
        <a:xfrm>
          <a:off x="3582044" y="1781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147338</xdr:rowOff>
    </xdr:from>
    <xdr:ext cx="405111" cy="259045"/>
    <xdr:sp macro="" textlink="">
      <xdr:nvSpPr>
        <xdr:cNvPr id="405" name="n_2aveValue【市民会館】&#10;有形固定資産減価償却率"/>
        <xdr:cNvSpPr txBox="1"/>
      </xdr:nvSpPr>
      <xdr:spPr>
        <a:xfrm>
          <a:off x="2705744" y="1780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144797</xdr:rowOff>
    </xdr:from>
    <xdr:ext cx="405111" cy="259045"/>
    <xdr:sp macro="" textlink="">
      <xdr:nvSpPr>
        <xdr:cNvPr id="406" name="n_3aveValue【市民会館】&#10;有形固定資産減価償却率"/>
        <xdr:cNvSpPr txBox="1"/>
      </xdr:nvSpPr>
      <xdr:spPr>
        <a:xfrm>
          <a:off x="18167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3827</xdr:rowOff>
    </xdr:from>
    <xdr:ext cx="405111" cy="259045"/>
    <xdr:sp macro="" textlink="">
      <xdr:nvSpPr>
        <xdr:cNvPr id="407" name="n_4aveValue【市民会館】&#10;有形固定資産減価償却率"/>
        <xdr:cNvSpPr txBox="1"/>
      </xdr:nvSpPr>
      <xdr:spPr>
        <a:xfrm>
          <a:off x="9277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143527</xdr:rowOff>
    </xdr:from>
    <xdr:ext cx="340478" cy="259045"/>
    <xdr:sp macro="" textlink="">
      <xdr:nvSpPr>
        <xdr:cNvPr id="408" name="n_1mainValue【市民会館】&#10;有形固定資産減価償却率"/>
        <xdr:cNvSpPr txBox="1"/>
      </xdr:nvSpPr>
      <xdr:spPr>
        <a:xfrm>
          <a:off x="3614361" y="1694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118127</xdr:rowOff>
    </xdr:from>
    <xdr:ext cx="340478" cy="259045"/>
    <xdr:sp macro="" textlink="">
      <xdr:nvSpPr>
        <xdr:cNvPr id="409" name="n_2mainValue【市民会館】&#10;有形固定資産減価償却率"/>
        <xdr:cNvSpPr txBox="1"/>
      </xdr:nvSpPr>
      <xdr:spPr>
        <a:xfrm>
          <a:off x="2738061"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92727</xdr:rowOff>
    </xdr:from>
    <xdr:ext cx="340478" cy="259045"/>
    <xdr:sp macro="" textlink="">
      <xdr:nvSpPr>
        <xdr:cNvPr id="410" name="n_3mainValue【市民会館】&#10;有形固定資産減価償却率"/>
        <xdr:cNvSpPr txBox="1"/>
      </xdr:nvSpPr>
      <xdr:spPr>
        <a:xfrm>
          <a:off x="1849061" y="16894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1" name="正方形/長方形 4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2" name="正方形/長方形 4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3" name="正方形/長方形 4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4" name="正方形/長方形 4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5" name="正方形/長方形 4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6" name="正方形/長方形 4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7" name="正方形/長方形 4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8" name="正方形/長方形 4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9" name="テキスト ボックス 4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0" name="直線コネクタ 4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1" name="直線コネクタ 42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2" name="テキスト ボックス 42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3" name="直線コネクタ 42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4" name="テキスト ボックス 42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6" name="テキスト ボックス 42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7" name="直線コネクタ 42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8" name="テキスト ボックス 42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9" name="直線コネクタ 42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0" name="テキスト ボックス 42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34" name="直線コネクタ 433"/>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35"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36" name="直線コネクタ 435"/>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37" name="【市民会館】&#10;一人当たり面積最大値テキスト"/>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38" name="直線コネクタ 437"/>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87647</xdr:rowOff>
    </xdr:from>
    <xdr:ext cx="469744" cy="259045"/>
    <xdr:sp macro="" textlink="">
      <xdr:nvSpPr>
        <xdr:cNvPr id="439" name="【市民会館】&#10;一人当たり面積平均値テキスト"/>
        <xdr:cNvSpPr txBox="1"/>
      </xdr:nvSpPr>
      <xdr:spPr>
        <a:xfrm>
          <a:off x="10515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40" name="フローチャート: 判断 439"/>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41" name="フローチャート: 判断 440"/>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42" name="フローチャート: 判断 441"/>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43" name="フローチャート: 判断 442"/>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444" name="フローチャート: 判断 443"/>
        <xdr:cNvSpPr/>
      </xdr:nvSpPr>
      <xdr:spPr>
        <a:xfrm>
          <a:off x="6921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88264</xdr:rowOff>
    </xdr:from>
    <xdr:to>
      <xdr:col>55</xdr:col>
      <xdr:colOff>50800</xdr:colOff>
      <xdr:row>107</xdr:row>
      <xdr:rowOff>18414</xdr:rowOff>
    </xdr:to>
    <xdr:sp macro="" textlink="">
      <xdr:nvSpPr>
        <xdr:cNvPr id="450" name="楕円 449"/>
        <xdr:cNvSpPr/>
      </xdr:nvSpPr>
      <xdr:spPr>
        <a:xfrm>
          <a:off x="10426700" y="182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111141</xdr:rowOff>
    </xdr:from>
    <xdr:ext cx="469744" cy="259045"/>
    <xdr:sp macro="" textlink="">
      <xdr:nvSpPr>
        <xdr:cNvPr id="451" name="【市民会館】&#10;一人当たり面積該当値テキスト"/>
        <xdr:cNvSpPr txBox="1"/>
      </xdr:nvSpPr>
      <xdr:spPr>
        <a:xfrm>
          <a:off x="10515600" y="1811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93980</xdr:rowOff>
    </xdr:from>
    <xdr:to>
      <xdr:col>50</xdr:col>
      <xdr:colOff>165100</xdr:colOff>
      <xdr:row>107</xdr:row>
      <xdr:rowOff>24130</xdr:rowOff>
    </xdr:to>
    <xdr:sp macro="" textlink="">
      <xdr:nvSpPr>
        <xdr:cNvPr id="452" name="楕円 451"/>
        <xdr:cNvSpPr/>
      </xdr:nvSpPr>
      <xdr:spPr>
        <a:xfrm>
          <a:off x="9588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139064</xdr:rowOff>
    </xdr:from>
    <xdr:to>
      <xdr:col>55</xdr:col>
      <xdr:colOff>0</xdr:colOff>
      <xdr:row>106</xdr:row>
      <xdr:rowOff>144780</xdr:rowOff>
    </xdr:to>
    <xdr:cxnSp macro="">
      <xdr:nvCxnSpPr>
        <xdr:cNvPr id="453" name="直線コネクタ 452"/>
        <xdr:cNvCxnSpPr/>
      </xdr:nvCxnSpPr>
      <xdr:spPr>
        <a:xfrm flipV="1">
          <a:off x="9639300" y="1831276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454" name="楕円 453"/>
        <xdr:cNvSpPr/>
      </xdr:nvSpPr>
      <xdr:spPr>
        <a:xfrm>
          <a:off x="8699500" y="182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144780</xdr:rowOff>
    </xdr:from>
    <xdr:to>
      <xdr:col>50</xdr:col>
      <xdr:colOff>114300</xdr:colOff>
      <xdr:row>106</xdr:row>
      <xdr:rowOff>150495</xdr:rowOff>
    </xdr:to>
    <xdr:cxnSp macro="">
      <xdr:nvCxnSpPr>
        <xdr:cNvPr id="455" name="直線コネクタ 454"/>
        <xdr:cNvCxnSpPr/>
      </xdr:nvCxnSpPr>
      <xdr:spPr>
        <a:xfrm flipV="1">
          <a:off x="8750300" y="183184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105411</xdr:rowOff>
    </xdr:from>
    <xdr:to>
      <xdr:col>41</xdr:col>
      <xdr:colOff>101600</xdr:colOff>
      <xdr:row>107</xdr:row>
      <xdr:rowOff>35561</xdr:rowOff>
    </xdr:to>
    <xdr:sp macro="" textlink="">
      <xdr:nvSpPr>
        <xdr:cNvPr id="456" name="楕円 455"/>
        <xdr:cNvSpPr/>
      </xdr:nvSpPr>
      <xdr:spPr>
        <a:xfrm>
          <a:off x="7810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150495</xdr:rowOff>
    </xdr:from>
    <xdr:to>
      <xdr:col>45</xdr:col>
      <xdr:colOff>177800</xdr:colOff>
      <xdr:row>106</xdr:row>
      <xdr:rowOff>156211</xdr:rowOff>
    </xdr:to>
    <xdr:cxnSp macro="">
      <xdr:nvCxnSpPr>
        <xdr:cNvPr id="457" name="直線コネクタ 456"/>
        <xdr:cNvCxnSpPr/>
      </xdr:nvCxnSpPr>
      <xdr:spPr>
        <a:xfrm flipV="1">
          <a:off x="7861300" y="1832419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32402</xdr:rowOff>
    </xdr:from>
    <xdr:ext cx="469744" cy="259045"/>
    <xdr:sp macro="" textlink="">
      <xdr:nvSpPr>
        <xdr:cNvPr id="458" name="n_1aveValue【市民会館】&#10;一人当たり面積"/>
        <xdr:cNvSpPr txBox="1"/>
      </xdr:nvSpPr>
      <xdr:spPr>
        <a:xfrm>
          <a:off x="93917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24782</xdr:rowOff>
    </xdr:from>
    <xdr:ext cx="469744" cy="259045"/>
    <xdr:sp macro="" textlink="">
      <xdr:nvSpPr>
        <xdr:cNvPr id="459" name="n_2aveValue【市民会館】&#10;一人当たり面積"/>
        <xdr:cNvSpPr txBox="1"/>
      </xdr:nvSpPr>
      <xdr:spPr>
        <a:xfrm>
          <a:off x="8515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46372</xdr:rowOff>
    </xdr:from>
    <xdr:ext cx="469744" cy="259045"/>
    <xdr:sp macro="" textlink="">
      <xdr:nvSpPr>
        <xdr:cNvPr id="460" name="n_3aveValue【市民会館】&#10;一人当たり面積"/>
        <xdr:cNvSpPr txBox="1"/>
      </xdr:nvSpPr>
      <xdr:spPr>
        <a:xfrm>
          <a:off x="7626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63516</xdr:rowOff>
    </xdr:from>
    <xdr:ext cx="469744" cy="259045"/>
    <xdr:sp macro="" textlink="">
      <xdr:nvSpPr>
        <xdr:cNvPr id="461" name="n_4aveValue【市民会館】&#10;一人当たり面積"/>
        <xdr:cNvSpPr txBox="1"/>
      </xdr:nvSpPr>
      <xdr:spPr>
        <a:xfrm>
          <a:off x="6737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40657</xdr:rowOff>
    </xdr:from>
    <xdr:ext cx="469744" cy="259045"/>
    <xdr:sp macro="" textlink="">
      <xdr:nvSpPr>
        <xdr:cNvPr id="462" name="n_1mainValue【市民会館】&#10;一人当たり面積"/>
        <xdr:cNvSpPr txBox="1"/>
      </xdr:nvSpPr>
      <xdr:spPr>
        <a:xfrm>
          <a:off x="9391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46372</xdr:rowOff>
    </xdr:from>
    <xdr:ext cx="469744" cy="259045"/>
    <xdr:sp macro="" textlink="">
      <xdr:nvSpPr>
        <xdr:cNvPr id="463" name="n_2mainValue【市民会館】&#10;一人当たり面積"/>
        <xdr:cNvSpPr txBox="1"/>
      </xdr:nvSpPr>
      <xdr:spPr>
        <a:xfrm>
          <a:off x="8515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26688</xdr:rowOff>
    </xdr:from>
    <xdr:ext cx="469744" cy="259045"/>
    <xdr:sp macro="" textlink="">
      <xdr:nvSpPr>
        <xdr:cNvPr id="464" name="n_3mainValue【市民会館】&#10;一人当たり面積"/>
        <xdr:cNvSpPr txBox="1"/>
      </xdr:nvSpPr>
      <xdr:spPr>
        <a:xfrm>
          <a:off x="76264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6" name="直線コネクタ 47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7" name="テキスト ボックス 47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8" name="直線コネクタ 47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9" name="テキスト ボックス 47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0" name="直線コネクタ 47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1" name="テキスト ボックス 48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2" name="直線コネクタ 48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3" name="テキスト ボックス 48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4" name="直線コネクタ 48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5" name="テキスト ボックス 48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7" name="テキスト ボックス 48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489" name="直線コネクタ 488"/>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490" name="【一般廃棄物処理施設】&#10;有形固定資産減価償却率最小値テキスト"/>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91" name="直線コネクタ 490"/>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492" name="【一般廃棄物処理施設】&#10;有形固定資産減価償却率最大値テキスト"/>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493" name="直線コネクタ 492"/>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59707</xdr:rowOff>
    </xdr:from>
    <xdr:ext cx="405111" cy="259045"/>
    <xdr:sp macro="" textlink="">
      <xdr:nvSpPr>
        <xdr:cNvPr id="494" name="【一般廃棄物処理施設】&#10;有形固定資産減価償却率平均値テキスト"/>
        <xdr:cNvSpPr txBox="1"/>
      </xdr:nvSpPr>
      <xdr:spPr>
        <a:xfrm>
          <a:off x="16357600" y="623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95" name="フローチャート: 判断 494"/>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96" name="フローチャート: 判断 495"/>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497" name="フローチャート: 判断 496"/>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498" name="フローチャート: 判断 497"/>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499" name="フローチャート: 判断 498"/>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132080</xdr:rowOff>
    </xdr:from>
    <xdr:to>
      <xdr:col>85</xdr:col>
      <xdr:colOff>177800</xdr:colOff>
      <xdr:row>38</xdr:row>
      <xdr:rowOff>62230</xdr:rowOff>
    </xdr:to>
    <xdr:sp macro="" textlink="">
      <xdr:nvSpPr>
        <xdr:cNvPr id="505" name="楕円 504"/>
        <xdr:cNvSpPr/>
      </xdr:nvSpPr>
      <xdr:spPr>
        <a:xfrm>
          <a:off x="162687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110507</xdr:rowOff>
    </xdr:from>
    <xdr:ext cx="405111" cy="259045"/>
    <xdr:sp macro="" textlink="">
      <xdr:nvSpPr>
        <xdr:cNvPr id="506" name="【一般廃棄物処理施設】&#10;有形固定資産減価償却率該当値テキスト"/>
        <xdr:cNvSpPr txBox="1"/>
      </xdr:nvSpPr>
      <xdr:spPr>
        <a:xfrm>
          <a:off x="16357600" y="645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71120</xdr:rowOff>
    </xdr:from>
    <xdr:to>
      <xdr:col>81</xdr:col>
      <xdr:colOff>101600</xdr:colOff>
      <xdr:row>38</xdr:row>
      <xdr:rowOff>1270</xdr:rowOff>
    </xdr:to>
    <xdr:sp macro="" textlink="">
      <xdr:nvSpPr>
        <xdr:cNvPr id="507" name="楕円 506"/>
        <xdr:cNvSpPr/>
      </xdr:nvSpPr>
      <xdr:spPr>
        <a:xfrm>
          <a:off x="15430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121920</xdr:rowOff>
    </xdr:from>
    <xdr:to>
      <xdr:col>85</xdr:col>
      <xdr:colOff>127000</xdr:colOff>
      <xdr:row>38</xdr:row>
      <xdr:rowOff>11430</xdr:rowOff>
    </xdr:to>
    <xdr:cxnSp macro="">
      <xdr:nvCxnSpPr>
        <xdr:cNvPr id="508" name="直線コネクタ 507"/>
        <xdr:cNvCxnSpPr/>
      </xdr:nvCxnSpPr>
      <xdr:spPr>
        <a:xfrm>
          <a:off x="15481300" y="646557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10160</xdr:rowOff>
    </xdr:from>
    <xdr:to>
      <xdr:col>76</xdr:col>
      <xdr:colOff>165100</xdr:colOff>
      <xdr:row>37</xdr:row>
      <xdr:rowOff>111760</xdr:rowOff>
    </xdr:to>
    <xdr:sp macro="" textlink="">
      <xdr:nvSpPr>
        <xdr:cNvPr id="509" name="楕円 508"/>
        <xdr:cNvSpPr/>
      </xdr:nvSpPr>
      <xdr:spPr>
        <a:xfrm>
          <a:off x="14541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60960</xdr:rowOff>
    </xdr:from>
    <xdr:to>
      <xdr:col>81</xdr:col>
      <xdr:colOff>50800</xdr:colOff>
      <xdr:row>37</xdr:row>
      <xdr:rowOff>121920</xdr:rowOff>
    </xdr:to>
    <xdr:cxnSp macro="">
      <xdr:nvCxnSpPr>
        <xdr:cNvPr id="510" name="直線コネクタ 509"/>
        <xdr:cNvCxnSpPr/>
      </xdr:nvCxnSpPr>
      <xdr:spPr>
        <a:xfrm>
          <a:off x="14592300" y="640461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99695</xdr:rowOff>
    </xdr:from>
    <xdr:to>
      <xdr:col>72</xdr:col>
      <xdr:colOff>38100</xdr:colOff>
      <xdr:row>37</xdr:row>
      <xdr:rowOff>29845</xdr:rowOff>
    </xdr:to>
    <xdr:sp macro="" textlink="">
      <xdr:nvSpPr>
        <xdr:cNvPr id="511" name="楕円 510"/>
        <xdr:cNvSpPr/>
      </xdr:nvSpPr>
      <xdr:spPr>
        <a:xfrm>
          <a:off x="13652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150495</xdr:rowOff>
    </xdr:from>
    <xdr:to>
      <xdr:col>76</xdr:col>
      <xdr:colOff>114300</xdr:colOff>
      <xdr:row>37</xdr:row>
      <xdr:rowOff>60960</xdr:rowOff>
    </xdr:to>
    <xdr:cxnSp macro="">
      <xdr:nvCxnSpPr>
        <xdr:cNvPr id="512" name="直線コネクタ 511"/>
        <xdr:cNvCxnSpPr/>
      </xdr:nvCxnSpPr>
      <xdr:spPr>
        <a:xfrm>
          <a:off x="13703300" y="632269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513" name="n_1aveValue【一般廃棄物処理施設】&#10;有形固定資産減価償却率"/>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514" name="n_2aveValue【一般廃棄物処理施設】&#10;有形固定資産減価償却率"/>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120032</xdr:rowOff>
    </xdr:from>
    <xdr:ext cx="405111" cy="259045"/>
    <xdr:sp macro="" textlink="">
      <xdr:nvSpPr>
        <xdr:cNvPr id="515" name="n_3aveValue【一般廃棄物処理施設】&#10;有形固定資産減価償却率"/>
        <xdr:cNvSpPr txBox="1"/>
      </xdr:nvSpPr>
      <xdr:spPr>
        <a:xfrm>
          <a:off x="13500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1" cy="259045"/>
    <xdr:sp macro="" textlink="">
      <xdr:nvSpPr>
        <xdr:cNvPr id="516" name="n_4aveValue【一般廃棄物処理施設】&#10;有形固定資産減価償却率"/>
        <xdr:cNvSpPr txBox="1"/>
      </xdr:nvSpPr>
      <xdr:spPr>
        <a:xfrm>
          <a:off x="12611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163847</xdr:rowOff>
    </xdr:from>
    <xdr:ext cx="405111" cy="259045"/>
    <xdr:sp macro="" textlink="">
      <xdr:nvSpPr>
        <xdr:cNvPr id="517" name="n_1mainValue【一般廃棄物処理施設】&#10;有形固定資産減価償却率"/>
        <xdr:cNvSpPr txBox="1"/>
      </xdr:nvSpPr>
      <xdr:spPr>
        <a:xfrm>
          <a:off x="152660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102887</xdr:rowOff>
    </xdr:from>
    <xdr:ext cx="405111" cy="259045"/>
    <xdr:sp macro="" textlink="">
      <xdr:nvSpPr>
        <xdr:cNvPr id="518" name="n_2mainValue【一般廃棄物処理施設】&#10;有形固定資産減価償却率"/>
        <xdr:cNvSpPr txBox="1"/>
      </xdr:nvSpPr>
      <xdr:spPr>
        <a:xfrm>
          <a:off x="14389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46372</xdr:rowOff>
    </xdr:from>
    <xdr:ext cx="405111" cy="259045"/>
    <xdr:sp macro="" textlink="">
      <xdr:nvSpPr>
        <xdr:cNvPr id="519" name="n_3mainValue【一般廃棄物処理施設】&#10;有形固定資産減価償却率"/>
        <xdr:cNvSpPr txBox="1"/>
      </xdr:nvSpPr>
      <xdr:spPr>
        <a:xfrm>
          <a:off x="13500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0" name="正方形/長方形 5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1" name="正方形/長方形 5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2" name="正方形/長方形 5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3" name="正方形/長方形 5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4" name="正方形/長方形 5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5" name="正方形/長方形 5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6" name="正方形/長方形 5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7" name="正方形/長方形 5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8" name="テキスト ボックス 5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9" name="直線コネクタ 5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0" name="直線コネクタ 52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1" name="テキスト ボックス 53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2" name="直線コネクタ 53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3" name="テキスト ボックス 53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4" name="直線コネクタ 53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5" name="テキスト ボックス 53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6" name="直線コネクタ 53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37" name="テキスト ボックス 53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8" name="直線コネクタ 5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9" name="テキスト ボックス 53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541" name="直線コネクタ 540"/>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42"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43" name="直線コネクタ 542"/>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544" name="【一般廃棄物処理施設】&#10;一人当たり有形固定資産（償却資産）額最大値テキスト"/>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545" name="直線コネクタ 544"/>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150775</xdr:rowOff>
    </xdr:from>
    <xdr:ext cx="599010" cy="259045"/>
    <xdr:sp macro="" textlink="">
      <xdr:nvSpPr>
        <xdr:cNvPr id="546" name="【一般廃棄物処理施設】&#10;一人当たり有形固定資産（償却資産）額平均値テキスト"/>
        <xdr:cNvSpPr txBox="1"/>
      </xdr:nvSpPr>
      <xdr:spPr>
        <a:xfrm>
          <a:off x="22199600" y="6837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547" name="フローチャート: 判断 546"/>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548" name="フローチャート: 判断 547"/>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549" name="フローチャート: 判断 548"/>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550" name="フローチャート: 判断 549"/>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551" name="フローチャート: 判断 550"/>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2" name="テキスト ボックス 5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3" name="テキスト ボックス 5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4" name="テキスト ボックス 5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5" name="テキスト ボックス 5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6" name="テキスト ボックス 5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137654</xdr:rowOff>
    </xdr:from>
    <xdr:to>
      <xdr:col>116</xdr:col>
      <xdr:colOff>114300</xdr:colOff>
      <xdr:row>39</xdr:row>
      <xdr:rowOff>67804</xdr:rowOff>
    </xdr:to>
    <xdr:sp macro="" textlink="">
      <xdr:nvSpPr>
        <xdr:cNvPr id="557" name="楕円 556"/>
        <xdr:cNvSpPr/>
      </xdr:nvSpPr>
      <xdr:spPr>
        <a:xfrm>
          <a:off x="22110700" y="665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160531</xdr:rowOff>
    </xdr:from>
    <xdr:ext cx="599010" cy="259045"/>
    <xdr:sp macro="" textlink="">
      <xdr:nvSpPr>
        <xdr:cNvPr id="558" name="【一般廃棄物処理施設】&#10;一人当たり有形固定資産（償却資産）額該当値テキスト"/>
        <xdr:cNvSpPr txBox="1"/>
      </xdr:nvSpPr>
      <xdr:spPr>
        <a:xfrm>
          <a:off x="22199600" y="6504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142921</xdr:rowOff>
    </xdr:from>
    <xdr:to>
      <xdr:col>112</xdr:col>
      <xdr:colOff>38100</xdr:colOff>
      <xdr:row>39</xdr:row>
      <xdr:rowOff>73071</xdr:rowOff>
    </xdr:to>
    <xdr:sp macro="" textlink="">
      <xdr:nvSpPr>
        <xdr:cNvPr id="559" name="楕円 558"/>
        <xdr:cNvSpPr/>
      </xdr:nvSpPr>
      <xdr:spPr>
        <a:xfrm>
          <a:off x="21272500" y="665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17004</xdr:rowOff>
    </xdr:from>
    <xdr:to>
      <xdr:col>116</xdr:col>
      <xdr:colOff>63500</xdr:colOff>
      <xdr:row>39</xdr:row>
      <xdr:rowOff>22271</xdr:rowOff>
    </xdr:to>
    <xdr:cxnSp macro="">
      <xdr:nvCxnSpPr>
        <xdr:cNvPr id="560" name="直線コネクタ 559"/>
        <xdr:cNvCxnSpPr/>
      </xdr:nvCxnSpPr>
      <xdr:spPr>
        <a:xfrm flipV="1">
          <a:off x="21323300" y="6703554"/>
          <a:ext cx="838200" cy="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145335</xdr:rowOff>
    </xdr:from>
    <xdr:to>
      <xdr:col>107</xdr:col>
      <xdr:colOff>101600</xdr:colOff>
      <xdr:row>39</xdr:row>
      <xdr:rowOff>75485</xdr:rowOff>
    </xdr:to>
    <xdr:sp macro="" textlink="">
      <xdr:nvSpPr>
        <xdr:cNvPr id="561" name="楕円 560"/>
        <xdr:cNvSpPr/>
      </xdr:nvSpPr>
      <xdr:spPr>
        <a:xfrm>
          <a:off x="20383500" y="666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22271</xdr:rowOff>
    </xdr:from>
    <xdr:to>
      <xdr:col>111</xdr:col>
      <xdr:colOff>177800</xdr:colOff>
      <xdr:row>39</xdr:row>
      <xdr:rowOff>24685</xdr:rowOff>
    </xdr:to>
    <xdr:cxnSp macro="">
      <xdr:nvCxnSpPr>
        <xdr:cNvPr id="562" name="直線コネクタ 561"/>
        <xdr:cNvCxnSpPr/>
      </xdr:nvCxnSpPr>
      <xdr:spPr>
        <a:xfrm flipV="1">
          <a:off x="20434300" y="6708821"/>
          <a:ext cx="889000" cy="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156068</xdr:rowOff>
    </xdr:from>
    <xdr:to>
      <xdr:col>102</xdr:col>
      <xdr:colOff>165100</xdr:colOff>
      <xdr:row>39</xdr:row>
      <xdr:rowOff>86218</xdr:rowOff>
    </xdr:to>
    <xdr:sp macro="" textlink="">
      <xdr:nvSpPr>
        <xdr:cNvPr id="563" name="楕円 562"/>
        <xdr:cNvSpPr/>
      </xdr:nvSpPr>
      <xdr:spPr>
        <a:xfrm>
          <a:off x="19494500" y="667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24685</xdr:rowOff>
    </xdr:from>
    <xdr:to>
      <xdr:col>107</xdr:col>
      <xdr:colOff>50800</xdr:colOff>
      <xdr:row>39</xdr:row>
      <xdr:rowOff>35418</xdr:rowOff>
    </xdr:to>
    <xdr:cxnSp macro="">
      <xdr:nvCxnSpPr>
        <xdr:cNvPr id="564" name="直線コネクタ 563"/>
        <xdr:cNvCxnSpPr/>
      </xdr:nvCxnSpPr>
      <xdr:spPr>
        <a:xfrm flipV="1">
          <a:off x="19545300" y="6711235"/>
          <a:ext cx="889000" cy="1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99912</xdr:rowOff>
    </xdr:from>
    <xdr:ext cx="599010" cy="259045"/>
    <xdr:sp macro="" textlink="">
      <xdr:nvSpPr>
        <xdr:cNvPr id="565" name="n_1aveValue【一般廃棄物処理施設】&#10;一人当たり有形固定資産（償却資産）額"/>
        <xdr:cNvSpPr txBox="1"/>
      </xdr:nvSpPr>
      <xdr:spPr>
        <a:xfrm>
          <a:off x="21011095" y="695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566" name="n_2aveValue【一般廃棄物処理施設】&#10;一人当たり有形固定資産（償却資産）額"/>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128151</xdr:rowOff>
    </xdr:from>
    <xdr:ext cx="534377" cy="259045"/>
    <xdr:sp macro="" textlink="">
      <xdr:nvSpPr>
        <xdr:cNvPr id="567" name="n_3aveValue【一般廃棄物処理施設】&#10;一人当たり有形固定資産（償却資産）額"/>
        <xdr:cNvSpPr txBox="1"/>
      </xdr:nvSpPr>
      <xdr:spPr>
        <a:xfrm>
          <a:off x="19278111" y="698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32800</xdr:rowOff>
    </xdr:from>
    <xdr:ext cx="534377" cy="259045"/>
    <xdr:sp macro="" textlink="">
      <xdr:nvSpPr>
        <xdr:cNvPr id="568" name="n_4aveValue【一般廃棄物処理施設】&#10;一人当たり有形固定資産（償却資産）額"/>
        <xdr:cNvSpPr txBox="1"/>
      </xdr:nvSpPr>
      <xdr:spPr>
        <a:xfrm>
          <a:off x="183891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89598</xdr:rowOff>
    </xdr:from>
    <xdr:ext cx="599010" cy="259045"/>
    <xdr:sp macro="" textlink="">
      <xdr:nvSpPr>
        <xdr:cNvPr id="569" name="n_1mainValue【一般廃棄物処理施設】&#10;一人当たり有形固定資産（償却資産）額"/>
        <xdr:cNvSpPr txBox="1"/>
      </xdr:nvSpPr>
      <xdr:spPr>
        <a:xfrm>
          <a:off x="21011095" y="6433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66612</xdr:rowOff>
    </xdr:from>
    <xdr:ext cx="599010" cy="259045"/>
    <xdr:sp macro="" textlink="">
      <xdr:nvSpPr>
        <xdr:cNvPr id="570" name="n_2mainValue【一般廃棄物処理施設】&#10;一人当たり有形固定資産（償却資産）額"/>
        <xdr:cNvSpPr txBox="1"/>
      </xdr:nvSpPr>
      <xdr:spPr>
        <a:xfrm>
          <a:off x="20134795" y="6753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102745</xdr:rowOff>
    </xdr:from>
    <xdr:ext cx="599010" cy="259045"/>
    <xdr:sp macro="" textlink="">
      <xdr:nvSpPr>
        <xdr:cNvPr id="571" name="n_3mainValue【一般廃棄物処理施設】&#10;一人当たり有形固定資産（償却資産）額"/>
        <xdr:cNvSpPr txBox="1"/>
      </xdr:nvSpPr>
      <xdr:spPr>
        <a:xfrm>
          <a:off x="19245795" y="6446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2" name="正方形/長方形 5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3" name="正方形/長方形 5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4" name="正方形/長方形 5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5" name="正方形/長方形 5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6" name="正方形/長方形 5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7" name="正方形/長方形 5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8" name="正方形/長方形 5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9" name="正方形/長方形 5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0" name="テキスト ボックス 5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1" name="直線コネクタ 5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2" name="テキスト ボックス 58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3" name="直線コネクタ 58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4" name="テキスト ボックス 58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5" name="直線コネクタ 58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6" name="テキスト ボックス 58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7" name="直線コネクタ 58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8" name="テキスト ボックス 58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9" name="直線コネクタ 58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0" name="テキスト ボックス 58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1" name="直線コネクタ 59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2" name="テキスト ボックス 59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3" name="直線コネクタ 59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4" name="テキスト ボックス 59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5" name="直線コネクタ 5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97" name="直線コネクタ 596"/>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98"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99" name="直線コネクタ 598"/>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600"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601" name="直線コネクタ 600"/>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104339</xdr:rowOff>
    </xdr:from>
    <xdr:ext cx="405111" cy="259045"/>
    <xdr:sp macro="" textlink="">
      <xdr:nvSpPr>
        <xdr:cNvPr id="602" name="【保健センター・保健所】&#10;有形固定資産減価償却率平均値テキスト"/>
        <xdr:cNvSpPr txBox="1"/>
      </xdr:nvSpPr>
      <xdr:spPr>
        <a:xfrm>
          <a:off x="16357600" y="10048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603" name="フローチャート: 判断 602"/>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604" name="フローチャート: 判断 603"/>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605" name="フローチャート: 判断 604"/>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06" name="フローチャート: 判断 605"/>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607" name="フローチャート: 判断 606"/>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8" name="テキスト ボックス 6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9" name="テキスト ボックス 6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0" name="テキスト ボックス 6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1" name="テキスト ボックス 6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2" name="テキスト ボックス 6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71665</xdr:rowOff>
    </xdr:from>
    <xdr:to>
      <xdr:col>85</xdr:col>
      <xdr:colOff>177800</xdr:colOff>
      <xdr:row>62</xdr:row>
      <xdr:rowOff>1815</xdr:rowOff>
    </xdr:to>
    <xdr:sp macro="" textlink="">
      <xdr:nvSpPr>
        <xdr:cNvPr id="613" name="楕円 612"/>
        <xdr:cNvSpPr/>
      </xdr:nvSpPr>
      <xdr:spPr>
        <a:xfrm>
          <a:off x="162687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50092</xdr:rowOff>
    </xdr:from>
    <xdr:ext cx="405111" cy="259045"/>
    <xdr:sp macro="" textlink="">
      <xdr:nvSpPr>
        <xdr:cNvPr id="614" name="【保健センター・保健所】&#10;有形固定資産減価償却率該当値テキスト"/>
        <xdr:cNvSpPr txBox="1"/>
      </xdr:nvSpPr>
      <xdr:spPr>
        <a:xfrm>
          <a:off x="16357600"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39007</xdr:rowOff>
    </xdr:from>
    <xdr:to>
      <xdr:col>81</xdr:col>
      <xdr:colOff>101600</xdr:colOff>
      <xdr:row>61</xdr:row>
      <xdr:rowOff>140607</xdr:rowOff>
    </xdr:to>
    <xdr:sp macro="" textlink="">
      <xdr:nvSpPr>
        <xdr:cNvPr id="615" name="楕円 614"/>
        <xdr:cNvSpPr/>
      </xdr:nvSpPr>
      <xdr:spPr>
        <a:xfrm>
          <a:off x="15430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89807</xdr:rowOff>
    </xdr:from>
    <xdr:to>
      <xdr:col>85</xdr:col>
      <xdr:colOff>127000</xdr:colOff>
      <xdr:row>61</xdr:row>
      <xdr:rowOff>122465</xdr:rowOff>
    </xdr:to>
    <xdr:cxnSp macro="">
      <xdr:nvCxnSpPr>
        <xdr:cNvPr id="616" name="直線コネクタ 615"/>
        <xdr:cNvCxnSpPr/>
      </xdr:nvCxnSpPr>
      <xdr:spPr>
        <a:xfrm>
          <a:off x="15481300" y="105482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xdr:rowOff>
    </xdr:from>
    <xdr:to>
      <xdr:col>76</xdr:col>
      <xdr:colOff>165100</xdr:colOff>
      <xdr:row>61</xdr:row>
      <xdr:rowOff>107950</xdr:rowOff>
    </xdr:to>
    <xdr:sp macro="" textlink="">
      <xdr:nvSpPr>
        <xdr:cNvPr id="617" name="楕円 616"/>
        <xdr:cNvSpPr/>
      </xdr:nvSpPr>
      <xdr:spPr>
        <a:xfrm>
          <a:off x="14541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57150</xdr:rowOff>
    </xdr:from>
    <xdr:to>
      <xdr:col>81</xdr:col>
      <xdr:colOff>50800</xdr:colOff>
      <xdr:row>61</xdr:row>
      <xdr:rowOff>89807</xdr:rowOff>
    </xdr:to>
    <xdr:cxnSp macro="">
      <xdr:nvCxnSpPr>
        <xdr:cNvPr id="618" name="直線コネクタ 617"/>
        <xdr:cNvCxnSpPr/>
      </xdr:nvCxnSpPr>
      <xdr:spPr>
        <a:xfrm>
          <a:off x="14592300" y="1051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145143</xdr:rowOff>
    </xdr:from>
    <xdr:to>
      <xdr:col>72</xdr:col>
      <xdr:colOff>38100</xdr:colOff>
      <xdr:row>61</xdr:row>
      <xdr:rowOff>75293</xdr:rowOff>
    </xdr:to>
    <xdr:sp macro="" textlink="">
      <xdr:nvSpPr>
        <xdr:cNvPr id="619" name="楕円 618"/>
        <xdr:cNvSpPr/>
      </xdr:nvSpPr>
      <xdr:spPr>
        <a:xfrm>
          <a:off x="13652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24493</xdr:rowOff>
    </xdr:from>
    <xdr:to>
      <xdr:col>76</xdr:col>
      <xdr:colOff>114300</xdr:colOff>
      <xdr:row>61</xdr:row>
      <xdr:rowOff>57150</xdr:rowOff>
    </xdr:to>
    <xdr:cxnSp macro="">
      <xdr:nvCxnSpPr>
        <xdr:cNvPr id="620" name="直線コネクタ 619"/>
        <xdr:cNvCxnSpPr/>
      </xdr:nvCxnSpPr>
      <xdr:spPr>
        <a:xfrm>
          <a:off x="13703300" y="1048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13443</xdr:rowOff>
    </xdr:from>
    <xdr:ext cx="405111" cy="259045"/>
    <xdr:sp macro="" textlink="">
      <xdr:nvSpPr>
        <xdr:cNvPr id="621" name="n_1aveValue【保健センター・保健所】&#10;有形固定資産減価償却率"/>
        <xdr:cNvSpPr txBox="1"/>
      </xdr:nvSpPr>
      <xdr:spPr>
        <a:xfrm>
          <a:off x="152660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622" name="n_2aveValue【保健センター・保健所】&#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623" name="n_3aveValue【保健センター・保健所】&#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122844</xdr:rowOff>
    </xdr:from>
    <xdr:ext cx="405111" cy="259045"/>
    <xdr:sp macro="" textlink="">
      <xdr:nvSpPr>
        <xdr:cNvPr id="624" name="n_4aveValue【保健センター・保健所】&#10;有形固定資産減価償却率"/>
        <xdr:cNvSpPr txBox="1"/>
      </xdr:nvSpPr>
      <xdr:spPr>
        <a:xfrm>
          <a:off x="12611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131734</xdr:rowOff>
    </xdr:from>
    <xdr:ext cx="405111" cy="259045"/>
    <xdr:sp macro="" textlink="">
      <xdr:nvSpPr>
        <xdr:cNvPr id="625" name="n_1mainValue【保健センター・保健所】&#10;有形固定資産減価償却率"/>
        <xdr:cNvSpPr txBox="1"/>
      </xdr:nvSpPr>
      <xdr:spPr>
        <a:xfrm>
          <a:off x="152660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99077</xdr:rowOff>
    </xdr:from>
    <xdr:ext cx="405111" cy="259045"/>
    <xdr:sp macro="" textlink="">
      <xdr:nvSpPr>
        <xdr:cNvPr id="626" name="n_2mainValue【保健センター・保健所】&#10;有形固定資産減価償却率"/>
        <xdr:cNvSpPr txBox="1"/>
      </xdr:nvSpPr>
      <xdr:spPr>
        <a:xfrm>
          <a:off x="14389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66420</xdr:rowOff>
    </xdr:from>
    <xdr:ext cx="405111" cy="259045"/>
    <xdr:sp macro="" textlink="">
      <xdr:nvSpPr>
        <xdr:cNvPr id="627" name="n_3mainValue【保健センター・保健所】&#10;有形固定資産減価償却率"/>
        <xdr:cNvSpPr txBox="1"/>
      </xdr:nvSpPr>
      <xdr:spPr>
        <a:xfrm>
          <a:off x="13500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8" name="正方形/長方形 62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9" name="正方形/長方形 62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0" name="正方形/長方形 62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1" name="正方形/長方形 63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2" name="正方形/長方形 63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3" name="正方形/長方形 63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4" name="正方形/長方形 63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5" name="正方形/長方形 63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6" name="テキスト ボックス 63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7" name="直線コネクタ 63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8" name="直線コネクタ 63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9" name="テキスト ボックス 63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0" name="直線コネクタ 63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1" name="テキスト ボックス 64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2" name="直線コネクタ 64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3" name="テキスト ボックス 64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4" name="直線コネクタ 64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5" name="テキスト ボックス 64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6" name="直線コネクタ 64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7" name="テキスト ボックス 64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8" name="直線コネクタ 64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9" name="テキスト ボックス 64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651" name="直線コネクタ 650"/>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52"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53" name="直線コネクタ 652"/>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54"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55" name="直線コネクタ 654"/>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97807</xdr:rowOff>
    </xdr:from>
    <xdr:ext cx="469744" cy="259045"/>
    <xdr:sp macro="" textlink="">
      <xdr:nvSpPr>
        <xdr:cNvPr id="656" name="【保健センター・保健所】&#10;一人当たり面積平均値テキスト"/>
        <xdr:cNvSpPr txBox="1"/>
      </xdr:nvSpPr>
      <xdr:spPr>
        <a:xfrm>
          <a:off x="22199600" y="1055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657" name="フローチャート: 判断 656"/>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658" name="フローチャート: 判断 657"/>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659" name="フローチャート: 判断 658"/>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660" name="フローチャート: 判断 659"/>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661" name="フローチャート: 判断 660"/>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2" name="テキスト ボックス 66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3" name="テキスト ボックス 66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4" name="テキスト ボックス 66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5" name="テキスト ボックス 66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6" name="テキスト ボックス 66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74930</xdr:rowOff>
    </xdr:from>
    <xdr:to>
      <xdr:col>116</xdr:col>
      <xdr:colOff>114300</xdr:colOff>
      <xdr:row>64</xdr:row>
      <xdr:rowOff>5080</xdr:rowOff>
    </xdr:to>
    <xdr:sp macro="" textlink="">
      <xdr:nvSpPr>
        <xdr:cNvPr id="667" name="楕円 666"/>
        <xdr:cNvSpPr/>
      </xdr:nvSpPr>
      <xdr:spPr>
        <a:xfrm>
          <a:off x="22110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161307</xdr:rowOff>
    </xdr:from>
    <xdr:ext cx="469744" cy="259045"/>
    <xdr:sp macro="" textlink="">
      <xdr:nvSpPr>
        <xdr:cNvPr id="668" name="【保健センター・保健所】&#10;一人当たり面積該当値テキスト"/>
        <xdr:cNvSpPr txBox="1"/>
      </xdr:nvSpPr>
      <xdr:spPr>
        <a:xfrm>
          <a:off x="22199600" y="1079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78740</xdr:rowOff>
    </xdr:from>
    <xdr:to>
      <xdr:col>112</xdr:col>
      <xdr:colOff>38100</xdr:colOff>
      <xdr:row>64</xdr:row>
      <xdr:rowOff>8890</xdr:rowOff>
    </xdr:to>
    <xdr:sp macro="" textlink="">
      <xdr:nvSpPr>
        <xdr:cNvPr id="669" name="楕円 668"/>
        <xdr:cNvSpPr/>
      </xdr:nvSpPr>
      <xdr:spPr>
        <a:xfrm>
          <a:off x="21272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125730</xdr:rowOff>
    </xdr:from>
    <xdr:to>
      <xdr:col>116</xdr:col>
      <xdr:colOff>63500</xdr:colOff>
      <xdr:row>63</xdr:row>
      <xdr:rowOff>129540</xdr:rowOff>
    </xdr:to>
    <xdr:cxnSp macro="">
      <xdr:nvCxnSpPr>
        <xdr:cNvPr id="670" name="直線コネクタ 669"/>
        <xdr:cNvCxnSpPr/>
      </xdr:nvCxnSpPr>
      <xdr:spPr>
        <a:xfrm flipV="1">
          <a:off x="21323300" y="109270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78740</xdr:rowOff>
    </xdr:from>
    <xdr:to>
      <xdr:col>107</xdr:col>
      <xdr:colOff>101600</xdr:colOff>
      <xdr:row>64</xdr:row>
      <xdr:rowOff>8890</xdr:rowOff>
    </xdr:to>
    <xdr:sp macro="" textlink="">
      <xdr:nvSpPr>
        <xdr:cNvPr id="671" name="楕円 670"/>
        <xdr:cNvSpPr/>
      </xdr:nvSpPr>
      <xdr:spPr>
        <a:xfrm>
          <a:off x="20383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129540</xdr:rowOff>
    </xdr:from>
    <xdr:to>
      <xdr:col>111</xdr:col>
      <xdr:colOff>177800</xdr:colOff>
      <xdr:row>63</xdr:row>
      <xdr:rowOff>129540</xdr:rowOff>
    </xdr:to>
    <xdr:cxnSp macro="">
      <xdr:nvCxnSpPr>
        <xdr:cNvPr id="672" name="直線コネクタ 671"/>
        <xdr:cNvCxnSpPr/>
      </xdr:nvCxnSpPr>
      <xdr:spPr>
        <a:xfrm>
          <a:off x="20434300" y="109308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82550</xdr:rowOff>
    </xdr:from>
    <xdr:to>
      <xdr:col>102</xdr:col>
      <xdr:colOff>165100</xdr:colOff>
      <xdr:row>64</xdr:row>
      <xdr:rowOff>12700</xdr:rowOff>
    </xdr:to>
    <xdr:sp macro="" textlink="">
      <xdr:nvSpPr>
        <xdr:cNvPr id="673" name="楕円 672"/>
        <xdr:cNvSpPr/>
      </xdr:nvSpPr>
      <xdr:spPr>
        <a:xfrm>
          <a:off x="19494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129540</xdr:rowOff>
    </xdr:from>
    <xdr:to>
      <xdr:col>107</xdr:col>
      <xdr:colOff>50800</xdr:colOff>
      <xdr:row>63</xdr:row>
      <xdr:rowOff>133350</xdr:rowOff>
    </xdr:to>
    <xdr:cxnSp macro="">
      <xdr:nvCxnSpPr>
        <xdr:cNvPr id="674" name="直線コネクタ 673"/>
        <xdr:cNvCxnSpPr/>
      </xdr:nvCxnSpPr>
      <xdr:spPr>
        <a:xfrm flipV="1">
          <a:off x="19545300" y="109308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36847</xdr:rowOff>
    </xdr:from>
    <xdr:ext cx="469744" cy="259045"/>
    <xdr:sp macro="" textlink="">
      <xdr:nvSpPr>
        <xdr:cNvPr id="675" name="n_1aveValue【保健センター・保健所】&#10;一人当たり面積"/>
        <xdr:cNvSpPr txBox="1"/>
      </xdr:nvSpPr>
      <xdr:spPr>
        <a:xfrm>
          <a:off x="210757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676" name="n_2aveValue【保健センター・保健所】&#10;一人当たり面積"/>
        <xdr:cNvSpPr txBox="1"/>
      </xdr:nvSpPr>
      <xdr:spPr>
        <a:xfrm>
          <a:off x="20199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677" name="n_3aveValue【保健センター・保健所】&#10;一人当たり面積"/>
        <xdr:cNvSpPr txBox="1"/>
      </xdr:nvSpPr>
      <xdr:spPr>
        <a:xfrm>
          <a:off x="19310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678" name="n_4aveValue【保健センター・保健所】&#10;一人当たり面積"/>
        <xdr:cNvSpPr txBox="1"/>
      </xdr:nvSpPr>
      <xdr:spPr>
        <a:xfrm>
          <a:off x="18421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17</xdr:rowOff>
    </xdr:from>
    <xdr:ext cx="469744" cy="259045"/>
    <xdr:sp macro="" textlink="">
      <xdr:nvSpPr>
        <xdr:cNvPr id="679" name="n_1mainValue【保健センター・保健所】&#10;一人当たり面積"/>
        <xdr:cNvSpPr txBox="1"/>
      </xdr:nvSpPr>
      <xdr:spPr>
        <a:xfrm>
          <a:off x="210757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17</xdr:rowOff>
    </xdr:from>
    <xdr:ext cx="469744" cy="259045"/>
    <xdr:sp macro="" textlink="">
      <xdr:nvSpPr>
        <xdr:cNvPr id="680" name="n_2mainValue【保健センター・保健所】&#10;一人当たり面積"/>
        <xdr:cNvSpPr txBox="1"/>
      </xdr:nvSpPr>
      <xdr:spPr>
        <a:xfrm>
          <a:off x="201994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3827</xdr:rowOff>
    </xdr:from>
    <xdr:ext cx="469744" cy="259045"/>
    <xdr:sp macro="" textlink="">
      <xdr:nvSpPr>
        <xdr:cNvPr id="681" name="n_3mainValue【保健センター・保健所】&#10;一人当たり面積"/>
        <xdr:cNvSpPr txBox="1"/>
      </xdr:nvSpPr>
      <xdr:spPr>
        <a:xfrm>
          <a:off x="19310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2" name="正方形/長方形 68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3" name="正方形/長方形 68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4" name="正方形/長方形 68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5" name="正方形/長方形 68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6" name="正方形/長方形 68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7" name="正方形/長方形 68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8" name="正方形/長方形 68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9" name="正方形/長方形 68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0" name="テキスト ボックス 68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1" name="直線コネクタ 69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2" name="テキスト ボックス 69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3" name="直線コネクタ 69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4" name="テキスト ボックス 69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5" name="直線コネクタ 69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6" name="テキスト ボックス 69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7" name="直線コネクタ 69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8" name="テキスト ボックス 69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9" name="直線コネクタ 69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0" name="テキスト ボックス 69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1" name="直線コネクタ 70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2" name="テキスト ボックス 70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3" name="直線コネクタ 70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4" name="テキスト ボックス 70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5" name="直線コネクタ 70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707" name="直線コネクタ 706"/>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08"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09" name="直線コネクタ 70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710" name="【消防施設】&#10;有形固定資産減価償却率最大値テキスト"/>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711" name="直線コネクタ 710"/>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46100</xdr:rowOff>
    </xdr:from>
    <xdr:ext cx="405111" cy="259045"/>
    <xdr:sp macro="" textlink="">
      <xdr:nvSpPr>
        <xdr:cNvPr id="712" name="【消防施設】&#10;有形固定資産減価償却率平均値テキスト"/>
        <xdr:cNvSpPr txBox="1"/>
      </xdr:nvSpPr>
      <xdr:spPr>
        <a:xfrm>
          <a:off x="16357600" y="1410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713" name="フローチャート: 判断 712"/>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714" name="フローチャート: 判断 713"/>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715" name="フローチャート: 判断 714"/>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716" name="フローチャート: 判断 715"/>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717" name="フローチャート: 判断 716"/>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8" name="テキスト ボックス 7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9" name="テキスト ボックス 7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0" name="テキスト ボックス 7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1" name="テキスト ボックス 7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2" name="テキスト ボックス 7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723" name="楕円 722"/>
        <xdr:cNvSpPr/>
      </xdr:nvSpPr>
      <xdr:spPr>
        <a:xfrm>
          <a:off x="16268700" y="1426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13079</xdr:rowOff>
    </xdr:from>
    <xdr:ext cx="405111" cy="259045"/>
    <xdr:sp macro="" textlink="">
      <xdr:nvSpPr>
        <xdr:cNvPr id="724" name="【消防施設】&#10;有形固定資産減価償却率該当値テキスト"/>
        <xdr:cNvSpPr txBox="1"/>
      </xdr:nvSpPr>
      <xdr:spPr>
        <a:xfrm>
          <a:off x="16357600" y="1424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113030</xdr:rowOff>
    </xdr:from>
    <xdr:to>
      <xdr:col>81</xdr:col>
      <xdr:colOff>101600</xdr:colOff>
      <xdr:row>85</xdr:row>
      <xdr:rowOff>43180</xdr:rowOff>
    </xdr:to>
    <xdr:sp macro="" textlink="">
      <xdr:nvSpPr>
        <xdr:cNvPr id="725" name="楕円 724"/>
        <xdr:cNvSpPr/>
      </xdr:nvSpPr>
      <xdr:spPr>
        <a:xfrm>
          <a:off x="15430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85452</xdr:rowOff>
    </xdr:from>
    <xdr:to>
      <xdr:col>85</xdr:col>
      <xdr:colOff>127000</xdr:colOff>
      <xdr:row>84</xdr:row>
      <xdr:rowOff>163830</xdr:rowOff>
    </xdr:to>
    <xdr:cxnSp macro="">
      <xdr:nvCxnSpPr>
        <xdr:cNvPr id="726" name="直線コネクタ 725"/>
        <xdr:cNvCxnSpPr/>
      </xdr:nvCxnSpPr>
      <xdr:spPr>
        <a:xfrm flipV="1">
          <a:off x="15481300" y="14315802"/>
          <a:ext cx="838200" cy="24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144055</xdr:rowOff>
    </xdr:from>
    <xdr:to>
      <xdr:col>76</xdr:col>
      <xdr:colOff>165100</xdr:colOff>
      <xdr:row>85</xdr:row>
      <xdr:rowOff>74205</xdr:rowOff>
    </xdr:to>
    <xdr:sp macro="" textlink="">
      <xdr:nvSpPr>
        <xdr:cNvPr id="727" name="楕円 726"/>
        <xdr:cNvSpPr/>
      </xdr:nvSpPr>
      <xdr:spPr>
        <a:xfrm>
          <a:off x="14541500" y="145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163830</xdr:rowOff>
    </xdr:from>
    <xdr:to>
      <xdr:col>81</xdr:col>
      <xdr:colOff>50800</xdr:colOff>
      <xdr:row>85</xdr:row>
      <xdr:rowOff>23405</xdr:rowOff>
    </xdr:to>
    <xdr:cxnSp macro="">
      <xdr:nvCxnSpPr>
        <xdr:cNvPr id="728" name="直線コネクタ 727"/>
        <xdr:cNvCxnSpPr/>
      </xdr:nvCxnSpPr>
      <xdr:spPr>
        <a:xfrm flipV="1">
          <a:off x="14592300" y="1456563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135889</xdr:rowOff>
    </xdr:from>
    <xdr:to>
      <xdr:col>72</xdr:col>
      <xdr:colOff>38100</xdr:colOff>
      <xdr:row>85</xdr:row>
      <xdr:rowOff>66039</xdr:rowOff>
    </xdr:to>
    <xdr:sp macro="" textlink="">
      <xdr:nvSpPr>
        <xdr:cNvPr id="729" name="楕円 728"/>
        <xdr:cNvSpPr/>
      </xdr:nvSpPr>
      <xdr:spPr>
        <a:xfrm>
          <a:off x="13652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15239</xdr:rowOff>
    </xdr:from>
    <xdr:to>
      <xdr:col>76</xdr:col>
      <xdr:colOff>114300</xdr:colOff>
      <xdr:row>85</xdr:row>
      <xdr:rowOff>23405</xdr:rowOff>
    </xdr:to>
    <xdr:cxnSp macro="">
      <xdr:nvCxnSpPr>
        <xdr:cNvPr id="730" name="直線コネクタ 729"/>
        <xdr:cNvCxnSpPr/>
      </xdr:nvCxnSpPr>
      <xdr:spPr>
        <a:xfrm>
          <a:off x="13703300" y="14588489"/>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731" name="n_1aveValue【消防施設】&#10;有形固定資産減価償却率"/>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732" name="n_2aveValue【消防施設】&#10;有形固定資産減価償却率"/>
        <xdr:cNvSpPr txBox="1"/>
      </xdr:nvSpPr>
      <xdr:spPr>
        <a:xfrm>
          <a:off x="14389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733" name="n_3aveValue【消防施設】&#10;有形固定資産減価償却率"/>
        <xdr:cNvSpPr txBox="1"/>
      </xdr:nvSpPr>
      <xdr:spPr>
        <a:xfrm>
          <a:off x="13500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734" name="n_4aveValue【消防施設】&#10;有形固定資産減価償却率"/>
        <xdr:cNvSpPr txBox="1"/>
      </xdr:nvSpPr>
      <xdr:spPr>
        <a:xfrm>
          <a:off x="12611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34307</xdr:rowOff>
    </xdr:from>
    <xdr:ext cx="405111" cy="259045"/>
    <xdr:sp macro="" textlink="">
      <xdr:nvSpPr>
        <xdr:cNvPr id="735" name="n_1mainValue【消防施設】&#10;有形固定資産減価償却率"/>
        <xdr:cNvSpPr txBox="1"/>
      </xdr:nvSpPr>
      <xdr:spPr>
        <a:xfrm>
          <a:off x="15266044"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65332</xdr:rowOff>
    </xdr:from>
    <xdr:ext cx="405111" cy="259045"/>
    <xdr:sp macro="" textlink="">
      <xdr:nvSpPr>
        <xdr:cNvPr id="736" name="n_2mainValue【消防施設】&#10;有形固定資産減価償却率"/>
        <xdr:cNvSpPr txBox="1"/>
      </xdr:nvSpPr>
      <xdr:spPr>
        <a:xfrm>
          <a:off x="14389744" y="1463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57166</xdr:rowOff>
    </xdr:from>
    <xdr:ext cx="405111" cy="259045"/>
    <xdr:sp macro="" textlink="">
      <xdr:nvSpPr>
        <xdr:cNvPr id="737" name="n_3mainValue【消防施設】&#10;有形固定資産減価償却率"/>
        <xdr:cNvSpPr txBox="1"/>
      </xdr:nvSpPr>
      <xdr:spPr>
        <a:xfrm>
          <a:off x="13500744"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8" name="正方形/長方形 7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9" name="正方形/長方形 7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0" name="正方形/長方形 7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1" name="正方形/長方形 7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2" name="正方形/長方形 7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3" name="正方形/長方形 7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4" name="正方形/長方形 7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5" name="正方形/長方形 7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6" name="テキスト ボックス 7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7" name="直線コネクタ 7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8" name="直線コネクタ 74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9" name="テキスト ボックス 74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0" name="直線コネクタ 74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1" name="テキスト ボックス 75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2" name="直線コネクタ 75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3" name="テキスト ボックス 75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4" name="直線コネクタ 75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5" name="テキスト ボックス 75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6" name="直線コネクタ 75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7" name="テキスト ボックス 75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59" name="直線コネクタ 758"/>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60" name="【消防施設】&#10;一人当たり面積最小値テキスト"/>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761" name="直線コネクタ 760"/>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762" name="【消防施設】&#10;一人当たり面積最大値テキスト"/>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763" name="直線コネクタ 762"/>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764" name="【消防施設】&#10;一人当たり面積平均値テキスト"/>
        <xdr:cNvSpPr txBox="1"/>
      </xdr:nvSpPr>
      <xdr:spPr>
        <a:xfrm>
          <a:off x="221996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65" name="フローチャート: 判断 764"/>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766" name="フローチャート: 判断 765"/>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767" name="フローチャート: 判断 766"/>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768" name="フローチャート: 判断 767"/>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769" name="フローチャート: 判断 768"/>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0" name="テキスト ボックス 76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1" name="テキスト ボックス 77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2" name="テキスト ボックス 77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3" name="テキスト ボックス 77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4" name="テキスト ボックス 77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128118</xdr:rowOff>
    </xdr:from>
    <xdr:to>
      <xdr:col>116</xdr:col>
      <xdr:colOff>114300</xdr:colOff>
      <xdr:row>85</xdr:row>
      <xdr:rowOff>58268</xdr:rowOff>
    </xdr:to>
    <xdr:sp macro="" textlink="">
      <xdr:nvSpPr>
        <xdr:cNvPr id="775" name="楕円 774"/>
        <xdr:cNvSpPr/>
      </xdr:nvSpPr>
      <xdr:spPr>
        <a:xfrm>
          <a:off x="22110700" y="1452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150995</xdr:rowOff>
    </xdr:from>
    <xdr:ext cx="469744" cy="259045"/>
    <xdr:sp macro="" textlink="">
      <xdr:nvSpPr>
        <xdr:cNvPr id="776" name="【消防施設】&#10;一人当たり面積該当値テキスト"/>
        <xdr:cNvSpPr txBox="1"/>
      </xdr:nvSpPr>
      <xdr:spPr>
        <a:xfrm>
          <a:off x="22199600" y="1438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131775</xdr:rowOff>
    </xdr:from>
    <xdr:to>
      <xdr:col>112</xdr:col>
      <xdr:colOff>38100</xdr:colOff>
      <xdr:row>85</xdr:row>
      <xdr:rowOff>61925</xdr:rowOff>
    </xdr:to>
    <xdr:sp macro="" textlink="">
      <xdr:nvSpPr>
        <xdr:cNvPr id="777" name="楕円 776"/>
        <xdr:cNvSpPr/>
      </xdr:nvSpPr>
      <xdr:spPr>
        <a:xfrm>
          <a:off x="21272500" y="1453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7468</xdr:rowOff>
    </xdr:from>
    <xdr:to>
      <xdr:col>116</xdr:col>
      <xdr:colOff>63500</xdr:colOff>
      <xdr:row>85</xdr:row>
      <xdr:rowOff>11125</xdr:rowOff>
    </xdr:to>
    <xdr:cxnSp macro="">
      <xdr:nvCxnSpPr>
        <xdr:cNvPr id="778" name="直線コネクタ 777"/>
        <xdr:cNvCxnSpPr/>
      </xdr:nvCxnSpPr>
      <xdr:spPr>
        <a:xfrm flipV="1">
          <a:off x="21323300" y="14580718"/>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136347</xdr:rowOff>
    </xdr:from>
    <xdr:to>
      <xdr:col>107</xdr:col>
      <xdr:colOff>101600</xdr:colOff>
      <xdr:row>85</xdr:row>
      <xdr:rowOff>66497</xdr:rowOff>
    </xdr:to>
    <xdr:sp macro="" textlink="">
      <xdr:nvSpPr>
        <xdr:cNvPr id="779" name="楕円 778"/>
        <xdr:cNvSpPr/>
      </xdr:nvSpPr>
      <xdr:spPr>
        <a:xfrm>
          <a:off x="20383500" y="1453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11125</xdr:rowOff>
    </xdr:from>
    <xdr:to>
      <xdr:col>111</xdr:col>
      <xdr:colOff>177800</xdr:colOff>
      <xdr:row>85</xdr:row>
      <xdr:rowOff>15697</xdr:rowOff>
    </xdr:to>
    <xdr:cxnSp macro="">
      <xdr:nvCxnSpPr>
        <xdr:cNvPr id="780" name="直線コネクタ 779"/>
        <xdr:cNvCxnSpPr/>
      </xdr:nvCxnSpPr>
      <xdr:spPr>
        <a:xfrm flipV="1">
          <a:off x="20434300" y="1458437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140919</xdr:rowOff>
    </xdr:from>
    <xdr:to>
      <xdr:col>102</xdr:col>
      <xdr:colOff>165100</xdr:colOff>
      <xdr:row>85</xdr:row>
      <xdr:rowOff>71069</xdr:rowOff>
    </xdr:to>
    <xdr:sp macro="" textlink="">
      <xdr:nvSpPr>
        <xdr:cNvPr id="781" name="楕円 780"/>
        <xdr:cNvSpPr/>
      </xdr:nvSpPr>
      <xdr:spPr>
        <a:xfrm>
          <a:off x="19494500" y="1454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15697</xdr:rowOff>
    </xdr:from>
    <xdr:to>
      <xdr:col>107</xdr:col>
      <xdr:colOff>50800</xdr:colOff>
      <xdr:row>85</xdr:row>
      <xdr:rowOff>20269</xdr:rowOff>
    </xdr:to>
    <xdr:cxnSp macro="">
      <xdr:nvCxnSpPr>
        <xdr:cNvPr id="782" name="直線コネクタ 781"/>
        <xdr:cNvCxnSpPr/>
      </xdr:nvCxnSpPr>
      <xdr:spPr>
        <a:xfrm flipV="1">
          <a:off x="19545300" y="1458894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125289</xdr:rowOff>
    </xdr:from>
    <xdr:ext cx="469744" cy="259045"/>
    <xdr:sp macro="" textlink="">
      <xdr:nvSpPr>
        <xdr:cNvPr id="783" name="n_1aveValue【消防施設】&#10;一人当たり面積"/>
        <xdr:cNvSpPr txBox="1"/>
      </xdr:nvSpPr>
      <xdr:spPr>
        <a:xfrm>
          <a:off x="21075727" y="1469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128033</xdr:rowOff>
    </xdr:from>
    <xdr:ext cx="469744" cy="259045"/>
    <xdr:sp macro="" textlink="">
      <xdr:nvSpPr>
        <xdr:cNvPr id="784" name="n_2aveValue【消防施設】&#10;一人当たり面積"/>
        <xdr:cNvSpPr txBox="1"/>
      </xdr:nvSpPr>
      <xdr:spPr>
        <a:xfrm>
          <a:off x="20199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128948</xdr:rowOff>
    </xdr:from>
    <xdr:ext cx="469744" cy="259045"/>
    <xdr:sp macro="" textlink="">
      <xdr:nvSpPr>
        <xdr:cNvPr id="785" name="n_3aveValue【消防施設】&#10;一人当たり面積"/>
        <xdr:cNvSpPr txBox="1"/>
      </xdr:nvSpPr>
      <xdr:spPr>
        <a:xfrm>
          <a:off x="19310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140631</xdr:rowOff>
    </xdr:from>
    <xdr:ext cx="469744" cy="259045"/>
    <xdr:sp macro="" textlink="">
      <xdr:nvSpPr>
        <xdr:cNvPr id="786" name="n_4aveValue【消防施設】&#10;一人当たり面積"/>
        <xdr:cNvSpPr txBox="1"/>
      </xdr:nvSpPr>
      <xdr:spPr>
        <a:xfrm>
          <a:off x="18421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78452</xdr:rowOff>
    </xdr:from>
    <xdr:ext cx="469744" cy="259045"/>
    <xdr:sp macro="" textlink="">
      <xdr:nvSpPr>
        <xdr:cNvPr id="787" name="n_1mainValue【消防施設】&#10;一人当たり面積"/>
        <xdr:cNvSpPr txBox="1"/>
      </xdr:nvSpPr>
      <xdr:spPr>
        <a:xfrm>
          <a:off x="21075727" y="1430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83024</xdr:rowOff>
    </xdr:from>
    <xdr:ext cx="469744" cy="259045"/>
    <xdr:sp macro="" textlink="">
      <xdr:nvSpPr>
        <xdr:cNvPr id="788" name="n_2mainValue【消防施設】&#10;一人当たり面積"/>
        <xdr:cNvSpPr txBox="1"/>
      </xdr:nvSpPr>
      <xdr:spPr>
        <a:xfrm>
          <a:off x="20199427" y="1431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87596</xdr:rowOff>
    </xdr:from>
    <xdr:ext cx="469744" cy="259045"/>
    <xdr:sp macro="" textlink="">
      <xdr:nvSpPr>
        <xdr:cNvPr id="789" name="n_3mainValue【消防施設】&#10;一人当たり面積"/>
        <xdr:cNvSpPr txBox="1"/>
      </xdr:nvSpPr>
      <xdr:spPr>
        <a:xfrm>
          <a:off x="19310427" y="14317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0" name="正方形/長方形 7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1" name="正方形/長方形 7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2" name="正方形/長方形 7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3" name="正方形/長方形 7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4" name="正方形/長方形 7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5" name="正方形/長方形 7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6" name="正方形/長方形 7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7" name="正方形/長方形 7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8" name="テキスト ボックス 7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9" name="直線コネクタ 7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0" name="テキスト ボックス 79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1" name="直線コネクタ 80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2" name="テキスト ボックス 80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3" name="直線コネクタ 80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4" name="テキスト ボックス 80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5" name="直線コネクタ 80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6" name="テキスト ボックス 80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7" name="直線コネクタ 80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8" name="テキスト ボックス 80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9" name="直線コネクタ 80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0" name="テキスト ボックス 80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1" name="直線コネクタ 81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2" name="テキスト ボックス 81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3" name="直線コネクタ 8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815" name="直線コネクタ 814"/>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1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17" name="直線コネクタ 81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818"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819" name="直線コネクタ 818"/>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20" name="【庁舎】&#10;有形固定資産減価償却率平均値テキスト"/>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21" name="フローチャート: 判断 820"/>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22" name="フローチャート: 判断 821"/>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823" name="フローチャート: 判断 822"/>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824" name="フローチャート: 判断 823"/>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825" name="フローチャート: 判断 824"/>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6" name="テキスト ボックス 8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7" name="テキスト ボックス 8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8" name="テキスト ボックス 8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9" name="テキスト ボックス 8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0" name="テキスト ボックス 8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9071</xdr:rowOff>
    </xdr:from>
    <xdr:to>
      <xdr:col>85</xdr:col>
      <xdr:colOff>177800</xdr:colOff>
      <xdr:row>106</xdr:row>
      <xdr:rowOff>110671</xdr:rowOff>
    </xdr:to>
    <xdr:sp macro="" textlink="">
      <xdr:nvSpPr>
        <xdr:cNvPr id="831" name="楕円 830"/>
        <xdr:cNvSpPr/>
      </xdr:nvSpPr>
      <xdr:spPr>
        <a:xfrm>
          <a:off x="162687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158948</xdr:rowOff>
    </xdr:from>
    <xdr:ext cx="405111" cy="259045"/>
    <xdr:sp macro="" textlink="">
      <xdr:nvSpPr>
        <xdr:cNvPr id="832" name="【庁舎】&#10;有形固定資産減価償却率該当値テキスト"/>
        <xdr:cNvSpPr txBox="1"/>
      </xdr:nvSpPr>
      <xdr:spPr>
        <a:xfrm>
          <a:off x="16357600"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147864</xdr:rowOff>
    </xdr:from>
    <xdr:to>
      <xdr:col>81</xdr:col>
      <xdr:colOff>101600</xdr:colOff>
      <xdr:row>106</xdr:row>
      <xdr:rowOff>78014</xdr:rowOff>
    </xdr:to>
    <xdr:sp macro="" textlink="">
      <xdr:nvSpPr>
        <xdr:cNvPr id="833" name="楕円 832"/>
        <xdr:cNvSpPr/>
      </xdr:nvSpPr>
      <xdr:spPr>
        <a:xfrm>
          <a:off x="15430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27214</xdr:rowOff>
    </xdr:from>
    <xdr:to>
      <xdr:col>85</xdr:col>
      <xdr:colOff>127000</xdr:colOff>
      <xdr:row>106</xdr:row>
      <xdr:rowOff>59871</xdr:rowOff>
    </xdr:to>
    <xdr:cxnSp macro="">
      <xdr:nvCxnSpPr>
        <xdr:cNvPr id="834" name="直線コネクタ 833"/>
        <xdr:cNvCxnSpPr/>
      </xdr:nvCxnSpPr>
      <xdr:spPr>
        <a:xfrm>
          <a:off x="15481300" y="182009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115207</xdr:rowOff>
    </xdr:from>
    <xdr:to>
      <xdr:col>76</xdr:col>
      <xdr:colOff>165100</xdr:colOff>
      <xdr:row>106</xdr:row>
      <xdr:rowOff>45357</xdr:rowOff>
    </xdr:to>
    <xdr:sp macro="" textlink="">
      <xdr:nvSpPr>
        <xdr:cNvPr id="835" name="楕円 834"/>
        <xdr:cNvSpPr/>
      </xdr:nvSpPr>
      <xdr:spPr>
        <a:xfrm>
          <a:off x="14541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166007</xdr:rowOff>
    </xdr:from>
    <xdr:to>
      <xdr:col>81</xdr:col>
      <xdr:colOff>50800</xdr:colOff>
      <xdr:row>106</xdr:row>
      <xdr:rowOff>27214</xdr:rowOff>
    </xdr:to>
    <xdr:cxnSp macro="">
      <xdr:nvCxnSpPr>
        <xdr:cNvPr id="836" name="直線コネクタ 835"/>
        <xdr:cNvCxnSpPr/>
      </xdr:nvCxnSpPr>
      <xdr:spPr>
        <a:xfrm>
          <a:off x="14592300" y="181682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82550</xdr:rowOff>
    </xdr:from>
    <xdr:to>
      <xdr:col>72</xdr:col>
      <xdr:colOff>38100</xdr:colOff>
      <xdr:row>106</xdr:row>
      <xdr:rowOff>12700</xdr:rowOff>
    </xdr:to>
    <xdr:sp macro="" textlink="">
      <xdr:nvSpPr>
        <xdr:cNvPr id="837" name="楕円 836"/>
        <xdr:cNvSpPr/>
      </xdr:nvSpPr>
      <xdr:spPr>
        <a:xfrm>
          <a:off x="13652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133350</xdr:rowOff>
    </xdr:from>
    <xdr:to>
      <xdr:col>76</xdr:col>
      <xdr:colOff>114300</xdr:colOff>
      <xdr:row>105</xdr:row>
      <xdr:rowOff>166007</xdr:rowOff>
    </xdr:to>
    <xdr:cxnSp macro="">
      <xdr:nvCxnSpPr>
        <xdr:cNvPr id="838" name="直線コネクタ 837"/>
        <xdr:cNvCxnSpPr/>
      </xdr:nvCxnSpPr>
      <xdr:spPr>
        <a:xfrm>
          <a:off x="13703300" y="1813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839" name="n_1aveValue【庁舎】&#10;有形固定資産減価償却率"/>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840" name="n_2aveValue【庁舎】&#10;有形固定資産減価償却率"/>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81478</xdr:rowOff>
    </xdr:from>
    <xdr:ext cx="405111" cy="259045"/>
    <xdr:sp macro="" textlink="">
      <xdr:nvSpPr>
        <xdr:cNvPr id="841" name="n_3aveValue【庁舎】&#10;有形固定資産減価償却率"/>
        <xdr:cNvSpPr txBox="1"/>
      </xdr:nvSpPr>
      <xdr:spPr>
        <a:xfrm>
          <a:off x="13500744" y="1774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842" name="n_4aveValue【庁舎】&#10;有形固定資産減価償却率"/>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69141</xdr:rowOff>
    </xdr:from>
    <xdr:ext cx="405111" cy="259045"/>
    <xdr:sp macro="" textlink="">
      <xdr:nvSpPr>
        <xdr:cNvPr id="843" name="n_1mainValue【庁舎】&#10;有形固定資産減価償却率"/>
        <xdr:cNvSpPr txBox="1"/>
      </xdr:nvSpPr>
      <xdr:spPr>
        <a:xfrm>
          <a:off x="152660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36484</xdr:rowOff>
    </xdr:from>
    <xdr:ext cx="405111" cy="259045"/>
    <xdr:sp macro="" textlink="">
      <xdr:nvSpPr>
        <xdr:cNvPr id="844" name="n_2mainValue【庁舎】&#10;有形固定資産減価償却率"/>
        <xdr:cNvSpPr txBox="1"/>
      </xdr:nvSpPr>
      <xdr:spPr>
        <a:xfrm>
          <a:off x="14389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3827</xdr:rowOff>
    </xdr:from>
    <xdr:ext cx="405111" cy="259045"/>
    <xdr:sp macro="" textlink="">
      <xdr:nvSpPr>
        <xdr:cNvPr id="845" name="n_3mainValue【庁舎】&#10;有形固定資産減価償却率"/>
        <xdr:cNvSpPr txBox="1"/>
      </xdr:nvSpPr>
      <xdr:spPr>
        <a:xfrm>
          <a:off x="13500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6" name="正方形/長方形 8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7" name="正方形/長方形 8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8" name="正方形/長方形 8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9" name="正方形/長方形 8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0" name="正方形/長方形 8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1" name="正方形/長方形 8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2" name="正方形/長方形 8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3" name="正方形/長方形 8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4" name="テキスト ボックス 8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5" name="直線コネクタ 8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6" name="直線コネクタ 85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7" name="テキスト ボックス 85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8" name="直線コネクタ 85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9" name="テキスト ボックス 85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0" name="直線コネクタ 85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1" name="テキスト ボックス 86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2" name="直線コネクタ 86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3" name="テキスト ボックス 86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4" name="直線コネクタ 86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5" name="テキスト ボックス 86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6" name="直線コネクタ 86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7" name="テキスト ボックス 86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8" name="直線コネクタ 8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9" name="テキスト ボックス 8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871" name="直線コネクタ 870"/>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872" name="【庁舎】&#10;一人当たり面積最小値テキスト"/>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873" name="直線コネクタ 872"/>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874" name="【庁舎】&#10;一人当たり面積最大値テキスト"/>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875" name="直線コネクタ 874"/>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80934</xdr:rowOff>
    </xdr:from>
    <xdr:ext cx="469744" cy="259045"/>
    <xdr:sp macro="" textlink="">
      <xdr:nvSpPr>
        <xdr:cNvPr id="876" name="【庁舎】&#10;一人当たり面積平均値テキスト"/>
        <xdr:cNvSpPr txBox="1"/>
      </xdr:nvSpPr>
      <xdr:spPr>
        <a:xfrm>
          <a:off x="22199600" y="1791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877" name="フローチャート: 判断 876"/>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878" name="フローチャート: 判断 877"/>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879" name="フローチャート: 判断 878"/>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80" name="フローチャート: 判断 879"/>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881" name="フローチャート: 判断 880"/>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2" name="テキスト ボックス 8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3" name="テキスト ボックス 8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4" name="テキスト ボックス 8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5" name="テキスト ボックス 8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6" name="テキスト ボックス 8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167458</xdr:rowOff>
    </xdr:from>
    <xdr:to>
      <xdr:col>116</xdr:col>
      <xdr:colOff>114300</xdr:colOff>
      <xdr:row>106</xdr:row>
      <xdr:rowOff>97608</xdr:rowOff>
    </xdr:to>
    <xdr:sp macro="" textlink="">
      <xdr:nvSpPr>
        <xdr:cNvPr id="887" name="楕円 886"/>
        <xdr:cNvSpPr/>
      </xdr:nvSpPr>
      <xdr:spPr>
        <a:xfrm>
          <a:off x="221107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145885</xdr:rowOff>
    </xdr:from>
    <xdr:ext cx="469744" cy="259045"/>
    <xdr:sp macro="" textlink="">
      <xdr:nvSpPr>
        <xdr:cNvPr id="888" name="【庁舎】&#10;一人当たり面積該当値テキスト"/>
        <xdr:cNvSpPr txBox="1"/>
      </xdr:nvSpPr>
      <xdr:spPr>
        <a:xfrm>
          <a:off x="22199600"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4173</xdr:rowOff>
    </xdr:from>
    <xdr:to>
      <xdr:col>112</xdr:col>
      <xdr:colOff>38100</xdr:colOff>
      <xdr:row>106</xdr:row>
      <xdr:rowOff>105773</xdr:rowOff>
    </xdr:to>
    <xdr:sp macro="" textlink="">
      <xdr:nvSpPr>
        <xdr:cNvPr id="889" name="楕円 888"/>
        <xdr:cNvSpPr/>
      </xdr:nvSpPr>
      <xdr:spPr>
        <a:xfrm>
          <a:off x="21272500"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46808</xdr:rowOff>
    </xdr:from>
    <xdr:to>
      <xdr:col>116</xdr:col>
      <xdr:colOff>63500</xdr:colOff>
      <xdr:row>106</xdr:row>
      <xdr:rowOff>54973</xdr:rowOff>
    </xdr:to>
    <xdr:cxnSp macro="">
      <xdr:nvCxnSpPr>
        <xdr:cNvPr id="890" name="直線コネクタ 889"/>
        <xdr:cNvCxnSpPr/>
      </xdr:nvCxnSpPr>
      <xdr:spPr>
        <a:xfrm flipV="1">
          <a:off x="21323300" y="18220508"/>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12337</xdr:rowOff>
    </xdr:from>
    <xdr:to>
      <xdr:col>107</xdr:col>
      <xdr:colOff>101600</xdr:colOff>
      <xdr:row>106</xdr:row>
      <xdr:rowOff>113937</xdr:rowOff>
    </xdr:to>
    <xdr:sp macro="" textlink="">
      <xdr:nvSpPr>
        <xdr:cNvPr id="891" name="楕円 890"/>
        <xdr:cNvSpPr/>
      </xdr:nvSpPr>
      <xdr:spPr>
        <a:xfrm>
          <a:off x="203835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54973</xdr:rowOff>
    </xdr:from>
    <xdr:to>
      <xdr:col>111</xdr:col>
      <xdr:colOff>177800</xdr:colOff>
      <xdr:row>106</xdr:row>
      <xdr:rowOff>63137</xdr:rowOff>
    </xdr:to>
    <xdr:cxnSp macro="">
      <xdr:nvCxnSpPr>
        <xdr:cNvPr id="892" name="直線コネクタ 891"/>
        <xdr:cNvCxnSpPr/>
      </xdr:nvCxnSpPr>
      <xdr:spPr>
        <a:xfrm flipV="1">
          <a:off x="20434300" y="1822867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20501</xdr:rowOff>
    </xdr:from>
    <xdr:to>
      <xdr:col>102</xdr:col>
      <xdr:colOff>165100</xdr:colOff>
      <xdr:row>106</xdr:row>
      <xdr:rowOff>122101</xdr:rowOff>
    </xdr:to>
    <xdr:sp macro="" textlink="">
      <xdr:nvSpPr>
        <xdr:cNvPr id="893" name="楕円 892"/>
        <xdr:cNvSpPr/>
      </xdr:nvSpPr>
      <xdr:spPr>
        <a:xfrm>
          <a:off x="19494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63137</xdr:rowOff>
    </xdr:from>
    <xdr:to>
      <xdr:col>107</xdr:col>
      <xdr:colOff>50800</xdr:colOff>
      <xdr:row>106</xdr:row>
      <xdr:rowOff>71301</xdr:rowOff>
    </xdr:to>
    <xdr:cxnSp macro="">
      <xdr:nvCxnSpPr>
        <xdr:cNvPr id="894" name="直線コネクタ 893"/>
        <xdr:cNvCxnSpPr/>
      </xdr:nvCxnSpPr>
      <xdr:spPr>
        <a:xfrm flipV="1">
          <a:off x="19545300" y="1823683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21063</xdr:rowOff>
    </xdr:from>
    <xdr:ext cx="469744" cy="259045"/>
    <xdr:sp macro="" textlink="">
      <xdr:nvSpPr>
        <xdr:cNvPr id="895" name="n_1aveValue【庁舎】&#10;一人当たり面積"/>
        <xdr:cNvSpPr txBox="1"/>
      </xdr:nvSpPr>
      <xdr:spPr>
        <a:xfrm>
          <a:off x="21075727" y="1785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37391</xdr:rowOff>
    </xdr:from>
    <xdr:ext cx="469744" cy="259045"/>
    <xdr:sp macro="" textlink="">
      <xdr:nvSpPr>
        <xdr:cNvPr id="896" name="n_2aveValue【庁舎】&#10;一人当たり面積"/>
        <xdr:cNvSpPr txBox="1"/>
      </xdr:nvSpPr>
      <xdr:spPr>
        <a:xfrm>
          <a:off x="20199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897" name="n_3aveValue【庁舎】&#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128832</xdr:rowOff>
    </xdr:from>
    <xdr:ext cx="469744" cy="259045"/>
    <xdr:sp macro="" textlink="">
      <xdr:nvSpPr>
        <xdr:cNvPr id="898" name="n_4aveValue【庁舎】&#10;一人当たり面積"/>
        <xdr:cNvSpPr txBox="1"/>
      </xdr:nvSpPr>
      <xdr:spPr>
        <a:xfrm>
          <a:off x="18421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96900</xdr:rowOff>
    </xdr:from>
    <xdr:ext cx="469744" cy="259045"/>
    <xdr:sp macro="" textlink="">
      <xdr:nvSpPr>
        <xdr:cNvPr id="899" name="n_1mainValue【庁舎】&#10;一人当たり面積"/>
        <xdr:cNvSpPr txBox="1"/>
      </xdr:nvSpPr>
      <xdr:spPr>
        <a:xfrm>
          <a:off x="21075727" y="1827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105064</xdr:rowOff>
    </xdr:from>
    <xdr:ext cx="469744" cy="259045"/>
    <xdr:sp macro="" textlink="">
      <xdr:nvSpPr>
        <xdr:cNvPr id="900" name="n_2mainValue【庁舎】&#10;一人当たり面積"/>
        <xdr:cNvSpPr txBox="1"/>
      </xdr:nvSpPr>
      <xdr:spPr>
        <a:xfrm>
          <a:off x="20199427" y="1827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113228</xdr:rowOff>
    </xdr:from>
    <xdr:ext cx="469744" cy="259045"/>
    <xdr:sp macro="" textlink="">
      <xdr:nvSpPr>
        <xdr:cNvPr id="901" name="n_3mainValue【庁舎】&#10;一人当たり面積"/>
        <xdr:cNvSpPr txBox="1"/>
      </xdr:nvSpPr>
      <xdr:spPr>
        <a:xfrm>
          <a:off x="19310427" y="182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2" name="正方形/長方形 9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3" name="正方形/長方形 9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4" name="テキスト ボックス 9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と比較して特に有形固定資産減価償却率が高くなっている施設は、保健センター、図書館であり、特に低くなっている施設は、福祉施設、市民会館（文化交流施設）である。公共施設等総合管理計画は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末に策定。個別施設管理計画は令和２年度末に策定し、令和３年度は両計画の改訂等見直しの事業（令和３年度末完了予定）を行っている。計画の改訂等後に整備或いは統合廃止などの具体的な取り組みを進めることとしている。消防施設については、類似団体の平均値並みではあるが、老朽化が進み、有形固定資産減価償却率が高くなっているが、これらの施設については、地区単位の消防団待機施設のみを更新することとし、その下部組織の施設については更新をせず、集落の公会堂等を使用してもらうこととしており、使用できる間はそのまま使用することとしていることが数値に表れているものと思われる。市民会館（文化交流施設）については、新たな施設建設により極端に低い値を示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●一人当たりの面積については、市の人口が減少しているためほぼ全てが僅かに増加した数値を示す結果となっている。類似団体と比較して半分程度と特に小さいのは保健センターであるが、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年以上前に建設されたもので、類似団体と比較すると規模は小さいが、新生児の減少や人間ドック受診者の増加などで、特に手狭になっているという状況ではない。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多くの施設の有形固定資産減価償却率は類似団体平均を上回っており、施設の老朽化が進んでいることを示しているが、新たに建設された市民会館については、利用率の向上と維持管理費の抑制が課題となっ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20,750
20,479
202.43
16,999,264
15,840,646
876,746
7,894,261
13,084,657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人口の減少や全国平均を上回る高齢化率(</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令和２</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年４月現在</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38.4</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％)に加え、長引く不況や主要産業である農業及び観光業の低迷等により、財政基盤は弱く、依然として類似団体平均を下回っている。</a:t>
          </a:r>
          <a:endParaRPr lang="ja-JP" altLang="ja-JP" sz="11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は、地域経済の活性化の推進や人口増加対策、徴収努力を進めるなど、収入確保を図る。また、行財政健全化プランにおける適正な職員定数管理を含めた経常経費の抑制と、事務事業評価による施策の重点化を進め、財政の健全化を図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75142</xdr:rowOff>
    </xdr:from>
    <xdr:to>
      <xdr:col>23</xdr:col>
      <xdr:colOff>133350</xdr:colOff>
      <xdr:row>43</xdr:row>
      <xdr:rowOff>75142</xdr:rowOff>
    </xdr:to>
    <xdr:cxnSp macro="">
      <xdr:nvCxnSpPr>
        <xdr:cNvPr id="69" name="直線コネクタ 68"/>
        <xdr:cNvCxnSpPr/>
      </xdr:nvCxnSpPr>
      <xdr:spPr>
        <a:xfrm>
          <a:off x="4114800" y="7447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75142</xdr:rowOff>
    </xdr:from>
    <xdr:to>
      <xdr:col>19</xdr:col>
      <xdr:colOff>133350</xdr:colOff>
      <xdr:row>43</xdr:row>
      <xdr:rowOff>95250</xdr:rowOff>
    </xdr:to>
    <xdr:cxnSp macro="">
      <xdr:nvCxnSpPr>
        <xdr:cNvPr id="72" name="直線コネクタ 71"/>
        <xdr:cNvCxnSpPr/>
      </xdr:nvCxnSpPr>
      <xdr:spPr>
        <a:xfrm flipV="1">
          <a:off x="3225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115358</xdr:rowOff>
    </xdr:to>
    <xdr:cxnSp macro="">
      <xdr:nvCxnSpPr>
        <xdr:cNvPr id="75" name="直線コネクタ 74"/>
        <xdr:cNvCxnSpPr/>
      </xdr:nvCxnSpPr>
      <xdr:spPr>
        <a:xfrm flipV="1">
          <a:off x="2336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155575</xdr:rowOff>
    </xdr:to>
    <xdr:cxnSp macro="">
      <xdr:nvCxnSpPr>
        <xdr:cNvPr id="78" name="直線コネクタ 77"/>
        <xdr:cNvCxnSpPr/>
      </xdr:nvCxnSpPr>
      <xdr:spPr>
        <a:xfrm flipV="1">
          <a:off x="1447800" y="74877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88" name="楕円 87"/>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167869</xdr:rowOff>
    </xdr:from>
    <xdr:ext cx="762000" cy="259045"/>
    <xdr:sp macro="" textlink="">
      <xdr:nvSpPr>
        <xdr:cNvPr id="89" name="財政力該当値テキスト"/>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24342</xdr:rowOff>
    </xdr:from>
    <xdr:to>
      <xdr:col>19</xdr:col>
      <xdr:colOff>184150</xdr:colOff>
      <xdr:row>43</xdr:row>
      <xdr:rowOff>125942</xdr:rowOff>
    </xdr:to>
    <xdr:sp macro="" textlink="">
      <xdr:nvSpPr>
        <xdr:cNvPr id="90" name="楕円 89"/>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110719</xdr:rowOff>
    </xdr:from>
    <xdr:ext cx="736600" cy="259045"/>
    <xdr:sp macro="" textlink="">
      <xdr:nvSpPr>
        <xdr:cNvPr id="91" name="テキスト ボックス 90"/>
        <xdr:cNvSpPr txBox="1"/>
      </xdr:nvSpPr>
      <xdr:spPr>
        <a:xfrm>
          <a:off x="3733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4" name="楕円 93"/>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95" name="テキスト ボックス 94"/>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96" name="楕円 95"/>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97" name="テキスト ボックス 96"/>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前年度から低下し、類似団体平均を</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2.3</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％下回る</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91.4</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％となった。主な要因は、</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一般</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会計か</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ら</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下水道事業をはじめとした特別会計への繰出しによるものが大きく、他会計繰出金が含まれる「その他」費目が</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23.1</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％と前年度より</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3.6</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％低下し、経常収支比率は若干低下したが、「その他」項目は類似団体の中でも高水準になっている。</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また、令和元年度については、記録的な寡雪となったことから、除排雪経費が減少したことも要因となっている。</a:t>
          </a:r>
          <a:endParaRPr lang="ja-JP" altLang="ja-JP" sz="1050">
            <a:effectLst/>
            <a:latin typeface="ＭＳ ゴシック" panose="020B0609070205080204" pitchFamily="49" charset="-128"/>
            <a:ea typeface="ＭＳ ゴシック" panose="020B0609070205080204" pitchFamily="49" charset="-128"/>
          </a:endParaRPr>
        </a:p>
        <a:p>
          <a:pPr rtl="0"/>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当市は、全市下水道化計画を積極的に進め、約</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99</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の下水道普及率を誇るが、短期間での整備により下水道会計への繰出しが多額となり、経常収支比率を押し上げる結果となった。下水道会計の健全経営を目指すとともに、行財政健全化プランによる人件費の適正な管理及び施設の管理経費など、更なる経常経費の抑制に努める。</a:t>
          </a:r>
          <a:endParaRPr lang="ja-JP" altLang="ja-JP" sz="105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39188</xdr:rowOff>
    </xdr:from>
    <xdr:to>
      <xdr:col>23</xdr:col>
      <xdr:colOff>133350</xdr:colOff>
      <xdr:row>60</xdr:row>
      <xdr:rowOff>56424</xdr:rowOff>
    </xdr:to>
    <xdr:cxnSp macro="">
      <xdr:nvCxnSpPr>
        <xdr:cNvPr id="134" name="直線コネクタ 133"/>
        <xdr:cNvCxnSpPr/>
      </xdr:nvCxnSpPr>
      <xdr:spPr>
        <a:xfrm flipV="1">
          <a:off x="4114800" y="10326188"/>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39750</xdr:rowOff>
    </xdr:from>
    <xdr:ext cx="762000" cy="259045"/>
    <xdr:sp macro="" textlink="">
      <xdr:nvSpPr>
        <xdr:cNvPr id="135" name="財政構造の弾力性平均値テキスト"/>
        <xdr:cNvSpPr txBox="1"/>
      </xdr:nvSpPr>
      <xdr:spPr>
        <a:xfrm>
          <a:off x="5041900" y="10326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56424</xdr:rowOff>
    </xdr:from>
    <xdr:to>
      <xdr:col>19</xdr:col>
      <xdr:colOff>133350</xdr:colOff>
      <xdr:row>60</xdr:row>
      <xdr:rowOff>80554</xdr:rowOff>
    </xdr:to>
    <xdr:cxnSp macro="">
      <xdr:nvCxnSpPr>
        <xdr:cNvPr id="137" name="直線コネクタ 136"/>
        <xdr:cNvCxnSpPr/>
      </xdr:nvCxnSpPr>
      <xdr:spPr>
        <a:xfrm flipV="1">
          <a:off x="3225800" y="1034342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129920</xdr:rowOff>
    </xdr:from>
    <xdr:ext cx="736600" cy="259045"/>
    <xdr:sp macro="" textlink="">
      <xdr:nvSpPr>
        <xdr:cNvPr id="139" name="テキスト ボックス 138"/>
        <xdr:cNvSpPr txBox="1"/>
      </xdr:nvSpPr>
      <xdr:spPr>
        <a:xfrm>
          <a:off x="3733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32294</xdr:rowOff>
    </xdr:from>
    <xdr:to>
      <xdr:col>15</xdr:col>
      <xdr:colOff>82550</xdr:colOff>
      <xdr:row>60</xdr:row>
      <xdr:rowOff>80554</xdr:rowOff>
    </xdr:to>
    <xdr:cxnSp macro="">
      <xdr:nvCxnSpPr>
        <xdr:cNvPr id="140" name="直線コネクタ 139"/>
        <xdr:cNvCxnSpPr/>
      </xdr:nvCxnSpPr>
      <xdr:spPr>
        <a:xfrm>
          <a:off x="2336800" y="103192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145143</xdr:rowOff>
    </xdr:from>
    <xdr:to>
      <xdr:col>11</xdr:col>
      <xdr:colOff>31750</xdr:colOff>
      <xdr:row>60</xdr:row>
      <xdr:rowOff>32294</xdr:rowOff>
    </xdr:to>
    <xdr:cxnSp macro="">
      <xdr:nvCxnSpPr>
        <xdr:cNvPr id="143" name="直線コネクタ 142"/>
        <xdr:cNvCxnSpPr/>
      </xdr:nvCxnSpPr>
      <xdr:spPr>
        <a:xfrm>
          <a:off x="1447800" y="10260693"/>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45" name="テキスト ボックス 144"/>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47" name="テキスト ボックス 146"/>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159838</xdr:rowOff>
    </xdr:from>
    <xdr:to>
      <xdr:col>23</xdr:col>
      <xdr:colOff>184150</xdr:colOff>
      <xdr:row>60</xdr:row>
      <xdr:rowOff>89988</xdr:rowOff>
    </xdr:to>
    <xdr:sp macro="" textlink="">
      <xdr:nvSpPr>
        <xdr:cNvPr id="153" name="楕円 152"/>
        <xdr:cNvSpPr/>
      </xdr:nvSpPr>
      <xdr:spPr>
        <a:xfrm>
          <a:off x="49022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4915</xdr:rowOff>
    </xdr:from>
    <xdr:ext cx="762000" cy="259045"/>
    <xdr:sp macro="" textlink="">
      <xdr:nvSpPr>
        <xdr:cNvPr id="154" name="財政構造の弾力性該当値テキスト"/>
        <xdr:cNvSpPr txBox="1"/>
      </xdr:nvSpPr>
      <xdr:spPr>
        <a:xfrm>
          <a:off x="5041900" y="1012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5624</xdr:rowOff>
    </xdr:from>
    <xdr:to>
      <xdr:col>19</xdr:col>
      <xdr:colOff>184150</xdr:colOff>
      <xdr:row>60</xdr:row>
      <xdr:rowOff>107224</xdr:rowOff>
    </xdr:to>
    <xdr:sp macro="" textlink="">
      <xdr:nvSpPr>
        <xdr:cNvPr id="155" name="楕円 154"/>
        <xdr:cNvSpPr/>
      </xdr:nvSpPr>
      <xdr:spPr>
        <a:xfrm>
          <a:off x="4064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117401</xdr:rowOff>
    </xdr:from>
    <xdr:ext cx="736600" cy="259045"/>
    <xdr:sp macro="" textlink="">
      <xdr:nvSpPr>
        <xdr:cNvPr id="156" name="テキスト ボックス 155"/>
        <xdr:cNvSpPr txBox="1"/>
      </xdr:nvSpPr>
      <xdr:spPr>
        <a:xfrm>
          <a:off x="3733800" y="1006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29754</xdr:rowOff>
    </xdr:from>
    <xdr:to>
      <xdr:col>15</xdr:col>
      <xdr:colOff>133350</xdr:colOff>
      <xdr:row>60</xdr:row>
      <xdr:rowOff>131354</xdr:rowOff>
    </xdr:to>
    <xdr:sp macro="" textlink="">
      <xdr:nvSpPr>
        <xdr:cNvPr id="157" name="楕円 156"/>
        <xdr:cNvSpPr/>
      </xdr:nvSpPr>
      <xdr:spPr>
        <a:xfrm>
          <a:off x="3175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116131</xdr:rowOff>
    </xdr:from>
    <xdr:ext cx="762000" cy="259045"/>
    <xdr:sp macro="" textlink="">
      <xdr:nvSpPr>
        <xdr:cNvPr id="158" name="テキスト ボックス 157"/>
        <xdr:cNvSpPr txBox="1"/>
      </xdr:nvSpPr>
      <xdr:spPr>
        <a:xfrm>
          <a:off x="2844800" y="1040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152944</xdr:rowOff>
    </xdr:from>
    <xdr:to>
      <xdr:col>11</xdr:col>
      <xdr:colOff>82550</xdr:colOff>
      <xdr:row>60</xdr:row>
      <xdr:rowOff>83094</xdr:rowOff>
    </xdr:to>
    <xdr:sp macro="" textlink="">
      <xdr:nvSpPr>
        <xdr:cNvPr id="159" name="楕円 158"/>
        <xdr:cNvSpPr/>
      </xdr:nvSpPr>
      <xdr:spPr>
        <a:xfrm>
          <a:off x="2286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67871</xdr:rowOff>
    </xdr:from>
    <xdr:ext cx="762000" cy="259045"/>
    <xdr:sp macro="" textlink="">
      <xdr:nvSpPr>
        <xdr:cNvPr id="160" name="テキスト ボックス 159"/>
        <xdr:cNvSpPr txBox="1"/>
      </xdr:nvSpPr>
      <xdr:spPr>
        <a:xfrm>
          <a:off x="1955800" y="1035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94343</xdr:rowOff>
    </xdr:from>
    <xdr:to>
      <xdr:col>7</xdr:col>
      <xdr:colOff>31750</xdr:colOff>
      <xdr:row>60</xdr:row>
      <xdr:rowOff>24493</xdr:rowOff>
    </xdr:to>
    <xdr:sp macro="" textlink="">
      <xdr:nvSpPr>
        <xdr:cNvPr id="161" name="楕円 160"/>
        <xdr:cNvSpPr/>
      </xdr:nvSpPr>
      <xdr:spPr>
        <a:xfrm>
          <a:off x="1397000" y="10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9270</xdr:rowOff>
    </xdr:from>
    <xdr:ext cx="762000" cy="259045"/>
    <xdr:sp macro="" textlink="">
      <xdr:nvSpPr>
        <xdr:cNvPr id="162" name="テキスト ボックス 161"/>
        <xdr:cNvSpPr txBox="1"/>
      </xdr:nvSpPr>
      <xdr:spPr>
        <a:xfrm>
          <a:off x="1066800" y="1029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[233,582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類似団体平均を上回っている要因は、物件費及び維持補修費が高いことにある。物件費では、職員削減の反動により賃金が平均と比較して</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18</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千円、</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242.5</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と高水準となっている。また、維持補修費では、豪雪地帯の当市の特徴として、除雪経費が類似団体と比べて高く、土木費において</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17</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千円、</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407</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％と類似団体を大幅に上回っている。今後は、第</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6</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次行財政改革大綱による人件費の適正な管理、人件費</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を含めた経常的経費の</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抑制に努め、行政コストのスリム化を図っていく。</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107539</xdr:rowOff>
    </xdr:from>
    <xdr:to>
      <xdr:col>23</xdr:col>
      <xdr:colOff>133350</xdr:colOff>
      <xdr:row>83</xdr:row>
      <xdr:rowOff>109345</xdr:rowOff>
    </xdr:to>
    <xdr:cxnSp macro="">
      <xdr:nvCxnSpPr>
        <xdr:cNvPr id="197" name="直線コネクタ 196"/>
        <xdr:cNvCxnSpPr/>
      </xdr:nvCxnSpPr>
      <xdr:spPr>
        <a:xfrm flipV="1">
          <a:off x="4114800" y="14337889"/>
          <a:ext cx="8382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24111</xdr:rowOff>
    </xdr:from>
    <xdr:ext cx="762000" cy="259045"/>
    <xdr:sp macro="" textlink="">
      <xdr:nvSpPr>
        <xdr:cNvPr id="198" name="人件費・物件費等の状況平均値テキスト"/>
        <xdr:cNvSpPr txBox="1"/>
      </xdr:nvSpPr>
      <xdr:spPr>
        <a:xfrm>
          <a:off x="5041900" y="13911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109345</xdr:rowOff>
    </xdr:from>
    <xdr:to>
      <xdr:col>19</xdr:col>
      <xdr:colOff>133350</xdr:colOff>
      <xdr:row>83</xdr:row>
      <xdr:rowOff>171306</xdr:rowOff>
    </xdr:to>
    <xdr:cxnSp macro="">
      <xdr:nvCxnSpPr>
        <xdr:cNvPr id="200" name="直線コネクタ 199"/>
        <xdr:cNvCxnSpPr/>
      </xdr:nvCxnSpPr>
      <xdr:spPr>
        <a:xfrm flipV="1">
          <a:off x="3225800" y="14339695"/>
          <a:ext cx="889000" cy="6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93941</xdr:rowOff>
    </xdr:from>
    <xdr:ext cx="736600" cy="259045"/>
    <xdr:sp macro="" textlink="">
      <xdr:nvSpPr>
        <xdr:cNvPr id="202" name="テキスト ボックス 201"/>
        <xdr:cNvSpPr txBox="1"/>
      </xdr:nvSpPr>
      <xdr:spPr>
        <a:xfrm>
          <a:off x="3733800" y="1380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80293</xdr:rowOff>
    </xdr:from>
    <xdr:to>
      <xdr:col>15</xdr:col>
      <xdr:colOff>82550</xdr:colOff>
      <xdr:row>83</xdr:row>
      <xdr:rowOff>171306</xdr:rowOff>
    </xdr:to>
    <xdr:cxnSp macro="">
      <xdr:nvCxnSpPr>
        <xdr:cNvPr id="203" name="直線コネクタ 202"/>
        <xdr:cNvCxnSpPr/>
      </xdr:nvCxnSpPr>
      <xdr:spPr>
        <a:xfrm>
          <a:off x="2336800" y="14310643"/>
          <a:ext cx="889000" cy="9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76511</xdr:rowOff>
    </xdr:from>
    <xdr:ext cx="762000" cy="259045"/>
    <xdr:sp macro="" textlink="">
      <xdr:nvSpPr>
        <xdr:cNvPr id="205" name="テキスト ボックス 204"/>
        <xdr:cNvSpPr txBox="1"/>
      </xdr:nvSpPr>
      <xdr:spPr>
        <a:xfrm>
          <a:off x="2844800" y="1379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80293</xdr:rowOff>
    </xdr:from>
    <xdr:to>
      <xdr:col>11</xdr:col>
      <xdr:colOff>31750</xdr:colOff>
      <xdr:row>83</xdr:row>
      <xdr:rowOff>105496</xdr:rowOff>
    </xdr:to>
    <xdr:cxnSp macro="">
      <xdr:nvCxnSpPr>
        <xdr:cNvPr id="206" name="直線コネクタ 205"/>
        <xdr:cNvCxnSpPr/>
      </xdr:nvCxnSpPr>
      <xdr:spPr>
        <a:xfrm flipV="1">
          <a:off x="1447800" y="14310643"/>
          <a:ext cx="889000" cy="2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60227</xdr:rowOff>
    </xdr:from>
    <xdr:ext cx="762000" cy="259045"/>
    <xdr:sp macro="" textlink="">
      <xdr:nvSpPr>
        <xdr:cNvPr id="208" name="テキスト ボックス 207"/>
        <xdr:cNvSpPr txBox="1"/>
      </xdr:nvSpPr>
      <xdr:spPr>
        <a:xfrm>
          <a:off x="1955800" y="1377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32269</xdr:rowOff>
    </xdr:from>
    <xdr:ext cx="762000" cy="259045"/>
    <xdr:sp macro="" textlink="">
      <xdr:nvSpPr>
        <xdr:cNvPr id="210" name="テキスト ボックス 209"/>
        <xdr:cNvSpPr txBox="1"/>
      </xdr:nvSpPr>
      <xdr:spPr>
        <a:xfrm>
          <a:off x="1066800" y="1374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56739</xdr:rowOff>
    </xdr:from>
    <xdr:to>
      <xdr:col>23</xdr:col>
      <xdr:colOff>184150</xdr:colOff>
      <xdr:row>83</xdr:row>
      <xdr:rowOff>158339</xdr:rowOff>
    </xdr:to>
    <xdr:sp macro="" textlink="">
      <xdr:nvSpPr>
        <xdr:cNvPr id="216" name="楕円 215"/>
        <xdr:cNvSpPr/>
      </xdr:nvSpPr>
      <xdr:spPr>
        <a:xfrm>
          <a:off x="4902200" y="1428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28816</xdr:rowOff>
    </xdr:from>
    <xdr:ext cx="762000" cy="259045"/>
    <xdr:sp macro="" textlink="">
      <xdr:nvSpPr>
        <xdr:cNvPr id="217" name="人件費・物件費等の状況該当値テキスト"/>
        <xdr:cNvSpPr txBox="1"/>
      </xdr:nvSpPr>
      <xdr:spPr>
        <a:xfrm>
          <a:off x="5041900" y="14259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58545</xdr:rowOff>
    </xdr:from>
    <xdr:to>
      <xdr:col>19</xdr:col>
      <xdr:colOff>184150</xdr:colOff>
      <xdr:row>83</xdr:row>
      <xdr:rowOff>160145</xdr:rowOff>
    </xdr:to>
    <xdr:sp macro="" textlink="">
      <xdr:nvSpPr>
        <xdr:cNvPr id="218" name="楕円 217"/>
        <xdr:cNvSpPr/>
      </xdr:nvSpPr>
      <xdr:spPr>
        <a:xfrm>
          <a:off x="4064000" y="1428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144922</xdr:rowOff>
    </xdr:from>
    <xdr:ext cx="736600" cy="259045"/>
    <xdr:sp macro="" textlink="">
      <xdr:nvSpPr>
        <xdr:cNvPr id="219" name="テキスト ボックス 218"/>
        <xdr:cNvSpPr txBox="1"/>
      </xdr:nvSpPr>
      <xdr:spPr>
        <a:xfrm>
          <a:off x="3733800" y="14375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120506</xdr:rowOff>
    </xdr:from>
    <xdr:to>
      <xdr:col>15</xdr:col>
      <xdr:colOff>133350</xdr:colOff>
      <xdr:row>84</xdr:row>
      <xdr:rowOff>50656</xdr:rowOff>
    </xdr:to>
    <xdr:sp macro="" textlink="">
      <xdr:nvSpPr>
        <xdr:cNvPr id="220" name="楕円 219"/>
        <xdr:cNvSpPr/>
      </xdr:nvSpPr>
      <xdr:spPr>
        <a:xfrm>
          <a:off x="3175000" y="143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35433</xdr:rowOff>
    </xdr:from>
    <xdr:ext cx="762000" cy="259045"/>
    <xdr:sp macro="" textlink="">
      <xdr:nvSpPr>
        <xdr:cNvPr id="221" name="テキスト ボックス 220"/>
        <xdr:cNvSpPr txBox="1"/>
      </xdr:nvSpPr>
      <xdr:spPr>
        <a:xfrm>
          <a:off x="2844800" y="1443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29493</xdr:rowOff>
    </xdr:from>
    <xdr:to>
      <xdr:col>11</xdr:col>
      <xdr:colOff>82550</xdr:colOff>
      <xdr:row>83</xdr:row>
      <xdr:rowOff>131093</xdr:rowOff>
    </xdr:to>
    <xdr:sp macro="" textlink="">
      <xdr:nvSpPr>
        <xdr:cNvPr id="222" name="楕円 221"/>
        <xdr:cNvSpPr/>
      </xdr:nvSpPr>
      <xdr:spPr>
        <a:xfrm>
          <a:off x="2286000" y="1425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115870</xdr:rowOff>
    </xdr:from>
    <xdr:ext cx="762000" cy="259045"/>
    <xdr:sp macro="" textlink="">
      <xdr:nvSpPr>
        <xdr:cNvPr id="223" name="テキスト ボックス 222"/>
        <xdr:cNvSpPr txBox="1"/>
      </xdr:nvSpPr>
      <xdr:spPr>
        <a:xfrm>
          <a:off x="1955800" y="14346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54696</xdr:rowOff>
    </xdr:from>
    <xdr:to>
      <xdr:col>7</xdr:col>
      <xdr:colOff>31750</xdr:colOff>
      <xdr:row>83</xdr:row>
      <xdr:rowOff>156296</xdr:rowOff>
    </xdr:to>
    <xdr:sp macro="" textlink="">
      <xdr:nvSpPr>
        <xdr:cNvPr id="224" name="楕円 223"/>
        <xdr:cNvSpPr/>
      </xdr:nvSpPr>
      <xdr:spPr>
        <a:xfrm>
          <a:off x="1397000" y="1428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141073</xdr:rowOff>
    </xdr:from>
    <xdr:ext cx="762000" cy="259045"/>
    <xdr:sp macro="" textlink="">
      <xdr:nvSpPr>
        <xdr:cNvPr id="225" name="テキスト ボックス 224"/>
        <xdr:cNvSpPr txBox="1"/>
      </xdr:nvSpPr>
      <xdr:spPr>
        <a:xfrm>
          <a:off x="1066800" y="1437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1.2</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ポイント下回っている。引き続き、財政状況に鑑みた適正な昇給・昇格の運用に努める。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98778</xdr:rowOff>
    </xdr:from>
    <xdr:to>
      <xdr:col>81</xdr:col>
      <xdr:colOff>44450</xdr:colOff>
      <xdr:row>85</xdr:row>
      <xdr:rowOff>125589</xdr:rowOff>
    </xdr:to>
    <xdr:cxnSp macro="">
      <xdr:nvCxnSpPr>
        <xdr:cNvPr id="259" name="直線コネクタ 258"/>
        <xdr:cNvCxnSpPr/>
      </xdr:nvCxnSpPr>
      <xdr:spPr>
        <a:xfrm flipV="1">
          <a:off x="16179800" y="14672028"/>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60" name="給与水準   （国との比較）平均値テキスト"/>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98778</xdr:rowOff>
    </xdr:from>
    <xdr:to>
      <xdr:col>77</xdr:col>
      <xdr:colOff>44450</xdr:colOff>
      <xdr:row>85</xdr:row>
      <xdr:rowOff>125589</xdr:rowOff>
    </xdr:to>
    <xdr:cxnSp macro="">
      <xdr:nvCxnSpPr>
        <xdr:cNvPr id="262" name="直線コネクタ 261"/>
        <xdr:cNvCxnSpPr/>
      </xdr:nvCxnSpPr>
      <xdr:spPr>
        <a:xfrm>
          <a:off x="15290800" y="146720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4" name="テキスト ボックス 263"/>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98778</xdr:rowOff>
    </xdr:from>
    <xdr:to>
      <xdr:col>72</xdr:col>
      <xdr:colOff>203200</xdr:colOff>
      <xdr:row>85</xdr:row>
      <xdr:rowOff>98778</xdr:rowOff>
    </xdr:to>
    <xdr:cxnSp macro="">
      <xdr:nvCxnSpPr>
        <xdr:cNvPr id="265" name="直線コネクタ 264"/>
        <xdr:cNvCxnSpPr/>
      </xdr:nvCxnSpPr>
      <xdr:spPr>
        <a:xfrm>
          <a:off x="14401800" y="14672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7" name="テキスト ボックス 266"/>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98778</xdr:rowOff>
    </xdr:from>
    <xdr:to>
      <xdr:col>68</xdr:col>
      <xdr:colOff>152400</xdr:colOff>
      <xdr:row>85</xdr:row>
      <xdr:rowOff>125589</xdr:rowOff>
    </xdr:to>
    <xdr:cxnSp macro="">
      <xdr:nvCxnSpPr>
        <xdr:cNvPr id="268" name="直線コネクタ 267"/>
        <xdr:cNvCxnSpPr/>
      </xdr:nvCxnSpPr>
      <xdr:spPr>
        <a:xfrm flipV="1">
          <a:off x="13512800" y="146720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0" name="テキスト ボックス 269"/>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2" name="テキスト ボックス 271"/>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78" name="楕円 277"/>
        <xdr:cNvSpPr/>
      </xdr:nvSpPr>
      <xdr:spPr>
        <a:xfrm>
          <a:off x="169672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64505</xdr:rowOff>
    </xdr:from>
    <xdr:ext cx="762000" cy="259045"/>
    <xdr:sp macro="" textlink="">
      <xdr:nvSpPr>
        <xdr:cNvPr id="279" name="給与水準   （国との比較）該当値テキスト"/>
        <xdr:cNvSpPr txBox="1"/>
      </xdr:nvSpPr>
      <xdr:spPr>
        <a:xfrm>
          <a:off x="171069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74789</xdr:rowOff>
    </xdr:from>
    <xdr:to>
      <xdr:col>77</xdr:col>
      <xdr:colOff>95250</xdr:colOff>
      <xdr:row>86</xdr:row>
      <xdr:rowOff>4939</xdr:rowOff>
    </xdr:to>
    <xdr:sp macro="" textlink="">
      <xdr:nvSpPr>
        <xdr:cNvPr id="280" name="楕円 279"/>
        <xdr:cNvSpPr/>
      </xdr:nvSpPr>
      <xdr:spPr>
        <a:xfrm>
          <a:off x="16129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15116</xdr:rowOff>
    </xdr:from>
    <xdr:ext cx="736600" cy="259045"/>
    <xdr:sp macro="" textlink="">
      <xdr:nvSpPr>
        <xdr:cNvPr id="281" name="テキスト ボックス 280"/>
        <xdr:cNvSpPr txBox="1"/>
      </xdr:nvSpPr>
      <xdr:spPr>
        <a:xfrm>
          <a:off x="15798800" y="1441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47978</xdr:rowOff>
    </xdr:from>
    <xdr:to>
      <xdr:col>73</xdr:col>
      <xdr:colOff>44450</xdr:colOff>
      <xdr:row>85</xdr:row>
      <xdr:rowOff>149578</xdr:rowOff>
    </xdr:to>
    <xdr:sp macro="" textlink="">
      <xdr:nvSpPr>
        <xdr:cNvPr id="282" name="楕円 281"/>
        <xdr:cNvSpPr/>
      </xdr:nvSpPr>
      <xdr:spPr>
        <a:xfrm>
          <a:off x="15240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83" name="テキスト ボックス 282"/>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47978</xdr:rowOff>
    </xdr:from>
    <xdr:to>
      <xdr:col>68</xdr:col>
      <xdr:colOff>203200</xdr:colOff>
      <xdr:row>85</xdr:row>
      <xdr:rowOff>149578</xdr:rowOff>
    </xdr:to>
    <xdr:sp macro="" textlink="">
      <xdr:nvSpPr>
        <xdr:cNvPr id="284" name="楕円 283"/>
        <xdr:cNvSpPr/>
      </xdr:nvSpPr>
      <xdr:spPr>
        <a:xfrm>
          <a:off x="14351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159755</xdr:rowOff>
    </xdr:from>
    <xdr:ext cx="762000" cy="259045"/>
    <xdr:sp macro="" textlink="">
      <xdr:nvSpPr>
        <xdr:cNvPr id="285" name="テキスト ボックス 284"/>
        <xdr:cNvSpPr txBox="1"/>
      </xdr:nvSpPr>
      <xdr:spPr>
        <a:xfrm>
          <a:off x="14020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86" name="楕円 285"/>
        <xdr:cNvSpPr/>
      </xdr:nvSpPr>
      <xdr:spPr>
        <a:xfrm>
          <a:off x="13462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87" name="テキスト ボックス 286"/>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0.64</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ポイント下回っている。引き続き、</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退職者とのバランスをとりつつ適正な人員管理</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に努める</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46748</xdr:rowOff>
    </xdr:from>
    <xdr:to>
      <xdr:col>81</xdr:col>
      <xdr:colOff>44450</xdr:colOff>
      <xdr:row>62</xdr:row>
      <xdr:rowOff>54791</xdr:rowOff>
    </xdr:to>
    <xdr:cxnSp macro="">
      <xdr:nvCxnSpPr>
        <xdr:cNvPr id="324" name="直線コネクタ 323"/>
        <xdr:cNvCxnSpPr/>
      </xdr:nvCxnSpPr>
      <xdr:spPr>
        <a:xfrm>
          <a:off x="16179800" y="10676648"/>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49607</xdr:rowOff>
    </xdr:from>
    <xdr:ext cx="762000" cy="259045"/>
    <xdr:sp macro="" textlink="">
      <xdr:nvSpPr>
        <xdr:cNvPr id="325" name="定員管理の状況平均値テキスト"/>
        <xdr:cNvSpPr txBox="1"/>
      </xdr:nvSpPr>
      <xdr:spPr>
        <a:xfrm>
          <a:off x="17106900" y="106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18022</xdr:rowOff>
    </xdr:from>
    <xdr:to>
      <xdr:col>77</xdr:col>
      <xdr:colOff>44450</xdr:colOff>
      <xdr:row>62</xdr:row>
      <xdr:rowOff>46748</xdr:rowOff>
    </xdr:to>
    <xdr:cxnSp macro="">
      <xdr:nvCxnSpPr>
        <xdr:cNvPr id="327" name="直線コネクタ 326"/>
        <xdr:cNvCxnSpPr/>
      </xdr:nvCxnSpPr>
      <xdr:spPr>
        <a:xfrm>
          <a:off x="15290800" y="10647922"/>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151268</xdr:rowOff>
    </xdr:from>
    <xdr:ext cx="736600" cy="259045"/>
    <xdr:sp macro="" textlink="">
      <xdr:nvSpPr>
        <xdr:cNvPr id="329" name="テキスト ボックス 328"/>
        <xdr:cNvSpPr txBox="1"/>
      </xdr:nvSpPr>
      <xdr:spPr>
        <a:xfrm>
          <a:off x="15798800" y="1078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15724</xdr:rowOff>
    </xdr:from>
    <xdr:to>
      <xdr:col>72</xdr:col>
      <xdr:colOff>203200</xdr:colOff>
      <xdr:row>62</xdr:row>
      <xdr:rowOff>18022</xdr:rowOff>
    </xdr:to>
    <xdr:cxnSp macro="">
      <xdr:nvCxnSpPr>
        <xdr:cNvPr id="330" name="直線コネクタ 329"/>
        <xdr:cNvCxnSpPr/>
      </xdr:nvCxnSpPr>
      <xdr:spPr>
        <a:xfrm>
          <a:off x="14401800" y="10645624"/>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150119</xdr:rowOff>
    </xdr:from>
    <xdr:ext cx="762000" cy="259045"/>
    <xdr:sp macro="" textlink="">
      <xdr:nvSpPr>
        <xdr:cNvPr id="332" name="テキスト ボックス 331"/>
        <xdr:cNvSpPr txBox="1"/>
      </xdr:nvSpPr>
      <xdr:spPr>
        <a:xfrm>
          <a:off x="14909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15724</xdr:rowOff>
    </xdr:from>
    <xdr:to>
      <xdr:col>68</xdr:col>
      <xdr:colOff>152400</xdr:colOff>
      <xdr:row>62</xdr:row>
      <xdr:rowOff>38705</xdr:rowOff>
    </xdr:to>
    <xdr:cxnSp macro="">
      <xdr:nvCxnSpPr>
        <xdr:cNvPr id="333" name="直線コネクタ 332"/>
        <xdr:cNvCxnSpPr/>
      </xdr:nvCxnSpPr>
      <xdr:spPr>
        <a:xfrm flipV="1">
          <a:off x="13512800" y="1064562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138628</xdr:rowOff>
    </xdr:from>
    <xdr:ext cx="762000" cy="259045"/>
    <xdr:sp macro="" textlink="">
      <xdr:nvSpPr>
        <xdr:cNvPr id="335" name="テキスト ボックス 334"/>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121393</xdr:rowOff>
    </xdr:from>
    <xdr:ext cx="762000" cy="259045"/>
    <xdr:sp macro="" textlink="">
      <xdr:nvSpPr>
        <xdr:cNvPr id="337" name="テキスト ボックス 336"/>
        <xdr:cNvSpPr txBox="1"/>
      </xdr:nvSpPr>
      <xdr:spPr>
        <a:xfrm>
          <a:off x="13131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3991</xdr:rowOff>
    </xdr:from>
    <xdr:to>
      <xdr:col>81</xdr:col>
      <xdr:colOff>95250</xdr:colOff>
      <xdr:row>62</xdr:row>
      <xdr:rowOff>105591</xdr:rowOff>
    </xdr:to>
    <xdr:sp macro="" textlink="">
      <xdr:nvSpPr>
        <xdr:cNvPr id="343" name="楕円 342"/>
        <xdr:cNvSpPr/>
      </xdr:nvSpPr>
      <xdr:spPr>
        <a:xfrm>
          <a:off x="169672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20518</xdr:rowOff>
    </xdr:from>
    <xdr:ext cx="762000" cy="259045"/>
    <xdr:sp macro="" textlink="">
      <xdr:nvSpPr>
        <xdr:cNvPr id="344" name="定員管理の状況該当値テキスト"/>
        <xdr:cNvSpPr txBox="1"/>
      </xdr:nvSpPr>
      <xdr:spPr>
        <a:xfrm>
          <a:off x="171069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167398</xdr:rowOff>
    </xdr:from>
    <xdr:to>
      <xdr:col>77</xdr:col>
      <xdr:colOff>95250</xdr:colOff>
      <xdr:row>62</xdr:row>
      <xdr:rowOff>97548</xdr:rowOff>
    </xdr:to>
    <xdr:sp macro="" textlink="">
      <xdr:nvSpPr>
        <xdr:cNvPr id="345" name="楕円 344"/>
        <xdr:cNvSpPr/>
      </xdr:nvSpPr>
      <xdr:spPr>
        <a:xfrm>
          <a:off x="16129000" y="1062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107725</xdr:rowOff>
    </xdr:from>
    <xdr:ext cx="736600" cy="259045"/>
    <xdr:sp macro="" textlink="">
      <xdr:nvSpPr>
        <xdr:cNvPr id="346" name="テキスト ボックス 345"/>
        <xdr:cNvSpPr txBox="1"/>
      </xdr:nvSpPr>
      <xdr:spPr>
        <a:xfrm>
          <a:off x="15798800" y="10394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138672</xdr:rowOff>
    </xdr:from>
    <xdr:to>
      <xdr:col>73</xdr:col>
      <xdr:colOff>44450</xdr:colOff>
      <xdr:row>62</xdr:row>
      <xdr:rowOff>68822</xdr:rowOff>
    </xdr:to>
    <xdr:sp macro="" textlink="">
      <xdr:nvSpPr>
        <xdr:cNvPr id="347" name="楕円 346"/>
        <xdr:cNvSpPr/>
      </xdr:nvSpPr>
      <xdr:spPr>
        <a:xfrm>
          <a:off x="15240000" y="105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78999</xdr:rowOff>
    </xdr:from>
    <xdr:ext cx="762000" cy="259045"/>
    <xdr:sp macro="" textlink="">
      <xdr:nvSpPr>
        <xdr:cNvPr id="348" name="テキスト ボックス 347"/>
        <xdr:cNvSpPr txBox="1"/>
      </xdr:nvSpPr>
      <xdr:spPr>
        <a:xfrm>
          <a:off x="14909800" y="1036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136374</xdr:rowOff>
    </xdr:from>
    <xdr:to>
      <xdr:col>68</xdr:col>
      <xdr:colOff>203200</xdr:colOff>
      <xdr:row>62</xdr:row>
      <xdr:rowOff>66524</xdr:rowOff>
    </xdr:to>
    <xdr:sp macro="" textlink="">
      <xdr:nvSpPr>
        <xdr:cNvPr id="349" name="楕円 348"/>
        <xdr:cNvSpPr/>
      </xdr:nvSpPr>
      <xdr:spPr>
        <a:xfrm>
          <a:off x="14351000" y="105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76701</xdr:rowOff>
    </xdr:from>
    <xdr:ext cx="762000" cy="259045"/>
    <xdr:sp macro="" textlink="">
      <xdr:nvSpPr>
        <xdr:cNvPr id="350" name="テキスト ボックス 349"/>
        <xdr:cNvSpPr txBox="1"/>
      </xdr:nvSpPr>
      <xdr:spPr>
        <a:xfrm>
          <a:off x="14020800" y="1036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159355</xdr:rowOff>
    </xdr:from>
    <xdr:to>
      <xdr:col>64</xdr:col>
      <xdr:colOff>152400</xdr:colOff>
      <xdr:row>62</xdr:row>
      <xdr:rowOff>89505</xdr:rowOff>
    </xdr:to>
    <xdr:sp macro="" textlink="">
      <xdr:nvSpPr>
        <xdr:cNvPr id="351" name="楕円 350"/>
        <xdr:cNvSpPr/>
      </xdr:nvSpPr>
      <xdr:spPr>
        <a:xfrm>
          <a:off x="13462000" y="106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99682</xdr:rowOff>
    </xdr:from>
    <xdr:ext cx="762000" cy="259045"/>
    <xdr:sp macro="" textlink="">
      <xdr:nvSpPr>
        <xdr:cNvPr id="352" name="テキスト ボックス 351"/>
        <xdr:cNvSpPr txBox="1"/>
      </xdr:nvSpPr>
      <xdr:spPr>
        <a:xfrm>
          <a:off x="13131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前年と比較して</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0.5</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加した。今後は、過疎脱却に向けた事業実施に伴う過疎債の活用、北陸新幹線飯山駅周辺の区画整理等整備など重点事業への投資を図ってきたことにより地方債償還額が増加することが考えられ、今後しばらくは増加すると見込まれる。事業の選択と集中を図ることで、重点事業以外の新規事業の着手を抑え、新規地方債の発行を抑制し、さらに、実質公債費比率の構成要因でもある下水道事業への繰出金について、段階的に下水道料金の見直しを行なうことで繰出金を抑制し、起債許可団体の</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18</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％を超えないよう努める。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72284</xdr:rowOff>
    </xdr:from>
    <xdr:to>
      <xdr:col>81</xdr:col>
      <xdr:colOff>44450</xdr:colOff>
      <xdr:row>37</xdr:row>
      <xdr:rowOff>82338</xdr:rowOff>
    </xdr:to>
    <xdr:cxnSp macro="">
      <xdr:nvCxnSpPr>
        <xdr:cNvPr id="386" name="直線コネクタ 385"/>
        <xdr:cNvCxnSpPr/>
      </xdr:nvCxnSpPr>
      <xdr:spPr>
        <a:xfrm>
          <a:off x="16179800" y="6415934"/>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165223</xdr:rowOff>
    </xdr:from>
    <xdr:ext cx="762000" cy="259045"/>
    <xdr:sp macro="" textlink="">
      <xdr:nvSpPr>
        <xdr:cNvPr id="387" name="公債費負担の状況平均値テキスト"/>
        <xdr:cNvSpPr txBox="1"/>
      </xdr:nvSpPr>
      <xdr:spPr>
        <a:xfrm>
          <a:off x="17106900" y="61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62230</xdr:rowOff>
    </xdr:from>
    <xdr:to>
      <xdr:col>77</xdr:col>
      <xdr:colOff>44450</xdr:colOff>
      <xdr:row>37</xdr:row>
      <xdr:rowOff>72284</xdr:rowOff>
    </xdr:to>
    <xdr:cxnSp macro="">
      <xdr:nvCxnSpPr>
        <xdr:cNvPr id="389" name="直線コネクタ 388"/>
        <xdr:cNvCxnSpPr/>
      </xdr:nvCxnSpPr>
      <xdr:spPr>
        <a:xfrm>
          <a:off x="15290800" y="640588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91034</xdr:rowOff>
    </xdr:from>
    <xdr:ext cx="736600" cy="259045"/>
    <xdr:sp macro="" textlink="">
      <xdr:nvSpPr>
        <xdr:cNvPr id="391" name="テキスト ボックス 390"/>
        <xdr:cNvSpPr txBox="1"/>
      </xdr:nvSpPr>
      <xdr:spPr>
        <a:xfrm>
          <a:off x="15798800" y="6091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52176</xdr:rowOff>
    </xdr:from>
    <xdr:to>
      <xdr:col>72</xdr:col>
      <xdr:colOff>203200</xdr:colOff>
      <xdr:row>37</xdr:row>
      <xdr:rowOff>62230</xdr:rowOff>
    </xdr:to>
    <xdr:cxnSp macro="">
      <xdr:nvCxnSpPr>
        <xdr:cNvPr id="392" name="直線コネクタ 391"/>
        <xdr:cNvCxnSpPr/>
      </xdr:nvCxnSpPr>
      <xdr:spPr>
        <a:xfrm>
          <a:off x="14401800" y="639582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95055</xdr:rowOff>
    </xdr:from>
    <xdr:ext cx="762000" cy="259045"/>
    <xdr:sp macro="" textlink="">
      <xdr:nvSpPr>
        <xdr:cNvPr id="394" name="テキスト ボックス 393"/>
        <xdr:cNvSpPr txBox="1"/>
      </xdr:nvSpPr>
      <xdr:spPr>
        <a:xfrm>
          <a:off x="14909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52176</xdr:rowOff>
    </xdr:from>
    <xdr:to>
      <xdr:col>68</xdr:col>
      <xdr:colOff>152400</xdr:colOff>
      <xdr:row>37</xdr:row>
      <xdr:rowOff>60219</xdr:rowOff>
    </xdr:to>
    <xdr:cxnSp macro="">
      <xdr:nvCxnSpPr>
        <xdr:cNvPr id="395" name="直線コネクタ 394"/>
        <xdr:cNvCxnSpPr/>
      </xdr:nvCxnSpPr>
      <xdr:spPr>
        <a:xfrm flipV="1">
          <a:off x="13512800" y="639582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99077</xdr:rowOff>
    </xdr:from>
    <xdr:ext cx="762000" cy="259045"/>
    <xdr:sp macro="" textlink="">
      <xdr:nvSpPr>
        <xdr:cNvPr id="397" name="テキスト ボックス 396"/>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113153</xdr:rowOff>
    </xdr:from>
    <xdr:ext cx="762000" cy="259045"/>
    <xdr:sp macro="" textlink="">
      <xdr:nvSpPr>
        <xdr:cNvPr id="399" name="テキスト ボックス 398"/>
        <xdr:cNvSpPr txBox="1"/>
      </xdr:nvSpPr>
      <xdr:spPr>
        <a:xfrm>
          <a:off x="13131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31538</xdr:rowOff>
    </xdr:from>
    <xdr:to>
      <xdr:col>81</xdr:col>
      <xdr:colOff>95250</xdr:colOff>
      <xdr:row>37</xdr:row>
      <xdr:rowOff>133138</xdr:rowOff>
    </xdr:to>
    <xdr:sp macro="" textlink="">
      <xdr:nvSpPr>
        <xdr:cNvPr id="405" name="楕円 404"/>
        <xdr:cNvSpPr/>
      </xdr:nvSpPr>
      <xdr:spPr>
        <a:xfrm>
          <a:off x="16967200" y="637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3615</xdr:rowOff>
    </xdr:from>
    <xdr:ext cx="762000" cy="259045"/>
    <xdr:sp macro="" textlink="">
      <xdr:nvSpPr>
        <xdr:cNvPr id="406" name="公債費負担の状況該当値テキスト"/>
        <xdr:cNvSpPr txBox="1"/>
      </xdr:nvSpPr>
      <xdr:spPr>
        <a:xfrm>
          <a:off x="17106900" y="6347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21484</xdr:rowOff>
    </xdr:from>
    <xdr:to>
      <xdr:col>77</xdr:col>
      <xdr:colOff>95250</xdr:colOff>
      <xdr:row>37</xdr:row>
      <xdr:rowOff>123084</xdr:rowOff>
    </xdr:to>
    <xdr:sp macro="" textlink="">
      <xdr:nvSpPr>
        <xdr:cNvPr id="407" name="楕円 406"/>
        <xdr:cNvSpPr/>
      </xdr:nvSpPr>
      <xdr:spPr>
        <a:xfrm>
          <a:off x="16129000" y="636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107861</xdr:rowOff>
    </xdr:from>
    <xdr:ext cx="736600" cy="259045"/>
    <xdr:sp macro="" textlink="">
      <xdr:nvSpPr>
        <xdr:cNvPr id="408" name="テキスト ボックス 407"/>
        <xdr:cNvSpPr txBox="1"/>
      </xdr:nvSpPr>
      <xdr:spPr>
        <a:xfrm>
          <a:off x="15798800" y="6451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11430</xdr:rowOff>
    </xdr:from>
    <xdr:to>
      <xdr:col>73</xdr:col>
      <xdr:colOff>44450</xdr:colOff>
      <xdr:row>37</xdr:row>
      <xdr:rowOff>113030</xdr:rowOff>
    </xdr:to>
    <xdr:sp macro="" textlink="">
      <xdr:nvSpPr>
        <xdr:cNvPr id="409" name="楕円 408"/>
        <xdr:cNvSpPr/>
      </xdr:nvSpPr>
      <xdr:spPr>
        <a:xfrm>
          <a:off x="1524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97807</xdr:rowOff>
    </xdr:from>
    <xdr:ext cx="762000" cy="259045"/>
    <xdr:sp macro="" textlink="">
      <xdr:nvSpPr>
        <xdr:cNvPr id="410" name="テキスト ボックス 409"/>
        <xdr:cNvSpPr txBox="1"/>
      </xdr:nvSpPr>
      <xdr:spPr>
        <a:xfrm>
          <a:off x="1490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1376</xdr:rowOff>
    </xdr:from>
    <xdr:to>
      <xdr:col>68</xdr:col>
      <xdr:colOff>203200</xdr:colOff>
      <xdr:row>37</xdr:row>
      <xdr:rowOff>102976</xdr:rowOff>
    </xdr:to>
    <xdr:sp macro="" textlink="">
      <xdr:nvSpPr>
        <xdr:cNvPr id="411" name="楕円 410"/>
        <xdr:cNvSpPr/>
      </xdr:nvSpPr>
      <xdr:spPr>
        <a:xfrm>
          <a:off x="14351000" y="634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87753</xdr:rowOff>
    </xdr:from>
    <xdr:ext cx="762000" cy="259045"/>
    <xdr:sp macro="" textlink="">
      <xdr:nvSpPr>
        <xdr:cNvPr id="412" name="テキスト ボックス 411"/>
        <xdr:cNvSpPr txBox="1"/>
      </xdr:nvSpPr>
      <xdr:spPr>
        <a:xfrm>
          <a:off x="14020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413" name="楕円 412"/>
        <xdr:cNvSpPr/>
      </xdr:nvSpPr>
      <xdr:spPr>
        <a:xfrm>
          <a:off x="13462000" y="63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95796</xdr:rowOff>
    </xdr:from>
    <xdr:ext cx="762000" cy="259045"/>
    <xdr:sp macro="" textlink="">
      <xdr:nvSpPr>
        <xdr:cNvPr id="414" name="テキスト ボックス 413"/>
        <xdr:cNvSpPr txBox="1"/>
      </xdr:nvSpPr>
      <xdr:spPr>
        <a:xfrm>
          <a:off x="13131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将来負担比率は前年と比較し</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1.8</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ポイントの改善、類似団体平均を</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31.8</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ポイント下回った。将来負担比率が改善した要因としては、下水道事業の起債償還が進んでいることに伴い公営企業債等繰入見込額が減少したこと。また、充当可能基金の増加</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よる充当可能財源等が増加したことなどが</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要因となっている。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39539</xdr:rowOff>
    </xdr:from>
    <xdr:to>
      <xdr:col>81</xdr:col>
      <xdr:colOff>44450</xdr:colOff>
      <xdr:row>14</xdr:row>
      <xdr:rowOff>46778</xdr:rowOff>
    </xdr:to>
    <xdr:cxnSp macro="">
      <xdr:nvCxnSpPr>
        <xdr:cNvPr id="448" name="直線コネクタ 447"/>
        <xdr:cNvCxnSpPr/>
      </xdr:nvCxnSpPr>
      <xdr:spPr>
        <a:xfrm flipV="1">
          <a:off x="16179800" y="2439839"/>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88705</xdr:rowOff>
    </xdr:from>
    <xdr:ext cx="762000" cy="259045"/>
    <xdr:sp macro="" textlink="">
      <xdr:nvSpPr>
        <xdr:cNvPr id="449" name="将来負担の状況平均値テキスト"/>
        <xdr:cNvSpPr txBox="1"/>
      </xdr:nvSpPr>
      <xdr:spPr>
        <a:xfrm>
          <a:off x="17106900" y="248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46778</xdr:rowOff>
    </xdr:from>
    <xdr:to>
      <xdr:col>77</xdr:col>
      <xdr:colOff>44450</xdr:colOff>
      <xdr:row>14</xdr:row>
      <xdr:rowOff>91821</xdr:rowOff>
    </xdr:to>
    <xdr:cxnSp macro="">
      <xdr:nvCxnSpPr>
        <xdr:cNvPr id="451" name="直線コネクタ 450"/>
        <xdr:cNvCxnSpPr/>
      </xdr:nvCxnSpPr>
      <xdr:spPr>
        <a:xfrm flipV="1">
          <a:off x="15290800" y="2447078"/>
          <a:ext cx="8890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27132</xdr:rowOff>
    </xdr:from>
    <xdr:ext cx="736600" cy="259045"/>
    <xdr:sp macro="" textlink="">
      <xdr:nvSpPr>
        <xdr:cNvPr id="453" name="テキスト ボックス 452"/>
        <xdr:cNvSpPr txBox="1"/>
      </xdr:nvSpPr>
      <xdr:spPr>
        <a:xfrm>
          <a:off x="15798800" y="2598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91821</xdr:rowOff>
    </xdr:from>
    <xdr:to>
      <xdr:col>72</xdr:col>
      <xdr:colOff>203200</xdr:colOff>
      <xdr:row>14</xdr:row>
      <xdr:rowOff>145711</xdr:rowOff>
    </xdr:to>
    <xdr:cxnSp macro="">
      <xdr:nvCxnSpPr>
        <xdr:cNvPr id="454" name="直線コネクタ 453"/>
        <xdr:cNvCxnSpPr/>
      </xdr:nvCxnSpPr>
      <xdr:spPr>
        <a:xfrm flipV="1">
          <a:off x="14401800" y="2492121"/>
          <a:ext cx="889000" cy="5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48446</xdr:rowOff>
    </xdr:from>
    <xdr:ext cx="762000" cy="259045"/>
    <xdr:sp macro="" textlink="">
      <xdr:nvSpPr>
        <xdr:cNvPr id="456" name="テキスト ボックス 455"/>
        <xdr:cNvSpPr txBox="1"/>
      </xdr:nvSpPr>
      <xdr:spPr>
        <a:xfrm>
          <a:off x="14909800" y="26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145711</xdr:rowOff>
    </xdr:from>
    <xdr:to>
      <xdr:col>68</xdr:col>
      <xdr:colOff>152400</xdr:colOff>
      <xdr:row>15</xdr:row>
      <xdr:rowOff>23728</xdr:rowOff>
    </xdr:to>
    <xdr:cxnSp macro="">
      <xdr:nvCxnSpPr>
        <xdr:cNvPr id="457" name="直線コネクタ 456"/>
        <xdr:cNvCxnSpPr/>
      </xdr:nvCxnSpPr>
      <xdr:spPr>
        <a:xfrm flipV="1">
          <a:off x="13512800" y="2546011"/>
          <a:ext cx="889000" cy="4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54077</xdr:rowOff>
    </xdr:from>
    <xdr:ext cx="762000" cy="259045"/>
    <xdr:sp macro="" textlink="">
      <xdr:nvSpPr>
        <xdr:cNvPr id="459" name="テキスト ボックス 458"/>
        <xdr:cNvSpPr txBox="1"/>
      </xdr:nvSpPr>
      <xdr:spPr>
        <a:xfrm>
          <a:off x="14020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69761</xdr:rowOff>
    </xdr:from>
    <xdr:ext cx="762000" cy="259045"/>
    <xdr:sp macro="" textlink="">
      <xdr:nvSpPr>
        <xdr:cNvPr id="461" name="テキスト ボックス 460"/>
        <xdr:cNvSpPr txBox="1"/>
      </xdr:nvSpPr>
      <xdr:spPr>
        <a:xfrm>
          <a:off x="13131800" y="264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160189</xdr:rowOff>
    </xdr:from>
    <xdr:to>
      <xdr:col>81</xdr:col>
      <xdr:colOff>95250</xdr:colOff>
      <xdr:row>14</xdr:row>
      <xdr:rowOff>90339</xdr:rowOff>
    </xdr:to>
    <xdr:sp macro="" textlink="">
      <xdr:nvSpPr>
        <xdr:cNvPr id="467" name="楕円 466"/>
        <xdr:cNvSpPr/>
      </xdr:nvSpPr>
      <xdr:spPr>
        <a:xfrm>
          <a:off x="16967200" y="238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81466</xdr:rowOff>
    </xdr:from>
    <xdr:ext cx="762000" cy="259045"/>
    <xdr:sp macro="" textlink="">
      <xdr:nvSpPr>
        <xdr:cNvPr id="468" name="将来負担の状況該当値テキスト"/>
        <xdr:cNvSpPr txBox="1"/>
      </xdr:nvSpPr>
      <xdr:spPr>
        <a:xfrm>
          <a:off x="17106900" y="231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167428</xdr:rowOff>
    </xdr:from>
    <xdr:to>
      <xdr:col>77</xdr:col>
      <xdr:colOff>95250</xdr:colOff>
      <xdr:row>14</xdr:row>
      <xdr:rowOff>97578</xdr:rowOff>
    </xdr:to>
    <xdr:sp macro="" textlink="">
      <xdr:nvSpPr>
        <xdr:cNvPr id="469" name="楕円 468"/>
        <xdr:cNvSpPr/>
      </xdr:nvSpPr>
      <xdr:spPr>
        <a:xfrm>
          <a:off x="16129000" y="239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107755</xdr:rowOff>
    </xdr:from>
    <xdr:ext cx="736600" cy="259045"/>
    <xdr:sp macro="" textlink="">
      <xdr:nvSpPr>
        <xdr:cNvPr id="470" name="テキスト ボックス 469"/>
        <xdr:cNvSpPr txBox="1"/>
      </xdr:nvSpPr>
      <xdr:spPr>
        <a:xfrm>
          <a:off x="15798800" y="2165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41021</xdr:rowOff>
    </xdr:from>
    <xdr:to>
      <xdr:col>73</xdr:col>
      <xdr:colOff>44450</xdr:colOff>
      <xdr:row>14</xdr:row>
      <xdr:rowOff>142621</xdr:rowOff>
    </xdr:to>
    <xdr:sp macro="" textlink="">
      <xdr:nvSpPr>
        <xdr:cNvPr id="471" name="楕円 470"/>
        <xdr:cNvSpPr/>
      </xdr:nvSpPr>
      <xdr:spPr>
        <a:xfrm>
          <a:off x="15240000" y="244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152798</xdr:rowOff>
    </xdr:from>
    <xdr:ext cx="762000" cy="259045"/>
    <xdr:sp macro="" textlink="">
      <xdr:nvSpPr>
        <xdr:cNvPr id="472" name="テキスト ボックス 471"/>
        <xdr:cNvSpPr txBox="1"/>
      </xdr:nvSpPr>
      <xdr:spPr>
        <a:xfrm>
          <a:off x="14909800" y="221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94911</xdr:rowOff>
    </xdr:from>
    <xdr:to>
      <xdr:col>68</xdr:col>
      <xdr:colOff>203200</xdr:colOff>
      <xdr:row>15</xdr:row>
      <xdr:rowOff>25061</xdr:rowOff>
    </xdr:to>
    <xdr:sp macro="" textlink="">
      <xdr:nvSpPr>
        <xdr:cNvPr id="473" name="楕円 472"/>
        <xdr:cNvSpPr/>
      </xdr:nvSpPr>
      <xdr:spPr>
        <a:xfrm>
          <a:off x="14351000" y="249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35238</xdr:rowOff>
    </xdr:from>
    <xdr:ext cx="762000" cy="259045"/>
    <xdr:sp macro="" textlink="">
      <xdr:nvSpPr>
        <xdr:cNvPr id="474" name="テキスト ボックス 473"/>
        <xdr:cNvSpPr txBox="1"/>
      </xdr:nvSpPr>
      <xdr:spPr>
        <a:xfrm>
          <a:off x="14020800" y="226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144378</xdr:rowOff>
    </xdr:from>
    <xdr:to>
      <xdr:col>64</xdr:col>
      <xdr:colOff>152400</xdr:colOff>
      <xdr:row>15</xdr:row>
      <xdr:rowOff>74528</xdr:rowOff>
    </xdr:to>
    <xdr:sp macro="" textlink="">
      <xdr:nvSpPr>
        <xdr:cNvPr id="475" name="楕円 474"/>
        <xdr:cNvSpPr/>
      </xdr:nvSpPr>
      <xdr:spPr>
        <a:xfrm>
          <a:off x="13462000" y="254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84705</xdr:rowOff>
    </xdr:from>
    <xdr:ext cx="762000" cy="259045"/>
    <xdr:sp macro="" textlink="">
      <xdr:nvSpPr>
        <xdr:cNvPr id="476" name="テキスト ボックス 475"/>
        <xdr:cNvSpPr txBox="1"/>
      </xdr:nvSpPr>
      <xdr:spPr>
        <a:xfrm>
          <a:off x="13131800" y="231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20,750
20,479
202.43
16,999,264
15,840,646
876,746
7,894,261
13,084,657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人件費に係る経常収支比率は、類似団体平均と比較すると</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5.7</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下回っている。要因として、ゴミ処理及び消防業務を一部事務組合で行っていること、行財政健全化プラン等により職員数削減を進めてきていることなどが考えられる。その反面、一部事務組合の人件費分に充てる負担金や物件費に含む賃金などの人件費に準ずる費用は、人口１人当たりの歳出決算額で類似団体平均を大きく上回っており、今後はこれらも含めた人件費関係経費全体について抑制していく必要があ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96520</xdr:rowOff>
    </xdr:from>
    <xdr:to>
      <xdr:col>24</xdr:col>
      <xdr:colOff>25400</xdr:colOff>
      <xdr:row>34</xdr:row>
      <xdr:rowOff>96520</xdr:rowOff>
    </xdr:to>
    <xdr:cxnSp macro="">
      <xdr:nvCxnSpPr>
        <xdr:cNvPr id="66" name="直線コネクタ 65"/>
        <xdr:cNvCxnSpPr/>
      </xdr:nvCxnSpPr>
      <xdr:spPr>
        <a:xfrm>
          <a:off x="3987800" y="5925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96520</xdr:rowOff>
    </xdr:from>
    <xdr:to>
      <xdr:col>19</xdr:col>
      <xdr:colOff>187325</xdr:colOff>
      <xdr:row>34</xdr:row>
      <xdr:rowOff>142240</xdr:rowOff>
    </xdr:to>
    <xdr:cxnSp macro="">
      <xdr:nvCxnSpPr>
        <xdr:cNvPr id="69" name="直線コネクタ 68"/>
        <xdr:cNvCxnSpPr/>
      </xdr:nvCxnSpPr>
      <xdr:spPr>
        <a:xfrm flipV="1">
          <a:off x="3098800" y="5925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142240</xdr:rowOff>
    </xdr:from>
    <xdr:to>
      <xdr:col>15</xdr:col>
      <xdr:colOff>98425</xdr:colOff>
      <xdr:row>35</xdr:row>
      <xdr:rowOff>69850</xdr:rowOff>
    </xdr:to>
    <xdr:cxnSp macro="">
      <xdr:nvCxnSpPr>
        <xdr:cNvPr id="72" name="直線コネクタ 71"/>
        <xdr:cNvCxnSpPr/>
      </xdr:nvCxnSpPr>
      <xdr:spPr>
        <a:xfrm flipV="1">
          <a:off x="2209800" y="59715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69850</xdr:rowOff>
    </xdr:from>
    <xdr:to>
      <xdr:col>11</xdr:col>
      <xdr:colOff>9525</xdr:colOff>
      <xdr:row>35</xdr:row>
      <xdr:rowOff>153670</xdr:rowOff>
    </xdr:to>
    <xdr:cxnSp macro="">
      <xdr:nvCxnSpPr>
        <xdr:cNvPr id="75" name="直線コネクタ 74"/>
        <xdr:cNvCxnSpPr/>
      </xdr:nvCxnSpPr>
      <xdr:spPr>
        <a:xfrm flipV="1">
          <a:off x="1320800" y="60706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45720</xdr:rowOff>
    </xdr:from>
    <xdr:to>
      <xdr:col>24</xdr:col>
      <xdr:colOff>76200</xdr:colOff>
      <xdr:row>34</xdr:row>
      <xdr:rowOff>147320</xdr:rowOff>
    </xdr:to>
    <xdr:sp macro="" textlink="">
      <xdr:nvSpPr>
        <xdr:cNvPr id="85" name="楕円 84"/>
        <xdr:cNvSpPr/>
      </xdr:nvSpPr>
      <xdr:spPr>
        <a:xfrm>
          <a:off x="47752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62247</xdr:rowOff>
    </xdr:from>
    <xdr:ext cx="762000" cy="259045"/>
    <xdr:sp macro="" textlink="">
      <xdr:nvSpPr>
        <xdr:cNvPr id="86" name="人件費該当値テキスト"/>
        <xdr:cNvSpPr txBox="1"/>
      </xdr:nvSpPr>
      <xdr:spPr>
        <a:xfrm>
          <a:off x="49149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45720</xdr:rowOff>
    </xdr:from>
    <xdr:to>
      <xdr:col>20</xdr:col>
      <xdr:colOff>38100</xdr:colOff>
      <xdr:row>34</xdr:row>
      <xdr:rowOff>147320</xdr:rowOff>
    </xdr:to>
    <xdr:sp macro="" textlink="">
      <xdr:nvSpPr>
        <xdr:cNvPr id="87" name="楕円 86"/>
        <xdr:cNvSpPr/>
      </xdr:nvSpPr>
      <xdr:spPr>
        <a:xfrm>
          <a:off x="3937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157497</xdr:rowOff>
    </xdr:from>
    <xdr:ext cx="736600" cy="259045"/>
    <xdr:sp macro="" textlink="">
      <xdr:nvSpPr>
        <xdr:cNvPr id="88" name="テキスト ボックス 87"/>
        <xdr:cNvSpPr txBox="1"/>
      </xdr:nvSpPr>
      <xdr:spPr>
        <a:xfrm>
          <a:off x="3606800" y="56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91440</xdr:rowOff>
    </xdr:from>
    <xdr:to>
      <xdr:col>15</xdr:col>
      <xdr:colOff>149225</xdr:colOff>
      <xdr:row>35</xdr:row>
      <xdr:rowOff>21590</xdr:rowOff>
    </xdr:to>
    <xdr:sp macro="" textlink="">
      <xdr:nvSpPr>
        <xdr:cNvPr id="89" name="楕円 88"/>
        <xdr:cNvSpPr/>
      </xdr:nvSpPr>
      <xdr:spPr>
        <a:xfrm>
          <a:off x="3048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31767</xdr:rowOff>
    </xdr:from>
    <xdr:ext cx="762000" cy="259045"/>
    <xdr:sp macro="" textlink="">
      <xdr:nvSpPr>
        <xdr:cNvPr id="90" name="テキスト ボックス 89"/>
        <xdr:cNvSpPr txBox="1"/>
      </xdr:nvSpPr>
      <xdr:spPr>
        <a:xfrm>
          <a:off x="2717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19050</xdr:rowOff>
    </xdr:from>
    <xdr:to>
      <xdr:col>11</xdr:col>
      <xdr:colOff>60325</xdr:colOff>
      <xdr:row>35</xdr:row>
      <xdr:rowOff>120650</xdr:rowOff>
    </xdr:to>
    <xdr:sp macro="" textlink="">
      <xdr:nvSpPr>
        <xdr:cNvPr id="91" name="楕円 90"/>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130827</xdr:rowOff>
    </xdr:from>
    <xdr:ext cx="762000" cy="259045"/>
    <xdr:sp macro="" textlink="">
      <xdr:nvSpPr>
        <xdr:cNvPr id="92" name="テキスト ボックス 91"/>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102870</xdr:rowOff>
    </xdr:from>
    <xdr:to>
      <xdr:col>6</xdr:col>
      <xdr:colOff>171450</xdr:colOff>
      <xdr:row>36</xdr:row>
      <xdr:rowOff>33020</xdr:rowOff>
    </xdr:to>
    <xdr:sp macro="" textlink="">
      <xdr:nvSpPr>
        <xdr:cNvPr id="93" name="楕円 92"/>
        <xdr:cNvSpPr/>
      </xdr:nvSpPr>
      <xdr:spPr>
        <a:xfrm>
          <a:off x="1270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43197</xdr:rowOff>
    </xdr:from>
    <xdr:ext cx="762000" cy="259045"/>
    <xdr:sp macro="" textlink="">
      <xdr:nvSpPr>
        <xdr:cNvPr id="94" name="テキスト ボックス 93"/>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物件費に係る経常収支比率では類似団体とほぼ同水準ではあるが、人口１人当たりの決算額では、職員削減の反動により賃金が平均と比較して</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18</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千円、</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242.5</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％と高水準となっている。また、ふるさと寄附金の経費として需用費が平均と比較して</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20</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千円、</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136.1</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％と高くなっている。行財政改革大綱等により職員数削減を進めてきていることで、職員人件費から嘱託・臨時職員賃金（物件費）へのシフトが起きていること</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や、全国から多くの応援をいただいているふるさと寄附金の経費</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が原因と考えられる。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61686</xdr:rowOff>
    </xdr:from>
    <xdr:to>
      <xdr:col>82</xdr:col>
      <xdr:colOff>107950</xdr:colOff>
      <xdr:row>18</xdr:row>
      <xdr:rowOff>83457</xdr:rowOff>
    </xdr:to>
    <xdr:cxnSp macro="">
      <xdr:nvCxnSpPr>
        <xdr:cNvPr id="129" name="直線コネクタ 128"/>
        <xdr:cNvCxnSpPr/>
      </xdr:nvCxnSpPr>
      <xdr:spPr>
        <a:xfrm>
          <a:off x="15671800" y="31477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0" name="物件費平均値テキスト"/>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29029</xdr:rowOff>
    </xdr:from>
    <xdr:to>
      <xdr:col>78</xdr:col>
      <xdr:colOff>69850</xdr:colOff>
      <xdr:row>18</xdr:row>
      <xdr:rowOff>61686</xdr:rowOff>
    </xdr:to>
    <xdr:cxnSp macro="">
      <xdr:nvCxnSpPr>
        <xdr:cNvPr id="132" name="直線コネクタ 131"/>
        <xdr:cNvCxnSpPr/>
      </xdr:nvCxnSpPr>
      <xdr:spPr>
        <a:xfrm>
          <a:off x="14782800" y="31151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4" name="テキスト ボックス 133"/>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156936</xdr:rowOff>
    </xdr:from>
    <xdr:to>
      <xdr:col>73</xdr:col>
      <xdr:colOff>180975</xdr:colOff>
      <xdr:row>18</xdr:row>
      <xdr:rowOff>29029</xdr:rowOff>
    </xdr:to>
    <xdr:cxnSp macro="">
      <xdr:nvCxnSpPr>
        <xdr:cNvPr id="135" name="直線コネクタ 134"/>
        <xdr:cNvCxnSpPr/>
      </xdr:nvCxnSpPr>
      <xdr:spPr>
        <a:xfrm>
          <a:off x="13893800" y="30715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156936</xdr:rowOff>
    </xdr:from>
    <xdr:to>
      <xdr:col>69</xdr:col>
      <xdr:colOff>92075</xdr:colOff>
      <xdr:row>17</xdr:row>
      <xdr:rowOff>167821</xdr:rowOff>
    </xdr:to>
    <xdr:cxnSp macro="">
      <xdr:nvCxnSpPr>
        <xdr:cNvPr id="138" name="直線コネクタ 137"/>
        <xdr:cNvCxnSpPr/>
      </xdr:nvCxnSpPr>
      <xdr:spPr>
        <a:xfrm flipV="1">
          <a:off x="13004800" y="30715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0" name="テキスト ボックス 139"/>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11084</xdr:rowOff>
    </xdr:from>
    <xdr:ext cx="762000" cy="259045"/>
    <xdr:sp macro="" textlink="">
      <xdr:nvSpPr>
        <xdr:cNvPr id="142" name="テキスト ボックス 141"/>
        <xdr:cNvSpPr txBox="1"/>
      </xdr:nvSpPr>
      <xdr:spPr>
        <a:xfrm>
          <a:off x="12623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32657</xdr:rowOff>
    </xdr:from>
    <xdr:to>
      <xdr:col>82</xdr:col>
      <xdr:colOff>158750</xdr:colOff>
      <xdr:row>18</xdr:row>
      <xdr:rowOff>134257</xdr:rowOff>
    </xdr:to>
    <xdr:sp macro="" textlink="">
      <xdr:nvSpPr>
        <xdr:cNvPr id="148" name="楕円 147"/>
        <xdr:cNvSpPr/>
      </xdr:nvSpPr>
      <xdr:spPr>
        <a:xfrm>
          <a:off x="164592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4734</xdr:rowOff>
    </xdr:from>
    <xdr:ext cx="762000" cy="259045"/>
    <xdr:sp macro="" textlink="">
      <xdr:nvSpPr>
        <xdr:cNvPr id="149" name="物件費該当値テキスト"/>
        <xdr:cNvSpPr txBox="1"/>
      </xdr:nvSpPr>
      <xdr:spPr>
        <a:xfrm>
          <a:off x="16598900" y="30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10886</xdr:rowOff>
    </xdr:from>
    <xdr:to>
      <xdr:col>78</xdr:col>
      <xdr:colOff>120650</xdr:colOff>
      <xdr:row>18</xdr:row>
      <xdr:rowOff>112486</xdr:rowOff>
    </xdr:to>
    <xdr:sp macro="" textlink="">
      <xdr:nvSpPr>
        <xdr:cNvPr id="150" name="楕円 149"/>
        <xdr:cNvSpPr/>
      </xdr:nvSpPr>
      <xdr:spPr>
        <a:xfrm>
          <a:off x="15621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97263</xdr:rowOff>
    </xdr:from>
    <xdr:ext cx="736600" cy="259045"/>
    <xdr:sp macro="" textlink="">
      <xdr:nvSpPr>
        <xdr:cNvPr id="151" name="テキスト ボックス 150"/>
        <xdr:cNvSpPr txBox="1"/>
      </xdr:nvSpPr>
      <xdr:spPr>
        <a:xfrm>
          <a:off x="15290800" y="3183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149679</xdr:rowOff>
    </xdr:from>
    <xdr:to>
      <xdr:col>74</xdr:col>
      <xdr:colOff>31750</xdr:colOff>
      <xdr:row>18</xdr:row>
      <xdr:rowOff>79829</xdr:rowOff>
    </xdr:to>
    <xdr:sp macro="" textlink="">
      <xdr:nvSpPr>
        <xdr:cNvPr id="152" name="楕円 151"/>
        <xdr:cNvSpPr/>
      </xdr:nvSpPr>
      <xdr:spPr>
        <a:xfrm>
          <a:off x="14732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64606</xdr:rowOff>
    </xdr:from>
    <xdr:ext cx="762000" cy="259045"/>
    <xdr:sp macro="" textlink="">
      <xdr:nvSpPr>
        <xdr:cNvPr id="153" name="テキスト ボックス 152"/>
        <xdr:cNvSpPr txBox="1"/>
      </xdr:nvSpPr>
      <xdr:spPr>
        <a:xfrm>
          <a:off x="14401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106136</xdr:rowOff>
    </xdr:from>
    <xdr:to>
      <xdr:col>69</xdr:col>
      <xdr:colOff>142875</xdr:colOff>
      <xdr:row>18</xdr:row>
      <xdr:rowOff>36286</xdr:rowOff>
    </xdr:to>
    <xdr:sp macro="" textlink="">
      <xdr:nvSpPr>
        <xdr:cNvPr id="154" name="楕円 153"/>
        <xdr:cNvSpPr/>
      </xdr:nvSpPr>
      <xdr:spPr>
        <a:xfrm>
          <a:off x="13843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21063</xdr:rowOff>
    </xdr:from>
    <xdr:ext cx="762000" cy="259045"/>
    <xdr:sp macro="" textlink="">
      <xdr:nvSpPr>
        <xdr:cNvPr id="155" name="テキスト ボックス 154"/>
        <xdr:cNvSpPr txBox="1"/>
      </xdr:nvSpPr>
      <xdr:spPr>
        <a:xfrm>
          <a:off x="13512800" y="31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117021</xdr:rowOff>
    </xdr:from>
    <xdr:to>
      <xdr:col>65</xdr:col>
      <xdr:colOff>53975</xdr:colOff>
      <xdr:row>18</xdr:row>
      <xdr:rowOff>47171</xdr:rowOff>
    </xdr:to>
    <xdr:sp macro="" textlink="">
      <xdr:nvSpPr>
        <xdr:cNvPr id="156" name="楕円 155"/>
        <xdr:cNvSpPr/>
      </xdr:nvSpPr>
      <xdr:spPr>
        <a:xfrm>
          <a:off x="12954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31948</xdr:rowOff>
    </xdr:from>
    <xdr:ext cx="762000" cy="259045"/>
    <xdr:sp macro="" textlink="">
      <xdr:nvSpPr>
        <xdr:cNvPr id="157" name="テキスト ボックス 156"/>
        <xdr:cNvSpPr txBox="1"/>
      </xdr:nvSpPr>
      <xdr:spPr>
        <a:xfrm>
          <a:off x="12623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扶助費に係る経常収支比率は類似団体を</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4.1</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％下回っている</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が、令和元年東日本台風災害に伴う災害救助関係により</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千万円増加となった</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。今後も資格審査等の適正化などにより適正な給付を行う。</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18143</xdr:rowOff>
    </xdr:from>
    <xdr:to>
      <xdr:col>24</xdr:col>
      <xdr:colOff>25400</xdr:colOff>
      <xdr:row>54</xdr:row>
      <xdr:rowOff>29028</xdr:rowOff>
    </xdr:to>
    <xdr:cxnSp macro="">
      <xdr:nvCxnSpPr>
        <xdr:cNvPr id="192" name="直線コネクタ 191"/>
        <xdr:cNvCxnSpPr/>
      </xdr:nvCxnSpPr>
      <xdr:spPr>
        <a:xfrm>
          <a:off x="3987800" y="92764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93"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18143</xdr:rowOff>
    </xdr:from>
    <xdr:to>
      <xdr:col>19</xdr:col>
      <xdr:colOff>187325</xdr:colOff>
      <xdr:row>54</xdr:row>
      <xdr:rowOff>39915</xdr:rowOff>
    </xdr:to>
    <xdr:cxnSp macro="">
      <xdr:nvCxnSpPr>
        <xdr:cNvPr id="195" name="直線コネクタ 194"/>
        <xdr:cNvCxnSpPr/>
      </xdr:nvCxnSpPr>
      <xdr:spPr>
        <a:xfrm flipV="1">
          <a:off x="3098800" y="92764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7" name="テキスト ボックス 196"/>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29028</xdr:rowOff>
    </xdr:from>
    <xdr:to>
      <xdr:col>15</xdr:col>
      <xdr:colOff>98425</xdr:colOff>
      <xdr:row>54</xdr:row>
      <xdr:rowOff>39915</xdr:rowOff>
    </xdr:to>
    <xdr:cxnSp macro="">
      <xdr:nvCxnSpPr>
        <xdr:cNvPr id="198" name="直線コネクタ 197"/>
        <xdr:cNvCxnSpPr/>
      </xdr:nvCxnSpPr>
      <xdr:spPr>
        <a:xfrm>
          <a:off x="2209800" y="92873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200" name="テキスト ボックス 199"/>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167822</xdr:rowOff>
    </xdr:from>
    <xdr:to>
      <xdr:col>11</xdr:col>
      <xdr:colOff>9525</xdr:colOff>
      <xdr:row>54</xdr:row>
      <xdr:rowOff>29028</xdr:rowOff>
    </xdr:to>
    <xdr:cxnSp macro="">
      <xdr:nvCxnSpPr>
        <xdr:cNvPr id="201" name="直線コネクタ 200"/>
        <xdr:cNvCxnSpPr/>
      </xdr:nvCxnSpPr>
      <xdr:spPr>
        <a:xfrm>
          <a:off x="1320800" y="9254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03" name="テキスト ボックス 202"/>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149678</xdr:rowOff>
    </xdr:from>
    <xdr:to>
      <xdr:col>24</xdr:col>
      <xdr:colOff>76200</xdr:colOff>
      <xdr:row>54</xdr:row>
      <xdr:rowOff>79828</xdr:rowOff>
    </xdr:to>
    <xdr:sp macro="" textlink="">
      <xdr:nvSpPr>
        <xdr:cNvPr id="211" name="楕円 210"/>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166205</xdr:rowOff>
    </xdr:from>
    <xdr:ext cx="762000" cy="259045"/>
    <xdr:sp macro="" textlink="">
      <xdr:nvSpPr>
        <xdr:cNvPr id="212" name="扶助費該当値テキスト"/>
        <xdr:cNvSpPr txBox="1"/>
      </xdr:nvSpPr>
      <xdr:spPr>
        <a:xfrm>
          <a:off x="49149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138793</xdr:rowOff>
    </xdr:from>
    <xdr:to>
      <xdr:col>20</xdr:col>
      <xdr:colOff>38100</xdr:colOff>
      <xdr:row>54</xdr:row>
      <xdr:rowOff>68943</xdr:rowOff>
    </xdr:to>
    <xdr:sp macro="" textlink="">
      <xdr:nvSpPr>
        <xdr:cNvPr id="213" name="楕円 212"/>
        <xdr:cNvSpPr/>
      </xdr:nvSpPr>
      <xdr:spPr>
        <a:xfrm>
          <a:off x="3937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79120</xdr:rowOff>
    </xdr:from>
    <xdr:ext cx="736600" cy="259045"/>
    <xdr:sp macro="" textlink="">
      <xdr:nvSpPr>
        <xdr:cNvPr id="214" name="テキスト ボックス 213"/>
        <xdr:cNvSpPr txBox="1"/>
      </xdr:nvSpPr>
      <xdr:spPr>
        <a:xfrm>
          <a:off x="3606800" y="8994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160565</xdr:rowOff>
    </xdr:from>
    <xdr:to>
      <xdr:col>15</xdr:col>
      <xdr:colOff>149225</xdr:colOff>
      <xdr:row>54</xdr:row>
      <xdr:rowOff>90715</xdr:rowOff>
    </xdr:to>
    <xdr:sp macro="" textlink="">
      <xdr:nvSpPr>
        <xdr:cNvPr id="215" name="楕円 214"/>
        <xdr:cNvSpPr/>
      </xdr:nvSpPr>
      <xdr:spPr>
        <a:xfrm>
          <a:off x="3048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100892</xdr:rowOff>
    </xdr:from>
    <xdr:ext cx="762000" cy="259045"/>
    <xdr:sp macro="" textlink="">
      <xdr:nvSpPr>
        <xdr:cNvPr id="216" name="テキスト ボックス 215"/>
        <xdr:cNvSpPr txBox="1"/>
      </xdr:nvSpPr>
      <xdr:spPr>
        <a:xfrm>
          <a:off x="2717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149678</xdr:rowOff>
    </xdr:from>
    <xdr:to>
      <xdr:col>11</xdr:col>
      <xdr:colOff>60325</xdr:colOff>
      <xdr:row>54</xdr:row>
      <xdr:rowOff>79828</xdr:rowOff>
    </xdr:to>
    <xdr:sp macro="" textlink="">
      <xdr:nvSpPr>
        <xdr:cNvPr id="217" name="楕円 216"/>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90005</xdr:rowOff>
    </xdr:from>
    <xdr:ext cx="762000" cy="259045"/>
    <xdr:sp macro="" textlink="">
      <xdr:nvSpPr>
        <xdr:cNvPr id="218" name="テキスト ボックス 217"/>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19" name="楕円 218"/>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57349</xdr:rowOff>
    </xdr:from>
    <xdr:ext cx="762000" cy="259045"/>
    <xdr:sp macro="" textlink="">
      <xdr:nvSpPr>
        <xdr:cNvPr id="220" name="テキスト ボックス 219"/>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その他に係る経常収支比率は</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23.1</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％で類似団体平均を大きく上回っている。このうち繰出金分が</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18.3</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％にのぼり、特に下水道事業会計への繰出しが数値を押し上げている。全市下水道化計画により下水道施設の整備を積極的に進めてきた結果、下水道普及率は</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99</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達したが、反面下水道債の償還等に係る下水道会計への繰出しが多額となっていることが、この主たる要因である。下水道事業会計の健全化を図るとともに、普通会計の負担額を減らしていくよう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89444</xdr:rowOff>
    </xdr:from>
    <xdr:to>
      <xdr:col>82</xdr:col>
      <xdr:colOff>107950</xdr:colOff>
      <xdr:row>60</xdr:row>
      <xdr:rowOff>38826</xdr:rowOff>
    </xdr:to>
    <xdr:cxnSp macro="">
      <xdr:nvCxnSpPr>
        <xdr:cNvPr id="250" name="直線コネクタ 249"/>
        <xdr:cNvCxnSpPr/>
      </xdr:nvCxnSpPr>
      <xdr:spPr>
        <a:xfrm flipV="1">
          <a:off x="16510000" y="9176294"/>
          <a:ext cx="0" cy="1149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10903</xdr:rowOff>
    </xdr:from>
    <xdr:ext cx="762000" cy="259045"/>
    <xdr:sp macro="" textlink="">
      <xdr:nvSpPr>
        <xdr:cNvPr id="251" name="その他最小値テキスト"/>
        <xdr:cNvSpPr txBox="1"/>
      </xdr:nvSpPr>
      <xdr:spPr>
        <a:xfrm>
          <a:off x="16598900" y="1029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38826</xdr:rowOff>
    </xdr:from>
    <xdr:to>
      <xdr:col>82</xdr:col>
      <xdr:colOff>196850</xdr:colOff>
      <xdr:row>60</xdr:row>
      <xdr:rowOff>38826</xdr:rowOff>
    </xdr:to>
    <xdr:cxnSp macro="">
      <xdr:nvCxnSpPr>
        <xdr:cNvPr id="252" name="直線コネクタ 251"/>
        <xdr:cNvCxnSpPr/>
      </xdr:nvCxnSpPr>
      <xdr:spPr>
        <a:xfrm>
          <a:off x="16421100" y="10325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4371</xdr:rowOff>
    </xdr:from>
    <xdr:ext cx="762000" cy="259045"/>
    <xdr:sp macro="" textlink="">
      <xdr:nvSpPr>
        <xdr:cNvPr id="253" name="その他最大値テキスト"/>
        <xdr:cNvSpPr txBox="1"/>
      </xdr:nvSpPr>
      <xdr:spPr>
        <a:xfrm>
          <a:off x="16598900" y="8919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89444</xdr:rowOff>
    </xdr:from>
    <xdr:to>
      <xdr:col>82</xdr:col>
      <xdr:colOff>196850</xdr:colOff>
      <xdr:row>53</xdr:row>
      <xdr:rowOff>89444</xdr:rowOff>
    </xdr:to>
    <xdr:cxnSp macro="">
      <xdr:nvCxnSpPr>
        <xdr:cNvPr id="254" name="直線コネクタ 253"/>
        <xdr:cNvCxnSpPr/>
      </xdr:nvCxnSpPr>
      <xdr:spPr>
        <a:xfrm>
          <a:off x="16421100" y="917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92710</xdr:rowOff>
    </xdr:from>
    <xdr:to>
      <xdr:col>82</xdr:col>
      <xdr:colOff>107950</xdr:colOff>
      <xdr:row>60</xdr:row>
      <xdr:rowOff>156391</xdr:rowOff>
    </xdr:to>
    <xdr:cxnSp macro="">
      <xdr:nvCxnSpPr>
        <xdr:cNvPr id="255" name="直線コネクタ 254"/>
        <xdr:cNvCxnSpPr/>
      </xdr:nvCxnSpPr>
      <xdr:spPr>
        <a:xfrm flipV="1">
          <a:off x="15671800" y="10208260"/>
          <a:ext cx="838200" cy="23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37210</xdr:rowOff>
    </xdr:from>
    <xdr:ext cx="762000" cy="259045"/>
    <xdr:sp macro="" textlink="">
      <xdr:nvSpPr>
        <xdr:cNvPr id="256" name="その他平均値テキスト"/>
        <xdr:cNvSpPr txBox="1"/>
      </xdr:nvSpPr>
      <xdr:spPr>
        <a:xfrm>
          <a:off x="16598900" y="946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7" name="フローチャート: 判断 256"/>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156391</xdr:rowOff>
    </xdr:from>
    <xdr:to>
      <xdr:col>78</xdr:col>
      <xdr:colOff>69850</xdr:colOff>
      <xdr:row>60</xdr:row>
      <xdr:rowOff>169454</xdr:rowOff>
    </xdr:to>
    <xdr:cxnSp macro="">
      <xdr:nvCxnSpPr>
        <xdr:cNvPr id="258" name="直線コネクタ 257"/>
        <xdr:cNvCxnSpPr/>
      </xdr:nvCxnSpPr>
      <xdr:spPr>
        <a:xfrm flipV="1">
          <a:off x="14782800" y="1044339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60" name="テキスト ボックス 259"/>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130266</xdr:rowOff>
    </xdr:from>
    <xdr:to>
      <xdr:col>73</xdr:col>
      <xdr:colOff>180975</xdr:colOff>
      <xdr:row>60</xdr:row>
      <xdr:rowOff>169454</xdr:rowOff>
    </xdr:to>
    <xdr:cxnSp macro="">
      <xdr:nvCxnSpPr>
        <xdr:cNvPr id="261" name="直線コネクタ 260"/>
        <xdr:cNvCxnSpPr/>
      </xdr:nvCxnSpPr>
      <xdr:spPr>
        <a:xfrm>
          <a:off x="13893800" y="1041726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59872</xdr:rowOff>
    </xdr:from>
    <xdr:to>
      <xdr:col>74</xdr:col>
      <xdr:colOff>31750</xdr:colOff>
      <xdr:row>56</xdr:row>
      <xdr:rowOff>161472</xdr:rowOff>
    </xdr:to>
    <xdr:sp macro="" textlink="">
      <xdr:nvSpPr>
        <xdr:cNvPr id="262" name="フローチャート: 判断 261"/>
        <xdr:cNvSpPr/>
      </xdr:nvSpPr>
      <xdr:spPr>
        <a:xfrm>
          <a:off x="14732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199</xdr:rowOff>
    </xdr:from>
    <xdr:ext cx="762000" cy="259045"/>
    <xdr:sp macro="" textlink="">
      <xdr:nvSpPr>
        <xdr:cNvPr id="263" name="テキスト ボックス 262"/>
        <xdr:cNvSpPr txBox="1"/>
      </xdr:nvSpPr>
      <xdr:spPr>
        <a:xfrm>
          <a:off x="14401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118835</xdr:rowOff>
    </xdr:from>
    <xdr:to>
      <xdr:col>69</xdr:col>
      <xdr:colOff>92075</xdr:colOff>
      <xdr:row>60</xdr:row>
      <xdr:rowOff>130266</xdr:rowOff>
    </xdr:to>
    <xdr:cxnSp macro="">
      <xdr:nvCxnSpPr>
        <xdr:cNvPr id="264" name="直線コネクタ 263"/>
        <xdr:cNvCxnSpPr/>
      </xdr:nvCxnSpPr>
      <xdr:spPr>
        <a:xfrm>
          <a:off x="13004800" y="10234385"/>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46809</xdr:rowOff>
    </xdr:from>
    <xdr:to>
      <xdr:col>69</xdr:col>
      <xdr:colOff>142875</xdr:colOff>
      <xdr:row>56</xdr:row>
      <xdr:rowOff>148409</xdr:rowOff>
    </xdr:to>
    <xdr:sp macro="" textlink="">
      <xdr:nvSpPr>
        <xdr:cNvPr id="265" name="フローチャート: 判断 264"/>
        <xdr:cNvSpPr/>
      </xdr:nvSpPr>
      <xdr:spPr>
        <a:xfrm>
          <a:off x="13843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158586</xdr:rowOff>
    </xdr:from>
    <xdr:ext cx="762000" cy="259045"/>
    <xdr:sp macro="" textlink="">
      <xdr:nvSpPr>
        <xdr:cNvPr id="266" name="テキスト ボックス 265"/>
        <xdr:cNvSpPr txBox="1"/>
      </xdr:nvSpPr>
      <xdr:spPr>
        <a:xfrm>
          <a:off x="13512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7" name="フローチャート: 判断 266"/>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68" name="テキスト ボックス 267"/>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41910</xdr:rowOff>
    </xdr:from>
    <xdr:to>
      <xdr:col>82</xdr:col>
      <xdr:colOff>158750</xdr:colOff>
      <xdr:row>59</xdr:row>
      <xdr:rowOff>143510</xdr:rowOff>
    </xdr:to>
    <xdr:sp macro="" textlink="">
      <xdr:nvSpPr>
        <xdr:cNvPr id="274" name="楕円 273"/>
        <xdr:cNvSpPr/>
      </xdr:nvSpPr>
      <xdr:spPr>
        <a:xfrm>
          <a:off x="164592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121937</xdr:rowOff>
    </xdr:from>
    <xdr:ext cx="762000" cy="259045"/>
    <xdr:sp macro="" textlink="">
      <xdr:nvSpPr>
        <xdr:cNvPr id="275" name="その他該当値テキスト"/>
        <xdr:cNvSpPr txBox="1"/>
      </xdr:nvSpPr>
      <xdr:spPr>
        <a:xfrm>
          <a:off x="16598900" y="10066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105591</xdr:rowOff>
    </xdr:from>
    <xdr:to>
      <xdr:col>78</xdr:col>
      <xdr:colOff>120650</xdr:colOff>
      <xdr:row>61</xdr:row>
      <xdr:rowOff>35741</xdr:rowOff>
    </xdr:to>
    <xdr:sp macro="" textlink="">
      <xdr:nvSpPr>
        <xdr:cNvPr id="276" name="楕円 275"/>
        <xdr:cNvSpPr/>
      </xdr:nvSpPr>
      <xdr:spPr>
        <a:xfrm>
          <a:off x="15621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20518</xdr:rowOff>
    </xdr:from>
    <xdr:ext cx="736600" cy="259045"/>
    <xdr:sp macro="" textlink="">
      <xdr:nvSpPr>
        <xdr:cNvPr id="277" name="テキスト ボックス 276"/>
        <xdr:cNvSpPr txBox="1"/>
      </xdr:nvSpPr>
      <xdr:spPr>
        <a:xfrm>
          <a:off x="15290800" y="10478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118654</xdr:rowOff>
    </xdr:from>
    <xdr:to>
      <xdr:col>74</xdr:col>
      <xdr:colOff>31750</xdr:colOff>
      <xdr:row>61</xdr:row>
      <xdr:rowOff>48804</xdr:rowOff>
    </xdr:to>
    <xdr:sp macro="" textlink="">
      <xdr:nvSpPr>
        <xdr:cNvPr id="278" name="楕円 277"/>
        <xdr:cNvSpPr/>
      </xdr:nvSpPr>
      <xdr:spPr>
        <a:xfrm>
          <a:off x="14732000" y="1040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33581</xdr:rowOff>
    </xdr:from>
    <xdr:ext cx="762000" cy="259045"/>
    <xdr:sp macro="" textlink="">
      <xdr:nvSpPr>
        <xdr:cNvPr id="279" name="テキスト ボックス 278"/>
        <xdr:cNvSpPr txBox="1"/>
      </xdr:nvSpPr>
      <xdr:spPr>
        <a:xfrm>
          <a:off x="14401800" y="1049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79466</xdr:rowOff>
    </xdr:from>
    <xdr:to>
      <xdr:col>69</xdr:col>
      <xdr:colOff>142875</xdr:colOff>
      <xdr:row>61</xdr:row>
      <xdr:rowOff>9616</xdr:rowOff>
    </xdr:to>
    <xdr:sp macro="" textlink="">
      <xdr:nvSpPr>
        <xdr:cNvPr id="280" name="楕円 279"/>
        <xdr:cNvSpPr/>
      </xdr:nvSpPr>
      <xdr:spPr>
        <a:xfrm>
          <a:off x="13843000" y="1036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165843</xdr:rowOff>
    </xdr:from>
    <xdr:ext cx="762000" cy="259045"/>
    <xdr:sp macro="" textlink="">
      <xdr:nvSpPr>
        <xdr:cNvPr id="281" name="テキスト ボックス 280"/>
        <xdr:cNvSpPr txBox="1"/>
      </xdr:nvSpPr>
      <xdr:spPr>
        <a:xfrm>
          <a:off x="13512800" y="1045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82" name="楕円 281"/>
        <xdr:cNvSpPr/>
      </xdr:nvSpPr>
      <xdr:spPr>
        <a:xfrm>
          <a:off x="12954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83" name="テキスト ボックス 282"/>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補助費等に係る経常収支比率は、類似団体より</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0.2</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％高くなっているが前年度より</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0.3</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減少した。ゴミ処理及び消防業務を一部事務組合で行っているため類似団体を上回っているが、補助金等見直し検討委員会の設置により、毎年度見直しを行うことにより、補助金・負担金の縮小・廃止を実施してい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8" name="直線コネクタ 307"/>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9"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10" name="直線コネクタ 309"/>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1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2" name="直線コネクタ 31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108712</xdr:rowOff>
    </xdr:from>
    <xdr:to>
      <xdr:col>82</xdr:col>
      <xdr:colOff>107950</xdr:colOff>
      <xdr:row>36</xdr:row>
      <xdr:rowOff>122428</xdr:rowOff>
    </xdr:to>
    <xdr:cxnSp macro="">
      <xdr:nvCxnSpPr>
        <xdr:cNvPr id="313" name="直線コネクタ 312"/>
        <xdr:cNvCxnSpPr/>
      </xdr:nvCxnSpPr>
      <xdr:spPr>
        <a:xfrm flipV="1">
          <a:off x="15671800" y="628091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14"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5" name="フローチャート: 判断 314"/>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122428</xdr:rowOff>
    </xdr:from>
    <xdr:to>
      <xdr:col>78</xdr:col>
      <xdr:colOff>69850</xdr:colOff>
      <xdr:row>36</xdr:row>
      <xdr:rowOff>131572</xdr:rowOff>
    </xdr:to>
    <xdr:cxnSp macro="">
      <xdr:nvCxnSpPr>
        <xdr:cNvPr id="316" name="直線コネクタ 315"/>
        <xdr:cNvCxnSpPr/>
      </xdr:nvCxnSpPr>
      <xdr:spPr>
        <a:xfrm flipV="1">
          <a:off x="14782800" y="6294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7" name="フローチャート: 判断 316"/>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18" name="テキスト ボックス 317"/>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94996</xdr:rowOff>
    </xdr:from>
    <xdr:to>
      <xdr:col>73</xdr:col>
      <xdr:colOff>180975</xdr:colOff>
      <xdr:row>36</xdr:row>
      <xdr:rowOff>131572</xdr:rowOff>
    </xdr:to>
    <xdr:cxnSp macro="">
      <xdr:nvCxnSpPr>
        <xdr:cNvPr id="319" name="直線コネクタ 318"/>
        <xdr:cNvCxnSpPr/>
      </xdr:nvCxnSpPr>
      <xdr:spPr>
        <a:xfrm>
          <a:off x="13893800" y="62671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20" name="フローチャート: 判断 319"/>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21" name="テキスト ボックス 320"/>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94996</xdr:rowOff>
    </xdr:from>
    <xdr:to>
      <xdr:col>69</xdr:col>
      <xdr:colOff>92075</xdr:colOff>
      <xdr:row>36</xdr:row>
      <xdr:rowOff>140716</xdr:rowOff>
    </xdr:to>
    <xdr:cxnSp macro="">
      <xdr:nvCxnSpPr>
        <xdr:cNvPr id="322" name="直線コネクタ 321"/>
        <xdr:cNvCxnSpPr/>
      </xdr:nvCxnSpPr>
      <xdr:spPr>
        <a:xfrm flipV="1">
          <a:off x="13004800" y="62671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3" name="フローチャート: 判断 322"/>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4" name="テキスト ボックス 323"/>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5" name="フローチャート: 判断 324"/>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26" name="テキスト ボックス 325"/>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32" name="楕円 331"/>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29989</xdr:rowOff>
    </xdr:from>
    <xdr:ext cx="762000" cy="259045"/>
    <xdr:sp macro="" textlink="">
      <xdr:nvSpPr>
        <xdr:cNvPr id="333" name="補助費等該当値テキスト"/>
        <xdr:cNvSpPr txBox="1"/>
      </xdr:nvSpPr>
      <xdr:spPr>
        <a:xfrm>
          <a:off x="165989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71628</xdr:rowOff>
    </xdr:from>
    <xdr:to>
      <xdr:col>78</xdr:col>
      <xdr:colOff>120650</xdr:colOff>
      <xdr:row>37</xdr:row>
      <xdr:rowOff>1778</xdr:rowOff>
    </xdr:to>
    <xdr:sp macro="" textlink="">
      <xdr:nvSpPr>
        <xdr:cNvPr id="334" name="楕円 333"/>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35" name="テキスト ボックス 334"/>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80772</xdr:rowOff>
    </xdr:from>
    <xdr:to>
      <xdr:col>74</xdr:col>
      <xdr:colOff>31750</xdr:colOff>
      <xdr:row>37</xdr:row>
      <xdr:rowOff>10922</xdr:rowOff>
    </xdr:to>
    <xdr:sp macro="" textlink="">
      <xdr:nvSpPr>
        <xdr:cNvPr id="336" name="楕円 335"/>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167149</xdr:rowOff>
    </xdr:from>
    <xdr:ext cx="762000" cy="259045"/>
    <xdr:sp macro="" textlink="">
      <xdr:nvSpPr>
        <xdr:cNvPr id="337" name="テキスト ボックス 336"/>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44196</xdr:rowOff>
    </xdr:from>
    <xdr:to>
      <xdr:col>69</xdr:col>
      <xdr:colOff>142875</xdr:colOff>
      <xdr:row>36</xdr:row>
      <xdr:rowOff>145796</xdr:rowOff>
    </xdr:to>
    <xdr:sp macro="" textlink="">
      <xdr:nvSpPr>
        <xdr:cNvPr id="338" name="楕円 337"/>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130573</xdr:rowOff>
    </xdr:from>
    <xdr:ext cx="762000" cy="259045"/>
    <xdr:sp macro="" textlink="">
      <xdr:nvSpPr>
        <xdr:cNvPr id="339" name="テキスト ボックス 338"/>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40" name="楕円 339"/>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41" name="テキスト ボックス 340"/>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公債費に係る経常収支比率は、類似団体平均を</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2.2</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％下回る</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17.0</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％となったが、前年度より</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3.1</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加した。人口１人当たりの決算額では、公営企業債の償還相当繰出金・一部事務組合の起債償還相当負担金などはいずれも類似団体平均より高い数値となっている。これは、下水道事業特別会計への繰出しや岳北広域行政組合への公債費分負担金が高額になっていることによる。また、北陸新幹線飯山駅開業に合わせて行った事業に伴う起債の償還が本格化していることから公債費が増加している。</a:t>
          </a:r>
          <a:endParaRPr lang="ja-JP" altLang="ja-JP" sz="1100">
            <a:effectLst/>
            <a:latin typeface="ＭＳ ゴシック" panose="020B0609070205080204" pitchFamily="49" charset="-128"/>
            <a:ea typeface="ＭＳ ゴシック" panose="020B0609070205080204" pitchFamily="49" charset="-128"/>
          </a:endParaRPr>
        </a:p>
        <a:p>
          <a:pPr rtl="0"/>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今後は必要最低限の新規発行債とし、健全な財政運営に努めていく。</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8" name="直線コネクタ 367"/>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9" name="公債費最小値テキスト"/>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70" name="直線コネクタ 369"/>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71"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2" name="直線コネクタ 371"/>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86995</xdr:rowOff>
    </xdr:from>
    <xdr:to>
      <xdr:col>24</xdr:col>
      <xdr:colOff>25400</xdr:colOff>
      <xdr:row>74</xdr:row>
      <xdr:rowOff>146050</xdr:rowOff>
    </xdr:to>
    <xdr:cxnSp macro="">
      <xdr:nvCxnSpPr>
        <xdr:cNvPr id="373" name="直線コネクタ 372"/>
        <xdr:cNvCxnSpPr/>
      </xdr:nvCxnSpPr>
      <xdr:spPr>
        <a:xfrm>
          <a:off x="3987800" y="12774295"/>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118127</xdr:rowOff>
    </xdr:from>
    <xdr:ext cx="762000" cy="259045"/>
    <xdr:sp macro="" textlink="">
      <xdr:nvSpPr>
        <xdr:cNvPr id="374" name="公債費平均値テキスト"/>
        <xdr:cNvSpPr txBox="1"/>
      </xdr:nvSpPr>
      <xdr:spPr>
        <a:xfrm>
          <a:off x="4914900" y="12805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5" name="フローチャート: 判断 374"/>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83185</xdr:rowOff>
    </xdr:from>
    <xdr:to>
      <xdr:col>19</xdr:col>
      <xdr:colOff>187325</xdr:colOff>
      <xdr:row>74</xdr:row>
      <xdr:rowOff>86995</xdr:rowOff>
    </xdr:to>
    <xdr:cxnSp macro="">
      <xdr:nvCxnSpPr>
        <xdr:cNvPr id="376" name="直線コネクタ 375"/>
        <xdr:cNvCxnSpPr/>
      </xdr:nvCxnSpPr>
      <xdr:spPr>
        <a:xfrm>
          <a:off x="3098800" y="1277048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7" name="フローチャート: 判断 376"/>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8" name="テキスト ボックス 377"/>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67945</xdr:rowOff>
    </xdr:from>
    <xdr:to>
      <xdr:col>15</xdr:col>
      <xdr:colOff>98425</xdr:colOff>
      <xdr:row>74</xdr:row>
      <xdr:rowOff>83185</xdr:rowOff>
    </xdr:to>
    <xdr:cxnSp macro="">
      <xdr:nvCxnSpPr>
        <xdr:cNvPr id="379" name="直線コネクタ 378"/>
        <xdr:cNvCxnSpPr/>
      </xdr:nvCxnSpPr>
      <xdr:spPr>
        <a:xfrm>
          <a:off x="2209800" y="1275524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80" name="フローチャート: 判断 379"/>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81" name="テキスト ボックス 380"/>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52705</xdr:rowOff>
    </xdr:from>
    <xdr:to>
      <xdr:col>11</xdr:col>
      <xdr:colOff>9525</xdr:colOff>
      <xdr:row>74</xdr:row>
      <xdr:rowOff>67945</xdr:rowOff>
    </xdr:to>
    <xdr:cxnSp macro="">
      <xdr:nvCxnSpPr>
        <xdr:cNvPr id="382" name="直線コネクタ 381"/>
        <xdr:cNvCxnSpPr/>
      </xdr:nvCxnSpPr>
      <xdr:spPr>
        <a:xfrm>
          <a:off x="1320800" y="1274000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3" name="フローチャート: 判断 382"/>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4" name="テキスト ボックス 383"/>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5" name="フローチャート: 判断 384"/>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6" name="テキスト ボックス 385"/>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95250</xdr:rowOff>
    </xdr:from>
    <xdr:to>
      <xdr:col>24</xdr:col>
      <xdr:colOff>76200</xdr:colOff>
      <xdr:row>75</xdr:row>
      <xdr:rowOff>25400</xdr:rowOff>
    </xdr:to>
    <xdr:sp macro="" textlink="">
      <xdr:nvSpPr>
        <xdr:cNvPr id="392" name="楕円 391"/>
        <xdr:cNvSpPr/>
      </xdr:nvSpPr>
      <xdr:spPr>
        <a:xfrm>
          <a:off x="47752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3827</xdr:rowOff>
    </xdr:from>
    <xdr:ext cx="762000" cy="259045"/>
    <xdr:sp macro="" textlink="">
      <xdr:nvSpPr>
        <xdr:cNvPr id="393" name="公債費該当値テキスト"/>
        <xdr:cNvSpPr txBox="1"/>
      </xdr:nvSpPr>
      <xdr:spPr>
        <a:xfrm>
          <a:off x="4914900" y="1269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36195</xdr:rowOff>
    </xdr:from>
    <xdr:to>
      <xdr:col>20</xdr:col>
      <xdr:colOff>38100</xdr:colOff>
      <xdr:row>74</xdr:row>
      <xdr:rowOff>137795</xdr:rowOff>
    </xdr:to>
    <xdr:sp macro="" textlink="">
      <xdr:nvSpPr>
        <xdr:cNvPr id="394" name="楕円 393"/>
        <xdr:cNvSpPr/>
      </xdr:nvSpPr>
      <xdr:spPr>
        <a:xfrm>
          <a:off x="3937000" y="127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147972</xdr:rowOff>
    </xdr:from>
    <xdr:ext cx="736600" cy="259045"/>
    <xdr:sp macro="" textlink="">
      <xdr:nvSpPr>
        <xdr:cNvPr id="395" name="テキスト ボックス 394"/>
        <xdr:cNvSpPr txBox="1"/>
      </xdr:nvSpPr>
      <xdr:spPr>
        <a:xfrm>
          <a:off x="3606800" y="12492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32385</xdr:rowOff>
    </xdr:from>
    <xdr:to>
      <xdr:col>15</xdr:col>
      <xdr:colOff>149225</xdr:colOff>
      <xdr:row>74</xdr:row>
      <xdr:rowOff>133985</xdr:rowOff>
    </xdr:to>
    <xdr:sp macro="" textlink="">
      <xdr:nvSpPr>
        <xdr:cNvPr id="396" name="楕円 395"/>
        <xdr:cNvSpPr/>
      </xdr:nvSpPr>
      <xdr:spPr>
        <a:xfrm>
          <a:off x="3048000" y="1271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144162</xdr:rowOff>
    </xdr:from>
    <xdr:ext cx="762000" cy="259045"/>
    <xdr:sp macro="" textlink="">
      <xdr:nvSpPr>
        <xdr:cNvPr id="397" name="テキスト ボックス 396"/>
        <xdr:cNvSpPr txBox="1"/>
      </xdr:nvSpPr>
      <xdr:spPr>
        <a:xfrm>
          <a:off x="2717800" y="124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17145</xdr:rowOff>
    </xdr:from>
    <xdr:to>
      <xdr:col>11</xdr:col>
      <xdr:colOff>60325</xdr:colOff>
      <xdr:row>74</xdr:row>
      <xdr:rowOff>118745</xdr:rowOff>
    </xdr:to>
    <xdr:sp macro="" textlink="">
      <xdr:nvSpPr>
        <xdr:cNvPr id="398" name="楕円 397"/>
        <xdr:cNvSpPr/>
      </xdr:nvSpPr>
      <xdr:spPr>
        <a:xfrm>
          <a:off x="2159000" y="1270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128922</xdr:rowOff>
    </xdr:from>
    <xdr:ext cx="762000" cy="259045"/>
    <xdr:sp macro="" textlink="">
      <xdr:nvSpPr>
        <xdr:cNvPr id="399" name="テキスト ボックス 398"/>
        <xdr:cNvSpPr txBox="1"/>
      </xdr:nvSpPr>
      <xdr:spPr>
        <a:xfrm>
          <a:off x="1828800" y="1247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1905</xdr:rowOff>
    </xdr:from>
    <xdr:to>
      <xdr:col>6</xdr:col>
      <xdr:colOff>171450</xdr:colOff>
      <xdr:row>74</xdr:row>
      <xdr:rowOff>103505</xdr:rowOff>
    </xdr:to>
    <xdr:sp macro="" textlink="">
      <xdr:nvSpPr>
        <xdr:cNvPr id="400" name="楕円 399"/>
        <xdr:cNvSpPr/>
      </xdr:nvSpPr>
      <xdr:spPr>
        <a:xfrm>
          <a:off x="1270000" y="1268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113682</xdr:rowOff>
    </xdr:from>
    <xdr:ext cx="762000" cy="259045"/>
    <xdr:sp macro="" textlink="">
      <xdr:nvSpPr>
        <xdr:cNvPr id="401" name="テキスト ボックス 400"/>
        <xdr:cNvSpPr txBox="1"/>
      </xdr:nvSpPr>
      <xdr:spPr>
        <a:xfrm>
          <a:off x="939800" y="1245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公債費を除いた経常収支比率では、類似団体</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と同水準となっている。</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との比較では、繰出金を含むその他の項目以外は概ね同水準もしくは下回っている。下水道事業会計については、経費を削減するとともに、独立採算の原則に立ち返った料金の値上げによる健全化を図るよう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7" name="直線コネクタ 426"/>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8"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9" name="直線コネクタ 428"/>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30"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31" name="直線コネクタ 430"/>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42418</xdr:rowOff>
    </xdr:from>
    <xdr:to>
      <xdr:col>82</xdr:col>
      <xdr:colOff>107950</xdr:colOff>
      <xdr:row>78</xdr:row>
      <xdr:rowOff>35561</xdr:rowOff>
    </xdr:to>
    <xdr:cxnSp macro="">
      <xdr:nvCxnSpPr>
        <xdr:cNvPr id="432" name="直線コネクタ 431"/>
        <xdr:cNvCxnSpPr/>
      </xdr:nvCxnSpPr>
      <xdr:spPr>
        <a:xfrm flipV="1">
          <a:off x="15671800" y="13244068"/>
          <a:ext cx="8382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3"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4" name="フローチャート: 判断 433"/>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35561</xdr:rowOff>
    </xdr:from>
    <xdr:to>
      <xdr:col>78</xdr:col>
      <xdr:colOff>69850</xdr:colOff>
      <xdr:row>78</xdr:row>
      <xdr:rowOff>76708</xdr:rowOff>
    </xdr:to>
    <xdr:cxnSp macro="">
      <xdr:nvCxnSpPr>
        <xdr:cNvPr id="435" name="直線コネクタ 434"/>
        <xdr:cNvCxnSpPr/>
      </xdr:nvCxnSpPr>
      <xdr:spPr>
        <a:xfrm flipV="1">
          <a:off x="14782800" y="13408661"/>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7" name="テキスト ボックス 436"/>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49276</xdr:rowOff>
    </xdr:from>
    <xdr:to>
      <xdr:col>73</xdr:col>
      <xdr:colOff>180975</xdr:colOff>
      <xdr:row>78</xdr:row>
      <xdr:rowOff>76708</xdr:rowOff>
    </xdr:to>
    <xdr:cxnSp macro="">
      <xdr:nvCxnSpPr>
        <xdr:cNvPr id="438" name="直線コネクタ 437"/>
        <xdr:cNvCxnSpPr/>
      </xdr:nvCxnSpPr>
      <xdr:spPr>
        <a:xfrm>
          <a:off x="13893800" y="134223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9" name="フローチャート: 判断 438"/>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40" name="テキスト ボックス 439"/>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8128</xdr:rowOff>
    </xdr:from>
    <xdr:to>
      <xdr:col>69</xdr:col>
      <xdr:colOff>92075</xdr:colOff>
      <xdr:row>78</xdr:row>
      <xdr:rowOff>49276</xdr:rowOff>
    </xdr:to>
    <xdr:cxnSp macro="">
      <xdr:nvCxnSpPr>
        <xdr:cNvPr id="441" name="直線コネクタ 440"/>
        <xdr:cNvCxnSpPr/>
      </xdr:nvCxnSpPr>
      <xdr:spPr>
        <a:xfrm>
          <a:off x="13004800" y="133812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2" name="フローチャート: 判断 441"/>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3" name="テキスト ボックス 442"/>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4" name="フローチャート: 判断 443"/>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45" name="テキスト ボックス 444"/>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163068</xdr:rowOff>
    </xdr:from>
    <xdr:to>
      <xdr:col>82</xdr:col>
      <xdr:colOff>158750</xdr:colOff>
      <xdr:row>77</xdr:row>
      <xdr:rowOff>93218</xdr:rowOff>
    </xdr:to>
    <xdr:sp macro="" textlink="">
      <xdr:nvSpPr>
        <xdr:cNvPr id="451" name="楕円 450"/>
        <xdr:cNvSpPr/>
      </xdr:nvSpPr>
      <xdr:spPr>
        <a:xfrm>
          <a:off x="16459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8145</xdr:rowOff>
    </xdr:from>
    <xdr:ext cx="762000" cy="259045"/>
    <xdr:sp macro="" textlink="">
      <xdr:nvSpPr>
        <xdr:cNvPr id="452" name="公債費以外該当値テキスト"/>
        <xdr:cNvSpPr txBox="1"/>
      </xdr:nvSpPr>
      <xdr:spPr>
        <a:xfrm>
          <a:off x="16598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156211</xdr:rowOff>
    </xdr:from>
    <xdr:to>
      <xdr:col>78</xdr:col>
      <xdr:colOff>120650</xdr:colOff>
      <xdr:row>78</xdr:row>
      <xdr:rowOff>86361</xdr:rowOff>
    </xdr:to>
    <xdr:sp macro="" textlink="">
      <xdr:nvSpPr>
        <xdr:cNvPr id="453" name="楕円 452"/>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54" name="テキスト ボックス 453"/>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25908</xdr:rowOff>
    </xdr:from>
    <xdr:to>
      <xdr:col>74</xdr:col>
      <xdr:colOff>31750</xdr:colOff>
      <xdr:row>78</xdr:row>
      <xdr:rowOff>127508</xdr:rowOff>
    </xdr:to>
    <xdr:sp macro="" textlink="">
      <xdr:nvSpPr>
        <xdr:cNvPr id="455" name="楕円 454"/>
        <xdr:cNvSpPr/>
      </xdr:nvSpPr>
      <xdr:spPr>
        <a:xfrm>
          <a:off x="14732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112285</xdr:rowOff>
    </xdr:from>
    <xdr:ext cx="762000" cy="259045"/>
    <xdr:sp macro="" textlink="">
      <xdr:nvSpPr>
        <xdr:cNvPr id="456" name="テキスト ボックス 455"/>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169926</xdr:rowOff>
    </xdr:from>
    <xdr:to>
      <xdr:col>69</xdr:col>
      <xdr:colOff>142875</xdr:colOff>
      <xdr:row>78</xdr:row>
      <xdr:rowOff>100076</xdr:rowOff>
    </xdr:to>
    <xdr:sp macro="" textlink="">
      <xdr:nvSpPr>
        <xdr:cNvPr id="457" name="楕円 456"/>
        <xdr:cNvSpPr/>
      </xdr:nvSpPr>
      <xdr:spPr>
        <a:xfrm>
          <a:off x="13843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84853</xdr:rowOff>
    </xdr:from>
    <xdr:ext cx="762000" cy="259045"/>
    <xdr:sp macro="" textlink="">
      <xdr:nvSpPr>
        <xdr:cNvPr id="458" name="テキスト ボックス 457"/>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128778</xdr:rowOff>
    </xdr:from>
    <xdr:to>
      <xdr:col>65</xdr:col>
      <xdr:colOff>53975</xdr:colOff>
      <xdr:row>78</xdr:row>
      <xdr:rowOff>58928</xdr:rowOff>
    </xdr:to>
    <xdr:sp macro="" textlink="">
      <xdr:nvSpPr>
        <xdr:cNvPr id="459" name="楕円 458"/>
        <xdr:cNvSpPr/>
      </xdr:nvSpPr>
      <xdr:spPr>
        <a:xfrm>
          <a:off x="12954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43705</xdr:rowOff>
    </xdr:from>
    <xdr:ext cx="762000" cy="259045"/>
    <xdr:sp macro="" textlink="">
      <xdr:nvSpPr>
        <xdr:cNvPr id="460" name="テキスト ボックス 459"/>
        <xdr:cNvSpPr txBox="1"/>
      </xdr:nvSpPr>
      <xdr:spPr>
        <a:xfrm>
          <a:off x="12623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長野県飯山市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73444</xdr:rowOff>
    </xdr:from>
    <xdr:to>
      <xdr:col>29</xdr:col>
      <xdr:colOff>127000</xdr:colOff>
      <xdr:row>15</xdr:row>
      <xdr:rowOff>123647</xdr:rowOff>
    </xdr:to>
    <xdr:cxnSp macro="">
      <xdr:nvCxnSpPr>
        <xdr:cNvPr id="50" name="直線コネクタ 49"/>
        <xdr:cNvCxnSpPr/>
      </xdr:nvCxnSpPr>
      <xdr:spPr bwMode="auto">
        <a:xfrm flipV="1">
          <a:off x="5003800" y="2692819"/>
          <a:ext cx="647700" cy="50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85463</xdr:rowOff>
    </xdr:from>
    <xdr:ext cx="762000" cy="259045"/>
    <xdr:sp macro="" textlink="">
      <xdr:nvSpPr>
        <xdr:cNvPr id="51" name="人口1人当たり決算額の推移平均値テキスト130"/>
        <xdr:cNvSpPr txBox="1"/>
      </xdr:nvSpPr>
      <xdr:spPr>
        <a:xfrm>
          <a:off x="5740400" y="2876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123647</xdr:rowOff>
    </xdr:from>
    <xdr:to>
      <xdr:col>26</xdr:col>
      <xdr:colOff>50800</xdr:colOff>
      <xdr:row>15</xdr:row>
      <xdr:rowOff>155829</xdr:rowOff>
    </xdr:to>
    <xdr:cxnSp macro="">
      <xdr:nvCxnSpPr>
        <xdr:cNvPr id="53" name="直線コネクタ 52"/>
        <xdr:cNvCxnSpPr/>
      </xdr:nvCxnSpPr>
      <xdr:spPr bwMode="auto">
        <a:xfrm flipV="1">
          <a:off x="4305300" y="2743022"/>
          <a:ext cx="698500" cy="32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48734</xdr:rowOff>
    </xdr:from>
    <xdr:ext cx="736600" cy="259045"/>
    <xdr:sp macro="" textlink="">
      <xdr:nvSpPr>
        <xdr:cNvPr id="55" name="テキスト ボックス 54"/>
        <xdr:cNvSpPr txBox="1"/>
      </xdr:nvSpPr>
      <xdr:spPr>
        <a:xfrm>
          <a:off x="4622800" y="301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153226</xdr:rowOff>
    </xdr:from>
    <xdr:to>
      <xdr:col>22</xdr:col>
      <xdr:colOff>114300</xdr:colOff>
      <xdr:row>15</xdr:row>
      <xdr:rowOff>155829</xdr:rowOff>
    </xdr:to>
    <xdr:cxnSp macro="">
      <xdr:nvCxnSpPr>
        <xdr:cNvPr id="56" name="直線コネクタ 55"/>
        <xdr:cNvCxnSpPr/>
      </xdr:nvCxnSpPr>
      <xdr:spPr bwMode="auto">
        <a:xfrm>
          <a:off x="3606800" y="2772601"/>
          <a:ext cx="698500" cy="2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62806</xdr:rowOff>
    </xdr:from>
    <xdr:ext cx="762000" cy="259045"/>
    <xdr:sp macro="" textlink="">
      <xdr:nvSpPr>
        <xdr:cNvPr id="58" name="テキスト ボックス 57"/>
        <xdr:cNvSpPr txBox="1"/>
      </xdr:nvSpPr>
      <xdr:spPr>
        <a:xfrm>
          <a:off x="3924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153226</xdr:rowOff>
    </xdr:from>
    <xdr:to>
      <xdr:col>18</xdr:col>
      <xdr:colOff>177800</xdr:colOff>
      <xdr:row>15</xdr:row>
      <xdr:rowOff>163373</xdr:rowOff>
    </xdr:to>
    <xdr:cxnSp macro="">
      <xdr:nvCxnSpPr>
        <xdr:cNvPr id="59" name="直線コネクタ 58"/>
        <xdr:cNvCxnSpPr/>
      </xdr:nvCxnSpPr>
      <xdr:spPr bwMode="auto">
        <a:xfrm flipV="1">
          <a:off x="2908300" y="2772601"/>
          <a:ext cx="698500" cy="10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88917</xdr:rowOff>
    </xdr:from>
    <xdr:ext cx="762000" cy="259045"/>
    <xdr:sp macro="" textlink="">
      <xdr:nvSpPr>
        <xdr:cNvPr id="61" name="テキスト ボックス 60"/>
        <xdr:cNvSpPr txBox="1"/>
      </xdr:nvSpPr>
      <xdr:spPr>
        <a:xfrm>
          <a:off x="32258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97388</xdr:rowOff>
    </xdr:from>
    <xdr:ext cx="762000" cy="259045"/>
    <xdr:sp macro="" textlink="">
      <xdr:nvSpPr>
        <xdr:cNvPr id="63" name="テキスト ボックス 62"/>
        <xdr:cNvSpPr txBox="1"/>
      </xdr:nvSpPr>
      <xdr:spPr>
        <a:xfrm>
          <a:off x="2527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22644</xdr:rowOff>
    </xdr:from>
    <xdr:to>
      <xdr:col>29</xdr:col>
      <xdr:colOff>177800</xdr:colOff>
      <xdr:row>15</xdr:row>
      <xdr:rowOff>124244</xdr:rowOff>
    </xdr:to>
    <xdr:sp macro="" textlink="">
      <xdr:nvSpPr>
        <xdr:cNvPr id="69" name="楕円 68"/>
        <xdr:cNvSpPr/>
      </xdr:nvSpPr>
      <xdr:spPr bwMode="auto">
        <a:xfrm>
          <a:off x="5600700" y="2642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39171</xdr:rowOff>
    </xdr:from>
    <xdr:ext cx="762000" cy="259045"/>
    <xdr:sp macro="" textlink="">
      <xdr:nvSpPr>
        <xdr:cNvPr id="70" name="人口1人当たり決算額の推移該当値テキスト130"/>
        <xdr:cNvSpPr txBox="1"/>
      </xdr:nvSpPr>
      <xdr:spPr>
        <a:xfrm>
          <a:off x="5740400" y="248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72847</xdr:rowOff>
    </xdr:from>
    <xdr:to>
      <xdr:col>26</xdr:col>
      <xdr:colOff>101600</xdr:colOff>
      <xdr:row>16</xdr:row>
      <xdr:rowOff>2997</xdr:rowOff>
    </xdr:to>
    <xdr:sp macro="" textlink="">
      <xdr:nvSpPr>
        <xdr:cNvPr id="71" name="楕円 70"/>
        <xdr:cNvSpPr/>
      </xdr:nvSpPr>
      <xdr:spPr bwMode="auto">
        <a:xfrm>
          <a:off x="4953000" y="2692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13174</xdr:rowOff>
    </xdr:from>
    <xdr:ext cx="736600" cy="259045"/>
    <xdr:sp macro="" textlink="">
      <xdr:nvSpPr>
        <xdr:cNvPr id="72" name="テキスト ボックス 71"/>
        <xdr:cNvSpPr txBox="1"/>
      </xdr:nvSpPr>
      <xdr:spPr>
        <a:xfrm>
          <a:off x="4622800" y="2461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105029</xdr:rowOff>
    </xdr:from>
    <xdr:to>
      <xdr:col>22</xdr:col>
      <xdr:colOff>165100</xdr:colOff>
      <xdr:row>16</xdr:row>
      <xdr:rowOff>35179</xdr:rowOff>
    </xdr:to>
    <xdr:sp macro="" textlink="">
      <xdr:nvSpPr>
        <xdr:cNvPr id="73" name="楕円 72"/>
        <xdr:cNvSpPr/>
      </xdr:nvSpPr>
      <xdr:spPr bwMode="auto">
        <a:xfrm>
          <a:off x="4254500" y="2724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45356</xdr:rowOff>
    </xdr:from>
    <xdr:ext cx="762000" cy="259045"/>
    <xdr:sp macro="" textlink="">
      <xdr:nvSpPr>
        <xdr:cNvPr id="74" name="テキスト ボックス 73"/>
        <xdr:cNvSpPr txBox="1"/>
      </xdr:nvSpPr>
      <xdr:spPr>
        <a:xfrm>
          <a:off x="3924300" y="249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102426</xdr:rowOff>
    </xdr:from>
    <xdr:to>
      <xdr:col>19</xdr:col>
      <xdr:colOff>38100</xdr:colOff>
      <xdr:row>16</xdr:row>
      <xdr:rowOff>32576</xdr:rowOff>
    </xdr:to>
    <xdr:sp macro="" textlink="">
      <xdr:nvSpPr>
        <xdr:cNvPr id="75" name="楕円 74"/>
        <xdr:cNvSpPr/>
      </xdr:nvSpPr>
      <xdr:spPr bwMode="auto">
        <a:xfrm>
          <a:off x="3556000" y="2721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42753</xdr:rowOff>
    </xdr:from>
    <xdr:ext cx="762000" cy="259045"/>
    <xdr:sp macro="" textlink="">
      <xdr:nvSpPr>
        <xdr:cNvPr id="76" name="テキスト ボックス 75"/>
        <xdr:cNvSpPr txBox="1"/>
      </xdr:nvSpPr>
      <xdr:spPr>
        <a:xfrm>
          <a:off x="3225800" y="2490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112573</xdr:rowOff>
    </xdr:from>
    <xdr:to>
      <xdr:col>15</xdr:col>
      <xdr:colOff>101600</xdr:colOff>
      <xdr:row>16</xdr:row>
      <xdr:rowOff>42723</xdr:rowOff>
    </xdr:to>
    <xdr:sp macro="" textlink="">
      <xdr:nvSpPr>
        <xdr:cNvPr id="77" name="楕円 76"/>
        <xdr:cNvSpPr/>
      </xdr:nvSpPr>
      <xdr:spPr bwMode="auto">
        <a:xfrm>
          <a:off x="2857500" y="2731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52900</xdr:rowOff>
    </xdr:from>
    <xdr:ext cx="762000" cy="259045"/>
    <xdr:sp macro="" textlink="">
      <xdr:nvSpPr>
        <xdr:cNvPr id="78" name="テキスト ボックス 77"/>
        <xdr:cNvSpPr txBox="1"/>
      </xdr:nvSpPr>
      <xdr:spPr>
        <a:xfrm>
          <a:off x="2527300" y="25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285668</xdr:rowOff>
    </xdr:from>
    <xdr:to>
      <xdr:col>29</xdr:col>
      <xdr:colOff>127000</xdr:colOff>
      <xdr:row>37</xdr:row>
      <xdr:rowOff>294617</xdr:rowOff>
    </xdr:to>
    <xdr:cxnSp macro="">
      <xdr:nvCxnSpPr>
        <xdr:cNvPr id="112" name="直線コネクタ 111"/>
        <xdr:cNvCxnSpPr/>
      </xdr:nvCxnSpPr>
      <xdr:spPr bwMode="auto">
        <a:xfrm flipV="1">
          <a:off x="5003800" y="7410368"/>
          <a:ext cx="647700" cy="8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270445</xdr:rowOff>
    </xdr:from>
    <xdr:ext cx="762000" cy="259045"/>
    <xdr:sp macro="" textlink="">
      <xdr:nvSpPr>
        <xdr:cNvPr id="113" name="人口1人当たり決算額の推移平均値テキスト445"/>
        <xdr:cNvSpPr txBox="1"/>
      </xdr:nvSpPr>
      <xdr:spPr>
        <a:xfrm>
          <a:off x="5740400" y="7395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294617</xdr:rowOff>
    </xdr:from>
    <xdr:to>
      <xdr:col>26</xdr:col>
      <xdr:colOff>50800</xdr:colOff>
      <xdr:row>37</xdr:row>
      <xdr:rowOff>295295</xdr:rowOff>
    </xdr:to>
    <xdr:cxnSp macro="">
      <xdr:nvCxnSpPr>
        <xdr:cNvPr id="115" name="直線コネクタ 114"/>
        <xdr:cNvCxnSpPr/>
      </xdr:nvCxnSpPr>
      <xdr:spPr bwMode="auto">
        <a:xfrm flipV="1">
          <a:off x="4305300" y="7419317"/>
          <a:ext cx="698500" cy="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26328</xdr:rowOff>
    </xdr:from>
    <xdr:ext cx="736600" cy="259045"/>
    <xdr:sp macro="" textlink="">
      <xdr:nvSpPr>
        <xdr:cNvPr id="117" name="テキスト ボックス 116"/>
        <xdr:cNvSpPr txBox="1"/>
      </xdr:nvSpPr>
      <xdr:spPr>
        <a:xfrm>
          <a:off x="4622800" y="7493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295295</xdr:rowOff>
    </xdr:from>
    <xdr:to>
      <xdr:col>22</xdr:col>
      <xdr:colOff>114300</xdr:colOff>
      <xdr:row>37</xdr:row>
      <xdr:rowOff>308359</xdr:rowOff>
    </xdr:to>
    <xdr:cxnSp macro="">
      <xdr:nvCxnSpPr>
        <xdr:cNvPr id="118" name="直線コネクタ 117"/>
        <xdr:cNvCxnSpPr/>
      </xdr:nvCxnSpPr>
      <xdr:spPr bwMode="auto">
        <a:xfrm flipV="1">
          <a:off x="3606800" y="7419995"/>
          <a:ext cx="698500" cy="13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22628</xdr:rowOff>
    </xdr:from>
    <xdr:ext cx="762000" cy="259045"/>
    <xdr:sp macro="" textlink="">
      <xdr:nvSpPr>
        <xdr:cNvPr id="120" name="テキスト ボックス 119"/>
        <xdr:cNvSpPr txBox="1"/>
      </xdr:nvSpPr>
      <xdr:spPr>
        <a:xfrm>
          <a:off x="39243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308359</xdr:rowOff>
    </xdr:from>
    <xdr:to>
      <xdr:col>18</xdr:col>
      <xdr:colOff>177800</xdr:colOff>
      <xdr:row>37</xdr:row>
      <xdr:rowOff>316223</xdr:rowOff>
    </xdr:to>
    <xdr:cxnSp macro="">
      <xdr:nvCxnSpPr>
        <xdr:cNvPr id="121" name="直線コネクタ 120"/>
        <xdr:cNvCxnSpPr/>
      </xdr:nvCxnSpPr>
      <xdr:spPr bwMode="auto">
        <a:xfrm flipV="1">
          <a:off x="2908300" y="7433059"/>
          <a:ext cx="698500" cy="7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22419</xdr:rowOff>
    </xdr:from>
    <xdr:ext cx="762000" cy="259045"/>
    <xdr:sp macro="" textlink="">
      <xdr:nvSpPr>
        <xdr:cNvPr id="123" name="テキスト ボックス 122"/>
        <xdr:cNvSpPr txBox="1"/>
      </xdr:nvSpPr>
      <xdr:spPr>
        <a:xfrm>
          <a:off x="32258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21024</xdr:rowOff>
    </xdr:from>
    <xdr:ext cx="762000" cy="259045"/>
    <xdr:sp macro="" textlink="">
      <xdr:nvSpPr>
        <xdr:cNvPr id="125" name="テキスト ボックス 124"/>
        <xdr:cNvSpPr txBox="1"/>
      </xdr:nvSpPr>
      <xdr:spPr>
        <a:xfrm>
          <a:off x="25273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234868</xdr:rowOff>
    </xdr:from>
    <xdr:to>
      <xdr:col>29</xdr:col>
      <xdr:colOff>177800</xdr:colOff>
      <xdr:row>37</xdr:row>
      <xdr:rowOff>336468</xdr:rowOff>
    </xdr:to>
    <xdr:sp macro="" textlink="">
      <xdr:nvSpPr>
        <xdr:cNvPr id="131" name="楕円 130"/>
        <xdr:cNvSpPr/>
      </xdr:nvSpPr>
      <xdr:spPr bwMode="auto">
        <a:xfrm>
          <a:off x="5600700" y="7359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79945</xdr:rowOff>
    </xdr:from>
    <xdr:ext cx="762000" cy="259045"/>
    <xdr:sp macro="" textlink="">
      <xdr:nvSpPr>
        <xdr:cNvPr id="132" name="人口1人当たり決算額の推移該当値テキスト445"/>
        <xdr:cNvSpPr txBox="1"/>
      </xdr:nvSpPr>
      <xdr:spPr>
        <a:xfrm>
          <a:off x="5740400" y="7204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243817</xdr:rowOff>
    </xdr:from>
    <xdr:to>
      <xdr:col>26</xdr:col>
      <xdr:colOff>101600</xdr:colOff>
      <xdr:row>38</xdr:row>
      <xdr:rowOff>2517</xdr:rowOff>
    </xdr:to>
    <xdr:sp macro="" textlink="">
      <xdr:nvSpPr>
        <xdr:cNvPr id="133" name="楕円 132"/>
        <xdr:cNvSpPr/>
      </xdr:nvSpPr>
      <xdr:spPr bwMode="auto">
        <a:xfrm>
          <a:off x="4953000" y="7368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12694</xdr:rowOff>
    </xdr:from>
    <xdr:ext cx="736600" cy="259045"/>
    <xdr:sp macro="" textlink="">
      <xdr:nvSpPr>
        <xdr:cNvPr id="134" name="テキスト ボックス 133"/>
        <xdr:cNvSpPr txBox="1"/>
      </xdr:nvSpPr>
      <xdr:spPr>
        <a:xfrm>
          <a:off x="4622800" y="7137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244495</xdr:rowOff>
    </xdr:from>
    <xdr:to>
      <xdr:col>22</xdr:col>
      <xdr:colOff>165100</xdr:colOff>
      <xdr:row>38</xdr:row>
      <xdr:rowOff>3195</xdr:rowOff>
    </xdr:to>
    <xdr:sp macro="" textlink="">
      <xdr:nvSpPr>
        <xdr:cNvPr id="135" name="楕円 134"/>
        <xdr:cNvSpPr/>
      </xdr:nvSpPr>
      <xdr:spPr bwMode="auto">
        <a:xfrm>
          <a:off x="4254500" y="7369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13372</xdr:rowOff>
    </xdr:from>
    <xdr:ext cx="762000" cy="259045"/>
    <xdr:sp macro="" textlink="">
      <xdr:nvSpPr>
        <xdr:cNvPr id="136" name="テキスト ボックス 135"/>
        <xdr:cNvSpPr txBox="1"/>
      </xdr:nvSpPr>
      <xdr:spPr>
        <a:xfrm>
          <a:off x="3924300" y="713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257559</xdr:rowOff>
    </xdr:from>
    <xdr:to>
      <xdr:col>19</xdr:col>
      <xdr:colOff>38100</xdr:colOff>
      <xdr:row>38</xdr:row>
      <xdr:rowOff>16259</xdr:rowOff>
    </xdr:to>
    <xdr:sp macro="" textlink="">
      <xdr:nvSpPr>
        <xdr:cNvPr id="137" name="楕円 136"/>
        <xdr:cNvSpPr/>
      </xdr:nvSpPr>
      <xdr:spPr bwMode="auto">
        <a:xfrm>
          <a:off x="3556000" y="7382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26436</xdr:rowOff>
    </xdr:from>
    <xdr:ext cx="762000" cy="259045"/>
    <xdr:sp macro="" textlink="">
      <xdr:nvSpPr>
        <xdr:cNvPr id="138" name="テキスト ボックス 137"/>
        <xdr:cNvSpPr txBox="1"/>
      </xdr:nvSpPr>
      <xdr:spPr>
        <a:xfrm>
          <a:off x="3225800" y="7151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265423</xdr:rowOff>
    </xdr:from>
    <xdr:to>
      <xdr:col>15</xdr:col>
      <xdr:colOff>101600</xdr:colOff>
      <xdr:row>38</xdr:row>
      <xdr:rowOff>24123</xdr:rowOff>
    </xdr:to>
    <xdr:sp macro="" textlink="">
      <xdr:nvSpPr>
        <xdr:cNvPr id="139" name="楕円 138"/>
        <xdr:cNvSpPr/>
      </xdr:nvSpPr>
      <xdr:spPr bwMode="auto">
        <a:xfrm>
          <a:off x="2857500" y="7390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34300</xdr:rowOff>
    </xdr:from>
    <xdr:ext cx="762000" cy="259045"/>
    <xdr:sp macro="" textlink="">
      <xdr:nvSpPr>
        <xdr:cNvPr id="140" name="テキスト ボックス 139"/>
        <xdr:cNvSpPr txBox="1"/>
      </xdr:nvSpPr>
      <xdr:spPr>
        <a:xfrm>
          <a:off x="2527300" y="715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20,750
20,479
202.43
16,999,264
15,840,646
876,746
7,894,261
13,084,657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8788</xdr:rowOff>
    </xdr:from>
    <xdr:to>
      <xdr:col>24</xdr:col>
      <xdr:colOff>63500</xdr:colOff>
      <xdr:row>36</xdr:row>
      <xdr:rowOff>24867</xdr:rowOff>
    </xdr:to>
    <xdr:cxnSp macro="">
      <xdr:nvCxnSpPr>
        <xdr:cNvPr id="63" name="直線コネクタ 62"/>
        <xdr:cNvCxnSpPr/>
      </xdr:nvCxnSpPr>
      <xdr:spPr>
        <a:xfrm>
          <a:off x="3797300" y="6180988"/>
          <a:ext cx="838200" cy="1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96940</xdr:rowOff>
    </xdr:from>
    <xdr:ext cx="534377" cy="259045"/>
    <xdr:sp macro="" textlink="">
      <xdr:nvSpPr>
        <xdr:cNvPr id="64" name="人件費平均値テキスト"/>
        <xdr:cNvSpPr txBox="1"/>
      </xdr:nvSpPr>
      <xdr:spPr>
        <a:xfrm>
          <a:off x="4686300" y="592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8788</xdr:rowOff>
    </xdr:from>
    <xdr:to>
      <xdr:col>19</xdr:col>
      <xdr:colOff>177800</xdr:colOff>
      <xdr:row>36</xdr:row>
      <xdr:rowOff>32345</xdr:rowOff>
    </xdr:to>
    <xdr:cxnSp macro="">
      <xdr:nvCxnSpPr>
        <xdr:cNvPr id="66" name="直線コネクタ 65"/>
        <xdr:cNvCxnSpPr/>
      </xdr:nvCxnSpPr>
      <xdr:spPr>
        <a:xfrm flipV="1">
          <a:off x="2908300" y="6180988"/>
          <a:ext cx="889000" cy="2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22906</xdr:rowOff>
    </xdr:from>
    <xdr:ext cx="534377" cy="259045"/>
    <xdr:sp macro="" textlink="">
      <xdr:nvSpPr>
        <xdr:cNvPr id="68" name="テキスト ボックス 67"/>
        <xdr:cNvSpPr txBox="1"/>
      </xdr:nvSpPr>
      <xdr:spPr>
        <a:xfrm>
          <a:off x="3530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169440</xdr:rowOff>
    </xdr:from>
    <xdr:to>
      <xdr:col>15</xdr:col>
      <xdr:colOff>50800</xdr:colOff>
      <xdr:row>36</xdr:row>
      <xdr:rowOff>32345</xdr:rowOff>
    </xdr:to>
    <xdr:cxnSp macro="">
      <xdr:nvCxnSpPr>
        <xdr:cNvPr id="69" name="直線コネクタ 68"/>
        <xdr:cNvCxnSpPr/>
      </xdr:nvCxnSpPr>
      <xdr:spPr>
        <a:xfrm>
          <a:off x="2019300" y="6170190"/>
          <a:ext cx="889000" cy="3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32355</xdr:rowOff>
    </xdr:from>
    <xdr:ext cx="534377" cy="259045"/>
    <xdr:sp macro="" textlink="">
      <xdr:nvSpPr>
        <xdr:cNvPr id="71" name="テキスト ボックス 70"/>
        <xdr:cNvSpPr txBox="1"/>
      </xdr:nvSpPr>
      <xdr:spPr>
        <a:xfrm>
          <a:off x="2641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169440</xdr:rowOff>
    </xdr:from>
    <xdr:to>
      <xdr:col>10</xdr:col>
      <xdr:colOff>114300</xdr:colOff>
      <xdr:row>36</xdr:row>
      <xdr:rowOff>10922</xdr:rowOff>
    </xdr:to>
    <xdr:cxnSp macro="">
      <xdr:nvCxnSpPr>
        <xdr:cNvPr id="72" name="直線コネクタ 71"/>
        <xdr:cNvCxnSpPr/>
      </xdr:nvCxnSpPr>
      <xdr:spPr>
        <a:xfrm flipV="1">
          <a:off x="1130300" y="6170190"/>
          <a:ext cx="889000" cy="1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40323</xdr:rowOff>
    </xdr:from>
    <xdr:ext cx="534377" cy="259045"/>
    <xdr:sp macro="" textlink="">
      <xdr:nvSpPr>
        <xdr:cNvPr id="74" name="テキスト ボックス 73"/>
        <xdr:cNvSpPr txBox="1"/>
      </xdr:nvSpPr>
      <xdr:spPr>
        <a:xfrm>
          <a:off x="1752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42892</xdr:rowOff>
    </xdr:from>
    <xdr:ext cx="534377" cy="259045"/>
    <xdr:sp macro="" textlink="">
      <xdr:nvSpPr>
        <xdr:cNvPr id="76" name="テキスト ボックス 75"/>
        <xdr:cNvSpPr txBox="1"/>
      </xdr:nvSpPr>
      <xdr:spPr>
        <a:xfrm>
          <a:off x="863111" y="58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145517</xdr:rowOff>
    </xdr:from>
    <xdr:to>
      <xdr:col>24</xdr:col>
      <xdr:colOff>114300</xdr:colOff>
      <xdr:row>36</xdr:row>
      <xdr:rowOff>75667</xdr:rowOff>
    </xdr:to>
    <xdr:sp macro="" textlink="">
      <xdr:nvSpPr>
        <xdr:cNvPr id="82" name="楕円 81"/>
        <xdr:cNvSpPr/>
      </xdr:nvSpPr>
      <xdr:spPr>
        <a:xfrm>
          <a:off x="4584700" y="614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123944</xdr:rowOff>
    </xdr:from>
    <xdr:ext cx="534377" cy="259045"/>
    <xdr:sp macro="" textlink="">
      <xdr:nvSpPr>
        <xdr:cNvPr id="83" name="人件費該当値テキスト"/>
        <xdr:cNvSpPr txBox="1"/>
      </xdr:nvSpPr>
      <xdr:spPr>
        <a:xfrm>
          <a:off x="4686300" y="612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129438</xdr:rowOff>
    </xdr:from>
    <xdr:to>
      <xdr:col>20</xdr:col>
      <xdr:colOff>38100</xdr:colOff>
      <xdr:row>36</xdr:row>
      <xdr:rowOff>59588</xdr:rowOff>
    </xdr:to>
    <xdr:sp macro="" textlink="">
      <xdr:nvSpPr>
        <xdr:cNvPr id="84" name="楕円 83"/>
        <xdr:cNvSpPr/>
      </xdr:nvSpPr>
      <xdr:spPr>
        <a:xfrm>
          <a:off x="3746500" y="613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50715</xdr:rowOff>
    </xdr:from>
    <xdr:ext cx="534377" cy="259045"/>
    <xdr:sp macro="" textlink="">
      <xdr:nvSpPr>
        <xdr:cNvPr id="85" name="テキスト ボックス 84"/>
        <xdr:cNvSpPr txBox="1"/>
      </xdr:nvSpPr>
      <xdr:spPr>
        <a:xfrm>
          <a:off x="3530111" y="622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152995</xdr:rowOff>
    </xdr:from>
    <xdr:to>
      <xdr:col>15</xdr:col>
      <xdr:colOff>101600</xdr:colOff>
      <xdr:row>36</xdr:row>
      <xdr:rowOff>83145</xdr:rowOff>
    </xdr:to>
    <xdr:sp macro="" textlink="">
      <xdr:nvSpPr>
        <xdr:cNvPr id="86" name="楕円 85"/>
        <xdr:cNvSpPr/>
      </xdr:nvSpPr>
      <xdr:spPr>
        <a:xfrm>
          <a:off x="2857500" y="61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74272</xdr:rowOff>
    </xdr:from>
    <xdr:ext cx="534377" cy="259045"/>
    <xdr:sp macro="" textlink="">
      <xdr:nvSpPr>
        <xdr:cNvPr id="87" name="テキスト ボックス 86"/>
        <xdr:cNvSpPr txBox="1"/>
      </xdr:nvSpPr>
      <xdr:spPr>
        <a:xfrm>
          <a:off x="2641111" y="624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118640</xdr:rowOff>
    </xdr:from>
    <xdr:to>
      <xdr:col>10</xdr:col>
      <xdr:colOff>165100</xdr:colOff>
      <xdr:row>36</xdr:row>
      <xdr:rowOff>48790</xdr:rowOff>
    </xdr:to>
    <xdr:sp macro="" textlink="">
      <xdr:nvSpPr>
        <xdr:cNvPr id="88" name="楕円 87"/>
        <xdr:cNvSpPr/>
      </xdr:nvSpPr>
      <xdr:spPr>
        <a:xfrm>
          <a:off x="1968500" y="611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39917</xdr:rowOff>
    </xdr:from>
    <xdr:ext cx="534377" cy="259045"/>
    <xdr:sp macro="" textlink="">
      <xdr:nvSpPr>
        <xdr:cNvPr id="89" name="テキスト ボックス 88"/>
        <xdr:cNvSpPr txBox="1"/>
      </xdr:nvSpPr>
      <xdr:spPr>
        <a:xfrm>
          <a:off x="1752111" y="621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131572</xdr:rowOff>
    </xdr:from>
    <xdr:to>
      <xdr:col>6</xdr:col>
      <xdr:colOff>38100</xdr:colOff>
      <xdr:row>36</xdr:row>
      <xdr:rowOff>61722</xdr:rowOff>
    </xdr:to>
    <xdr:sp macro="" textlink="">
      <xdr:nvSpPr>
        <xdr:cNvPr id="90" name="楕円 89"/>
        <xdr:cNvSpPr/>
      </xdr:nvSpPr>
      <xdr:spPr>
        <a:xfrm>
          <a:off x="1079500" y="613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52849</xdr:rowOff>
    </xdr:from>
    <xdr:ext cx="534377" cy="259045"/>
    <xdr:sp macro="" textlink="">
      <xdr:nvSpPr>
        <xdr:cNvPr id="91" name="テキスト ボックス 90"/>
        <xdr:cNvSpPr txBox="1"/>
      </xdr:nvSpPr>
      <xdr:spPr>
        <a:xfrm>
          <a:off x="863111" y="62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62401</xdr:rowOff>
    </xdr:from>
    <xdr:to>
      <xdr:col>24</xdr:col>
      <xdr:colOff>63500</xdr:colOff>
      <xdr:row>55</xdr:row>
      <xdr:rowOff>114389</xdr:rowOff>
    </xdr:to>
    <xdr:cxnSp macro="">
      <xdr:nvCxnSpPr>
        <xdr:cNvPr id="118" name="直線コネクタ 117"/>
        <xdr:cNvCxnSpPr/>
      </xdr:nvCxnSpPr>
      <xdr:spPr>
        <a:xfrm flipV="1">
          <a:off x="3797300" y="9492151"/>
          <a:ext cx="838200" cy="5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10808</xdr:rowOff>
    </xdr:from>
    <xdr:ext cx="534377" cy="259045"/>
    <xdr:sp macro="" textlink="">
      <xdr:nvSpPr>
        <xdr:cNvPr id="119" name="物件費平均値テキスト"/>
        <xdr:cNvSpPr txBox="1"/>
      </xdr:nvSpPr>
      <xdr:spPr>
        <a:xfrm>
          <a:off x="4686300" y="961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37484</xdr:rowOff>
    </xdr:from>
    <xdr:to>
      <xdr:col>19</xdr:col>
      <xdr:colOff>177800</xdr:colOff>
      <xdr:row>55</xdr:row>
      <xdr:rowOff>114389</xdr:rowOff>
    </xdr:to>
    <xdr:cxnSp macro="">
      <xdr:nvCxnSpPr>
        <xdr:cNvPr id="121" name="直線コネクタ 120"/>
        <xdr:cNvCxnSpPr/>
      </xdr:nvCxnSpPr>
      <xdr:spPr>
        <a:xfrm>
          <a:off x="2908300" y="9467234"/>
          <a:ext cx="889000" cy="7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154040</xdr:rowOff>
    </xdr:from>
    <xdr:ext cx="534377" cy="259045"/>
    <xdr:sp macro="" textlink="">
      <xdr:nvSpPr>
        <xdr:cNvPr id="123" name="テキスト ボックス 122"/>
        <xdr:cNvSpPr txBox="1"/>
      </xdr:nvSpPr>
      <xdr:spPr>
        <a:xfrm>
          <a:off x="3530111" y="97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37484</xdr:rowOff>
    </xdr:from>
    <xdr:to>
      <xdr:col>15</xdr:col>
      <xdr:colOff>50800</xdr:colOff>
      <xdr:row>55</xdr:row>
      <xdr:rowOff>119684</xdr:rowOff>
    </xdr:to>
    <xdr:cxnSp macro="">
      <xdr:nvCxnSpPr>
        <xdr:cNvPr id="124" name="直線コネクタ 123"/>
        <xdr:cNvCxnSpPr/>
      </xdr:nvCxnSpPr>
      <xdr:spPr>
        <a:xfrm flipV="1">
          <a:off x="2019300" y="9467234"/>
          <a:ext cx="889000" cy="8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171244</xdr:rowOff>
    </xdr:from>
    <xdr:ext cx="534377" cy="259045"/>
    <xdr:sp macro="" textlink="">
      <xdr:nvSpPr>
        <xdr:cNvPr id="126" name="テキスト ボックス 125"/>
        <xdr:cNvSpPr txBox="1"/>
      </xdr:nvSpPr>
      <xdr:spPr>
        <a:xfrm>
          <a:off x="2641111" y="97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35820</xdr:rowOff>
    </xdr:from>
    <xdr:to>
      <xdr:col>10</xdr:col>
      <xdr:colOff>114300</xdr:colOff>
      <xdr:row>55</xdr:row>
      <xdr:rowOff>119684</xdr:rowOff>
    </xdr:to>
    <xdr:cxnSp macro="">
      <xdr:nvCxnSpPr>
        <xdr:cNvPr id="127" name="直線コネクタ 126"/>
        <xdr:cNvCxnSpPr/>
      </xdr:nvCxnSpPr>
      <xdr:spPr>
        <a:xfrm>
          <a:off x="1130300" y="9465570"/>
          <a:ext cx="889000" cy="8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33266</xdr:rowOff>
    </xdr:from>
    <xdr:ext cx="534377" cy="259045"/>
    <xdr:sp macro="" textlink="">
      <xdr:nvSpPr>
        <xdr:cNvPr id="131" name="テキスト ボックス 130"/>
        <xdr:cNvSpPr txBox="1"/>
      </xdr:nvSpPr>
      <xdr:spPr>
        <a:xfrm>
          <a:off x="863111" y="98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11601</xdr:rowOff>
    </xdr:from>
    <xdr:to>
      <xdr:col>24</xdr:col>
      <xdr:colOff>114300</xdr:colOff>
      <xdr:row>55</xdr:row>
      <xdr:rowOff>113201</xdr:rowOff>
    </xdr:to>
    <xdr:sp macro="" textlink="">
      <xdr:nvSpPr>
        <xdr:cNvPr id="137" name="楕円 136"/>
        <xdr:cNvSpPr/>
      </xdr:nvSpPr>
      <xdr:spPr>
        <a:xfrm>
          <a:off x="4584700" y="94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34478</xdr:rowOff>
    </xdr:from>
    <xdr:ext cx="599010" cy="259045"/>
    <xdr:sp macro="" textlink="">
      <xdr:nvSpPr>
        <xdr:cNvPr id="138" name="物件費該当値テキスト"/>
        <xdr:cNvSpPr txBox="1"/>
      </xdr:nvSpPr>
      <xdr:spPr>
        <a:xfrm>
          <a:off x="4686300" y="9292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63589</xdr:rowOff>
    </xdr:from>
    <xdr:to>
      <xdr:col>20</xdr:col>
      <xdr:colOff>38100</xdr:colOff>
      <xdr:row>55</xdr:row>
      <xdr:rowOff>165189</xdr:rowOff>
    </xdr:to>
    <xdr:sp macro="" textlink="">
      <xdr:nvSpPr>
        <xdr:cNvPr id="139" name="楕円 138"/>
        <xdr:cNvSpPr/>
      </xdr:nvSpPr>
      <xdr:spPr>
        <a:xfrm>
          <a:off x="3746500" y="949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10266</xdr:rowOff>
    </xdr:from>
    <xdr:ext cx="599010" cy="259045"/>
    <xdr:sp macro="" textlink="">
      <xdr:nvSpPr>
        <xdr:cNvPr id="140" name="テキスト ボックス 139"/>
        <xdr:cNvSpPr txBox="1"/>
      </xdr:nvSpPr>
      <xdr:spPr>
        <a:xfrm>
          <a:off x="3497795" y="9268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158134</xdr:rowOff>
    </xdr:from>
    <xdr:to>
      <xdr:col>15</xdr:col>
      <xdr:colOff>101600</xdr:colOff>
      <xdr:row>55</xdr:row>
      <xdr:rowOff>88284</xdr:rowOff>
    </xdr:to>
    <xdr:sp macro="" textlink="">
      <xdr:nvSpPr>
        <xdr:cNvPr id="141" name="楕円 140"/>
        <xdr:cNvSpPr/>
      </xdr:nvSpPr>
      <xdr:spPr>
        <a:xfrm>
          <a:off x="2857500" y="94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104811</xdr:rowOff>
    </xdr:from>
    <xdr:ext cx="599010" cy="259045"/>
    <xdr:sp macro="" textlink="">
      <xdr:nvSpPr>
        <xdr:cNvPr id="142" name="テキスト ボックス 141"/>
        <xdr:cNvSpPr txBox="1"/>
      </xdr:nvSpPr>
      <xdr:spPr>
        <a:xfrm>
          <a:off x="2608795" y="9191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68884</xdr:rowOff>
    </xdr:from>
    <xdr:to>
      <xdr:col>10</xdr:col>
      <xdr:colOff>165100</xdr:colOff>
      <xdr:row>55</xdr:row>
      <xdr:rowOff>170484</xdr:rowOff>
    </xdr:to>
    <xdr:sp macro="" textlink="">
      <xdr:nvSpPr>
        <xdr:cNvPr id="143" name="楕円 142"/>
        <xdr:cNvSpPr/>
      </xdr:nvSpPr>
      <xdr:spPr>
        <a:xfrm>
          <a:off x="1968500" y="949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15561</xdr:rowOff>
    </xdr:from>
    <xdr:ext cx="599010" cy="259045"/>
    <xdr:sp macro="" textlink="">
      <xdr:nvSpPr>
        <xdr:cNvPr id="144" name="テキスト ボックス 143"/>
        <xdr:cNvSpPr txBox="1"/>
      </xdr:nvSpPr>
      <xdr:spPr>
        <a:xfrm>
          <a:off x="1719795" y="9273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156470</xdr:rowOff>
    </xdr:from>
    <xdr:to>
      <xdr:col>6</xdr:col>
      <xdr:colOff>38100</xdr:colOff>
      <xdr:row>55</xdr:row>
      <xdr:rowOff>86620</xdr:rowOff>
    </xdr:to>
    <xdr:sp macro="" textlink="">
      <xdr:nvSpPr>
        <xdr:cNvPr id="145" name="楕円 144"/>
        <xdr:cNvSpPr/>
      </xdr:nvSpPr>
      <xdr:spPr>
        <a:xfrm>
          <a:off x="1079500" y="9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103147</xdr:rowOff>
    </xdr:from>
    <xdr:ext cx="599010" cy="259045"/>
    <xdr:sp macro="" textlink="">
      <xdr:nvSpPr>
        <xdr:cNvPr id="146" name="テキスト ボックス 145"/>
        <xdr:cNvSpPr txBox="1"/>
      </xdr:nvSpPr>
      <xdr:spPr>
        <a:xfrm>
          <a:off x="830795" y="918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126099</xdr:rowOff>
    </xdr:from>
    <xdr:to>
      <xdr:col>24</xdr:col>
      <xdr:colOff>63500</xdr:colOff>
      <xdr:row>75</xdr:row>
      <xdr:rowOff>102141</xdr:rowOff>
    </xdr:to>
    <xdr:cxnSp macro="">
      <xdr:nvCxnSpPr>
        <xdr:cNvPr id="173" name="直線コネクタ 172"/>
        <xdr:cNvCxnSpPr/>
      </xdr:nvCxnSpPr>
      <xdr:spPr>
        <a:xfrm>
          <a:off x="3797300" y="12641949"/>
          <a:ext cx="838200" cy="31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85820</xdr:rowOff>
    </xdr:from>
    <xdr:ext cx="469744" cy="259045"/>
    <xdr:sp macro="" textlink="">
      <xdr:nvSpPr>
        <xdr:cNvPr id="174" name="維持補修費平均値テキスト"/>
        <xdr:cNvSpPr txBox="1"/>
      </xdr:nvSpPr>
      <xdr:spPr>
        <a:xfrm>
          <a:off x="4686300" y="13287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126099</xdr:rowOff>
    </xdr:from>
    <xdr:to>
      <xdr:col>19</xdr:col>
      <xdr:colOff>177800</xdr:colOff>
      <xdr:row>73</xdr:row>
      <xdr:rowOff>160045</xdr:rowOff>
    </xdr:to>
    <xdr:cxnSp macro="">
      <xdr:nvCxnSpPr>
        <xdr:cNvPr id="176" name="直線コネクタ 175"/>
        <xdr:cNvCxnSpPr/>
      </xdr:nvCxnSpPr>
      <xdr:spPr>
        <a:xfrm flipV="1">
          <a:off x="2908300" y="12641949"/>
          <a:ext cx="889000" cy="3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6588</xdr:rowOff>
    </xdr:from>
    <xdr:ext cx="469744" cy="259045"/>
    <xdr:sp macro="" textlink="">
      <xdr:nvSpPr>
        <xdr:cNvPr id="178" name="テキスト ボックス 177"/>
        <xdr:cNvSpPr txBox="1"/>
      </xdr:nvSpPr>
      <xdr:spPr>
        <a:xfrm>
          <a:off x="3562428" y="1337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160045</xdr:rowOff>
    </xdr:from>
    <xdr:to>
      <xdr:col>15</xdr:col>
      <xdr:colOff>50800</xdr:colOff>
      <xdr:row>74</xdr:row>
      <xdr:rowOff>77475</xdr:rowOff>
    </xdr:to>
    <xdr:cxnSp macro="">
      <xdr:nvCxnSpPr>
        <xdr:cNvPr id="179" name="直線コネクタ 178"/>
        <xdr:cNvCxnSpPr/>
      </xdr:nvCxnSpPr>
      <xdr:spPr>
        <a:xfrm flipV="1">
          <a:off x="2019300" y="12675895"/>
          <a:ext cx="889000" cy="8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169991</xdr:rowOff>
    </xdr:from>
    <xdr:ext cx="469744" cy="259045"/>
    <xdr:sp macro="" textlink="">
      <xdr:nvSpPr>
        <xdr:cNvPr id="181" name="テキスト ボックス 180"/>
        <xdr:cNvSpPr txBox="1"/>
      </xdr:nvSpPr>
      <xdr:spPr>
        <a:xfrm>
          <a:off x="2673428" y="133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77475</xdr:rowOff>
    </xdr:from>
    <xdr:to>
      <xdr:col>10</xdr:col>
      <xdr:colOff>114300</xdr:colOff>
      <xdr:row>76</xdr:row>
      <xdr:rowOff>33858</xdr:rowOff>
    </xdr:to>
    <xdr:cxnSp macro="">
      <xdr:nvCxnSpPr>
        <xdr:cNvPr id="182" name="直線コネクタ 181"/>
        <xdr:cNvCxnSpPr/>
      </xdr:nvCxnSpPr>
      <xdr:spPr>
        <a:xfrm flipV="1">
          <a:off x="1130300" y="12764775"/>
          <a:ext cx="889000" cy="29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16853</xdr:rowOff>
    </xdr:from>
    <xdr:ext cx="469744" cy="259045"/>
    <xdr:sp macro="" textlink="">
      <xdr:nvSpPr>
        <xdr:cNvPr id="184" name="テキスト ボックス 183"/>
        <xdr:cNvSpPr txBox="1"/>
      </xdr:nvSpPr>
      <xdr:spPr>
        <a:xfrm>
          <a:off x="1784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43164</xdr:rowOff>
    </xdr:from>
    <xdr:ext cx="469744" cy="259045"/>
    <xdr:sp macro="" textlink="">
      <xdr:nvSpPr>
        <xdr:cNvPr id="186" name="テキスト ボックス 185"/>
        <xdr:cNvSpPr txBox="1"/>
      </xdr:nvSpPr>
      <xdr:spPr>
        <a:xfrm>
          <a:off x="895428" y="1341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51341</xdr:rowOff>
    </xdr:from>
    <xdr:to>
      <xdr:col>24</xdr:col>
      <xdr:colOff>114300</xdr:colOff>
      <xdr:row>75</xdr:row>
      <xdr:rowOff>152941</xdr:rowOff>
    </xdr:to>
    <xdr:sp macro="" textlink="">
      <xdr:nvSpPr>
        <xdr:cNvPr id="192" name="楕円 191"/>
        <xdr:cNvSpPr/>
      </xdr:nvSpPr>
      <xdr:spPr>
        <a:xfrm>
          <a:off x="4584700" y="1291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74218</xdr:rowOff>
    </xdr:from>
    <xdr:ext cx="534377" cy="259045"/>
    <xdr:sp macro="" textlink="">
      <xdr:nvSpPr>
        <xdr:cNvPr id="193" name="維持補修費該当値テキスト"/>
        <xdr:cNvSpPr txBox="1"/>
      </xdr:nvSpPr>
      <xdr:spPr>
        <a:xfrm>
          <a:off x="4686300" y="1276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75299</xdr:rowOff>
    </xdr:from>
    <xdr:to>
      <xdr:col>20</xdr:col>
      <xdr:colOff>38100</xdr:colOff>
      <xdr:row>74</xdr:row>
      <xdr:rowOff>5449</xdr:rowOff>
    </xdr:to>
    <xdr:sp macro="" textlink="">
      <xdr:nvSpPr>
        <xdr:cNvPr id="194" name="楕円 193"/>
        <xdr:cNvSpPr/>
      </xdr:nvSpPr>
      <xdr:spPr>
        <a:xfrm>
          <a:off x="3746500" y="1259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21976</xdr:rowOff>
    </xdr:from>
    <xdr:ext cx="534377" cy="259045"/>
    <xdr:sp macro="" textlink="">
      <xdr:nvSpPr>
        <xdr:cNvPr id="195" name="テキスト ボックス 194"/>
        <xdr:cNvSpPr txBox="1"/>
      </xdr:nvSpPr>
      <xdr:spPr>
        <a:xfrm>
          <a:off x="3530111" y="1236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109245</xdr:rowOff>
    </xdr:from>
    <xdr:to>
      <xdr:col>15</xdr:col>
      <xdr:colOff>101600</xdr:colOff>
      <xdr:row>74</xdr:row>
      <xdr:rowOff>39395</xdr:rowOff>
    </xdr:to>
    <xdr:sp macro="" textlink="">
      <xdr:nvSpPr>
        <xdr:cNvPr id="196" name="楕円 195"/>
        <xdr:cNvSpPr/>
      </xdr:nvSpPr>
      <xdr:spPr>
        <a:xfrm>
          <a:off x="2857500" y="1262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55922</xdr:rowOff>
    </xdr:from>
    <xdr:ext cx="534377" cy="259045"/>
    <xdr:sp macro="" textlink="">
      <xdr:nvSpPr>
        <xdr:cNvPr id="197" name="テキスト ボックス 196"/>
        <xdr:cNvSpPr txBox="1"/>
      </xdr:nvSpPr>
      <xdr:spPr>
        <a:xfrm>
          <a:off x="2641111" y="1240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26675</xdr:rowOff>
    </xdr:from>
    <xdr:to>
      <xdr:col>10</xdr:col>
      <xdr:colOff>165100</xdr:colOff>
      <xdr:row>74</xdr:row>
      <xdr:rowOff>128275</xdr:rowOff>
    </xdr:to>
    <xdr:sp macro="" textlink="">
      <xdr:nvSpPr>
        <xdr:cNvPr id="198" name="楕円 197"/>
        <xdr:cNvSpPr/>
      </xdr:nvSpPr>
      <xdr:spPr>
        <a:xfrm>
          <a:off x="1968500" y="1271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144802</xdr:rowOff>
    </xdr:from>
    <xdr:ext cx="534377" cy="259045"/>
    <xdr:sp macro="" textlink="">
      <xdr:nvSpPr>
        <xdr:cNvPr id="199" name="テキスト ボックス 198"/>
        <xdr:cNvSpPr txBox="1"/>
      </xdr:nvSpPr>
      <xdr:spPr>
        <a:xfrm>
          <a:off x="1752111" y="1248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154508</xdr:rowOff>
    </xdr:from>
    <xdr:to>
      <xdr:col>6</xdr:col>
      <xdr:colOff>38100</xdr:colOff>
      <xdr:row>76</xdr:row>
      <xdr:rowOff>84658</xdr:rowOff>
    </xdr:to>
    <xdr:sp macro="" textlink="">
      <xdr:nvSpPr>
        <xdr:cNvPr id="200" name="楕円 199"/>
        <xdr:cNvSpPr/>
      </xdr:nvSpPr>
      <xdr:spPr>
        <a:xfrm>
          <a:off x="1079500" y="1301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101185</xdr:rowOff>
    </xdr:from>
    <xdr:ext cx="534377" cy="259045"/>
    <xdr:sp macro="" textlink="">
      <xdr:nvSpPr>
        <xdr:cNvPr id="201" name="テキスト ボックス 200"/>
        <xdr:cNvSpPr txBox="1"/>
      </xdr:nvSpPr>
      <xdr:spPr>
        <a:xfrm>
          <a:off x="863111" y="1278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168160</xdr:rowOff>
    </xdr:from>
    <xdr:to>
      <xdr:col>24</xdr:col>
      <xdr:colOff>63500</xdr:colOff>
      <xdr:row>99</xdr:row>
      <xdr:rowOff>40666</xdr:rowOff>
    </xdr:to>
    <xdr:cxnSp macro="">
      <xdr:nvCxnSpPr>
        <xdr:cNvPr id="231" name="直線コネクタ 230"/>
        <xdr:cNvCxnSpPr/>
      </xdr:nvCxnSpPr>
      <xdr:spPr>
        <a:xfrm flipV="1">
          <a:off x="3797300" y="16970260"/>
          <a:ext cx="838200" cy="4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164185</xdr:rowOff>
    </xdr:from>
    <xdr:to>
      <xdr:col>19</xdr:col>
      <xdr:colOff>177800</xdr:colOff>
      <xdr:row>99</xdr:row>
      <xdr:rowOff>40666</xdr:rowOff>
    </xdr:to>
    <xdr:cxnSp macro="">
      <xdr:nvCxnSpPr>
        <xdr:cNvPr id="234" name="直線コネクタ 233"/>
        <xdr:cNvCxnSpPr/>
      </xdr:nvCxnSpPr>
      <xdr:spPr>
        <a:xfrm>
          <a:off x="2908300" y="16966285"/>
          <a:ext cx="889000" cy="4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139070</xdr:rowOff>
    </xdr:from>
    <xdr:ext cx="534377" cy="259045"/>
    <xdr:sp macro="" textlink="">
      <xdr:nvSpPr>
        <xdr:cNvPr id="236" name="テキスト ボックス 235"/>
        <xdr:cNvSpPr txBox="1"/>
      </xdr:nvSpPr>
      <xdr:spPr>
        <a:xfrm>
          <a:off x="3530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158914</xdr:rowOff>
    </xdr:from>
    <xdr:to>
      <xdr:col>15</xdr:col>
      <xdr:colOff>50800</xdr:colOff>
      <xdr:row>98</xdr:row>
      <xdr:rowOff>164185</xdr:rowOff>
    </xdr:to>
    <xdr:cxnSp macro="">
      <xdr:nvCxnSpPr>
        <xdr:cNvPr id="237" name="直線コネクタ 236"/>
        <xdr:cNvCxnSpPr/>
      </xdr:nvCxnSpPr>
      <xdr:spPr>
        <a:xfrm>
          <a:off x="2019300" y="16961014"/>
          <a:ext cx="889000" cy="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149344</xdr:rowOff>
    </xdr:from>
    <xdr:ext cx="534377" cy="259045"/>
    <xdr:sp macro="" textlink="">
      <xdr:nvSpPr>
        <xdr:cNvPr id="239" name="テキスト ボックス 238"/>
        <xdr:cNvSpPr txBox="1"/>
      </xdr:nvSpPr>
      <xdr:spPr>
        <a:xfrm>
          <a:off x="2641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158914</xdr:rowOff>
    </xdr:from>
    <xdr:to>
      <xdr:col>10</xdr:col>
      <xdr:colOff>114300</xdr:colOff>
      <xdr:row>99</xdr:row>
      <xdr:rowOff>65443</xdr:rowOff>
    </xdr:to>
    <xdr:cxnSp macro="">
      <xdr:nvCxnSpPr>
        <xdr:cNvPr id="240" name="直線コネクタ 239"/>
        <xdr:cNvCxnSpPr/>
      </xdr:nvCxnSpPr>
      <xdr:spPr>
        <a:xfrm flipV="1">
          <a:off x="1130300" y="16961014"/>
          <a:ext cx="889000" cy="7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150004</xdr:rowOff>
    </xdr:from>
    <xdr:ext cx="534377" cy="259045"/>
    <xdr:sp macro="" textlink="">
      <xdr:nvSpPr>
        <xdr:cNvPr id="242" name="テキスト ボックス 241"/>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58565</xdr:rowOff>
    </xdr:from>
    <xdr:ext cx="534377" cy="259045"/>
    <xdr:sp macro="" textlink="">
      <xdr:nvSpPr>
        <xdr:cNvPr id="244" name="テキスト ボックス 243"/>
        <xdr:cNvSpPr txBox="1"/>
      </xdr:nvSpPr>
      <xdr:spPr>
        <a:xfrm>
          <a:off x="863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117360</xdr:rowOff>
    </xdr:from>
    <xdr:to>
      <xdr:col>24</xdr:col>
      <xdr:colOff>114300</xdr:colOff>
      <xdr:row>99</xdr:row>
      <xdr:rowOff>47510</xdr:rowOff>
    </xdr:to>
    <xdr:sp macro="" textlink="">
      <xdr:nvSpPr>
        <xdr:cNvPr id="250" name="楕円 249"/>
        <xdr:cNvSpPr/>
      </xdr:nvSpPr>
      <xdr:spPr>
        <a:xfrm>
          <a:off x="4584700" y="1691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32287</xdr:rowOff>
    </xdr:from>
    <xdr:ext cx="534377" cy="259045"/>
    <xdr:sp macro="" textlink="">
      <xdr:nvSpPr>
        <xdr:cNvPr id="251" name="扶助費該当値テキスト"/>
        <xdr:cNvSpPr txBox="1"/>
      </xdr:nvSpPr>
      <xdr:spPr>
        <a:xfrm>
          <a:off x="4686300" y="1683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161316</xdr:rowOff>
    </xdr:from>
    <xdr:to>
      <xdr:col>20</xdr:col>
      <xdr:colOff>38100</xdr:colOff>
      <xdr:row>99</xdr:row>
      <xdr:rowOff>91466</xdr:rowOff>
    </xdr:to>
    <xdr:sp macro="" textlink="">
      <xdr:nvSpPr>
        <xdr:cNvPr id="252" name="楕円 251"/>
        <xdr:cNvSpPr/>
      </xdr:nvSpPr>
      <xdr:spPr>
        <a:xfrm>
          <a:off x="3746500" y="1696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82593</xdr:rowOff>
    </xdr:from>
    <xdr:ext cx="534377" cy="259045"/>
    <xdr:sp macro="" textlink="">
      <xdr:nvSpPr>
        <xdr:cNvPr id="253" name="テキスト ボックス 252"/>
        <xdr:cNvSpPr txBox="1"/>
      </xdr:nvSpPr>
      <xdr:spPr>
        <a:xfrm>
          <a:off x="3530111" y="1705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113385</xdr:rowOff>
    </xdr:from>
    <xdr:to>
      <xdr:col>15</xdr:col>
      <xdr:colOff>101600</xdr:colOff>
      <xdr:row>99</xdr:row>
      <xdr:rowOff>43535</xdr:rowOff>
    </xdr:to>
    <xdr:sp macro="" textlink="">
      <xdr:nvSpPr>
        <xdr:cNvPr id="254" name="楕円 253"/>
        <xdr:cNvSpPr/>
      </xdr:nvSpPr>
      <xdr:spPr>
        <a:xfrm>
          <a:off x="2857500" y="1691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34662</xdr:rowOff>
    </xdr:from>
    <xdr:ext cx="534377" cy="259045"/>
    <xdr:sp macro="" textlink="">
      <xdr:nvSpPr>
        <xdr:cNvPr id="255" name="テキスト ボックス 254"/>
        <xdr:cNvSpPr txBox="1"/>
      </xdr:nvSpPr>
      <xdr:spPr>
        <a:xfrm>
          <a:off x="2641111" y="1700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108114</xdr:rowOff>
    </xdr:from>
    <xdr:to>
      <xdr:col>10</xdr:col>
      <xdr:colOff>165100</xdr:colOff>
      <xdr:row>99</xdr:row>
      <xdr:rowOff>38264</xdr:rowOff>
    </xdr:to>
    <xdr:sp macro="" textlink="">
      <xdr:nvSpPr>
        <xdr:cNvPr id="256" name="楕円 255"/>
        <xdr:cNvSpPr/>
      </xdr:nvSpPr>
      <xdr:spPr>
        <a:xfrm>
          <a:off x="1968500" y="1691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29391</xdr:rowOff>
    </xdr:from>
    <xdr:ext cx="534377" cy="259045"/>
    <xdr:sp macro="" textlink="">
      <xdr:nvSpPr>
        <xdr:cNvPr id="257" name="テキスト ボックス 256"/>
        <xdr:cNvSpPr txBox="1"/>
      </xdr:nvSpPr>
      <xdr:spPr>
        <a:xfrm>
          <a:off x="1752111" y="1700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14643</xdr:rowOff>
    </xdr:from>
    <xdr:to>
      <xdr:col>6</xdr:col>
      <xdr:colOff>38100</xdr:colOff>
      <xdr:row>99</xdr:row>
      <xdr:rowOff>116243</xdr:rowOff>
    </xdr:to>
    <xdr:sp macro="" textlink="">
      <xdr:nvSpPr>
        <xdr:cNvPr id="258" name="楕円 257"/>
        <xdr:cNvSpPr/>
      </xdr:nvSpPr>
      <xdr:spPr>
        <a:xfrm>
          <a:off x="1079500" y="1698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107370</xdr:rowOff>
    </xdr:from>
    <xdr:ext cx="534377" cy="259045"/>
    <xdr:sp macro="" textlink="">
      <xdr:nvSpPr>
        <xdr:cNvPr id="259" name="テキスト ボックス 258"/>
        <xdr:cNvSpPr txBox="1"/>
      </xdr:nvSpPr>
      <xdr:spPr>
        <a:xfrm>
          <a:off x="863111" y="1708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16822</xdr:rowOff>
    </xdr:from>
    <xdr:to>
      <xdr:col>55</xdr:col>
      <xdr:colOff>0</xdr:colOff>
      <xdr:row>35</xdr:row>
      <xdr:rowOff>86813</xdr:rowOff>
    </xdr:to>
    <xdr:cxnSp macro="">
      <xdr:nvCxnSpPr>
        <xdr:cNvPr id="284" name="直線コネクタ 283"/>
        <xdr:cNvCxnSpPr/>
      </xdr:nvCxnSpPr>
      <xdr:spPr>
        <a:xfrm flipV="1">
          <a:off x="9639300" y="6017572"/>
          <a:ext cx="838200" cy="6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33100</xdr:rowOff>
    </xdr:from>
    <xdr:ext cx="534377" cy="259045"/>
    <xdr:sp macro="" textlink="">
      <xdr:nvSpPr>
        <xdr:cNvPr id="285" name="補助費等平均値テキスト"/>
        <xdr:cNvSpPr txBox="1"/>
      </xdr:nvSpPr>
      <xdr:spPr>
        <a:xfrm>
          <a:off x="10528300" y="6033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86813</xdr:rowOff>
    </xdr:from>
    <xdr:to>
      <xdr:col>50</xdr:col>
      <xdr:colOff>114300</xdr:colOff>
      <xdr:row>35</xdr:row>
      <xdr:rowOff>106330</xdr:rowOff>
    </xdr:to>
    <xdr:cxnSp macro="">
      <xdr:nvCxnSpPr>
        <xdr:cNvPr id="287" name="直線コネクタ 286"/>
        <xdr:cNvCxnSpPr/>
      </xdr:nvCxnSpPr>
      <xdr:spPr>
        <a:xfrm flipV="1">
          <a:off x="8750300" y="6087563"/>
          <a:ext cx="889000" cy="1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10554</xdr:rowOff>
    </xdr:from>
    <xdr:ext cx="534377" cy="259045"/>
    <xdr:sp macro="" textlink="">
      <xdr:nvSpPr>
        <xdr:cNvPr id="289" name="テキスト ボックス 288"/>
        <xdr:cNvSpPr txBox="1"/>
      </xdr:nvSpPr>
      <xdr:spPr>
        <a:xfrm>
          <a:off x="9372111" y="618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106330</xdr:rowOff>
    </xdr:from>
    <xdr:to>
      <xdr:col>45</xdr:col>
      <xdr:colOff>177800</xdr:colOff>
      <xdr:row>35</xdr:row>
      <xdr:rowOff>141014</xdr:rowOff>
    </xdr:to>
    <xdr:cxnSp macro="">
      <xdr:nvCxnSpPr>
        <xdr:cNvPr id="290" name="直線コネクタ 289"/>
        <xdr:cNvCxnSpPr/>
      </xdr:nvCxnSpPr>
      <xdr:spPr>
        <a:xfrm flipV="1">
          <a:off x="7861300" y="6107080"/>
          <a:ext cx="889000" cy="3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17527</xdr:rowOff>
    </xdr:from>
    <xdr:ext cx="534377" cy="259045"/>
    <xdr:sp macro="" textlink="">
      <xdr:nvSpPr>
        <xdr:cNvPr id="292" name="テキスト ボックス 291"/>
        <xdr:cNvSpPr txBox="1"/>
      </xdr:nvSpPr>
      <xdr:spPr>
        <a:xfrm>
          <a:off x="8483111" y="618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141014</xdr:rowOff>
    </xdr:from>
    <xdr:to>
      <xdr:col>41</xdr:col>
      <xdr:colOff>50800</xdr:colOff>
      <xdr:row>35</xdr:row>
      <xdr:rowOff>142117</xdr:rowOff>
    </xdr:to>
    <xdr:cxnSp macro="">
      <xdr:nvCxnSpPr>
        <xdr:cNvPr id="293" name="直線コネクタ 292"/>
        <xdr:cNvCxnSpPr/>
      </xdr:nvCxnSpPr>
      <xdr:spPr>
        <a:xfrm flipV="1">
          <a:off x="6972300" y="6141764"/>
          <a:ext cx="889000" cy="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41404</xdr:rowOff>
    </xdr:from>
    <xdr:ext cx="534377" cy="259045"/>
    <xdr:sp macro="" textlink="">
      <xdr:nvSpPr>
        <xdr:cNvPr id="295" name="テキスト ボックス 294"/>
        <xdr:cNvSpPr txBox="1"/>
      </xdr:nvSpPr>
      <xdr:spPr>
        <a:xfrm>
          <a:off x="7594111" y="621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45638</xdr:rowOff>
    </xdr:from>
    <xdr:ext cx="534377" cy="259045"/>
    <xdr:sp macro="" textlink="">
      <xdr:nvSpPr>
        <xdr:cNvPr id="297" name="テキスト ボックス 296"/>
        <xdr:cNvSpPr txBox="1"/>
      </xdr:nvSpPr>
      <xdr:spPr>
        <a:xfrm>
          <a:off x="6705111" y="621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137472</xdr:rowOff>
    </xdr:from>
    <xdr:to>
      <xdr:col>55</xdr:col>
      <xdr:colOff>50800</xdr:colOff>
      <xdr:row>35</xdr:row>
      <xdr:rowOff>67622</xdr:rowOff>
    </xdr:to>
    <xdr:sp macro="" textlink="">
      <xdr:nvSpPr>
        <xdr:cNvPr id="303" name="楕円 302"/>
        <xdr:cNvSpPr/>
      </xdr:nvSpPr>
      <xdr:spPr>
        <a:xfrm>
          <a:off x="10426700" y="59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160349</xdr:rowOff>
    </xdr:from>
    <xdr:ext cx="534377" cy="259045"/>
    <xdr:sp macro="" textlink="">
      <xdr:nvSpPr>
        <xdr:cNvPr id="304" name="補助費等該当値テキスト"/>
        <xdr:cNvSpPr txBox="1"/>
      </xdr:nvSpPr>
      <xdr:spPr>
        <a:xfrm>
          <a:off x="10528300" y="581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36013</xdr:rowOff>
    </xdr:from>
    <xdr:to>
      <xdr:col>50</xdr:col>
      <xdr:colOff>165100</xdr:colOff>
      <xdr:row>35</xdr:row>
      <xdr:rowOff>137613</xdr:rowOff>
    </xdr:to>
    <xdr:sp macro="" textlink="">
      <xdr:nvSpPr>
        <xdr:cNvPr id="305" name="楕円 304"/>
        <xdr:cNvSpPr/>
      </xdr:nvSpPr>
      <xdr:spPr>
        <a:xfrm>
          <a:off x="9588500" y="603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154140</xdr:rowOff>
    </xdr:from>
    <xdr:ext cx="534377" cy="259045"/>
    <xdr:sp macro="" textlink="">
      <xdr:nvSpPr>
        <xdr:cNvPr id="306" name="テキスト ボックス 305"/>
        <xdr:cNvSpPr txBox="1"/>
      </xdr:nvSpPr>
      <xdr:spPr>
        <a:xfrm>
          <a:off x="9372111" y="581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55530</xdr:rowOff>
    </xdr:from>
    <xdr:to>
      <xdr:col>46</xdr:col>
      <xdr:colOff>38100</xdr:colOff>
      <xdr:row>35</xdr:row>
      <xdr:rowOff>157130</xdr:rowOff>
    </xdr:to>
    <xdr:sp macro="" textlink="">
      <xdr:nvSpPr>
        <xdr:cNvPr id="307" name="楕円 306"/>
        <xdr:cNvSpPr/>
      </xdr:nvSpPr>
      <xdr:spPr>
        <a:xfrm>
          <a:off x="8699500" y="605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2207</xdr:rowOff>
    </xdr:from>
    <xdr:ext cx="534377" cy="259045"/>
    <xdr:sp macro="" textlink="">
      <xdr:nvSpPr>
        <xdr:cNvPr id="308" name="テキスト ボックス 307"/>
        <xdr:cNvSpPr txBox="1"/>
      </xdr:nvSpPr>
      <xdr:spPr>
        <a:xfrm>
          <a:off x="8483111" y="583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90214</xdr:rowOff>
    </xdr:from>
    <xdr:to>
      <xdr:col>41</xdr:col>
      <xdr:colOff>101600</xdr:colOff>
      <xdr:row>36</xdr:row>
      <xdr:rowOff>20364</xdr:rowOff>
    </xdr:to>
    <xdr:sp macro="" textlink="">
      <xdr:nvSpPr>
        <xdr:cNvPr id="309" name="楕円 308"/>
        <xdr:cNvSpPr/>
      </xdr:nvSpPr>
      <xdr:spPr>
        <a:xfrm>
          <a:off x="7810500" y="609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36891</xdr:rowOff>
    </xdr:from>
    <xdr:ext cx="534377" cy="259045"/>
    <xdr:sp macro="" textlink="">
      <xdr:nvSpPr>
        <xdr:cNvPr id="310" name="テキスト ボックス 309"/>
        <xdr:cNvSpPr txBox="1"/>
      </xdr:nvSpPr>
      <xdr:spPr>
        <a:xfrm>
          <a:off x="7594111" y="586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91317</xdr:rowOff>
    </xdr:from>
    <xdr:to>
      <xdr:col>36</xdr:col>
      <xdr:colOff>165100</xdr:colOff>
      <xdr:row>36</xdr:row>
      <xdr:rowOff>21467</xdr:rowOff>
    </xdr:to>
    <xdr:sp macro="" textlink="">
      <xdr:nvSpPr>
        <xdr:cNvPr id="311" name="楕円 310"/>
        <xdr:cNvSpPr/>
      </xdr:nvSpPr>
      <xdr:spPr>
        <a:xfrm>
          <a:off x="6921500" y="609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37994</xdr:rowOff>
    </xdr:from>
    <xdr:ext cx="534377" cy="259045"/>
    <xdr:sp macro="" textlink="">
      <xdr:nvSpPr>
        <xdr:cNvPr id="312" name="テキスト ボックス 311"/>
        <xdr:cNvSpPr txBox="1"/>
      </xdr:nvSpPr>
      <xdr:spPr>
        <a:xfrm>
          <a:off x="6705111" y="586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43341</xdr:rowOff>
    </xdr:from>
    <xdr:to>
      <xdr:col>55</xdr:col>
      <xdr:colOff>0</xdr:colOff>
      <xdr:row>56</xdr:row>
      <xdr:rowOff>159145</xdr:rowOff>
    </xdr:to>
    <xdr:cxnSp macro="">
      <xdr:nvCxnSpPr>
        <xdr:cNvPr id="339" name="直線コネクタ 338"/>
        <xdr:cNvCxnSpPr/>
      </xdr:nvCxnSpPr>
      <xdr:spPr>
        <a:xfrm flipV="1">
          <a:off x="9639300" y="9644541"/>
          <a:ext cx="838200" cy="11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151539</xdr:rowOff>
    </xdr:from>
    <xdr:ext cx="534377" cy="259045"/>
    <xdr:sp macro="" textlink="">
      <xdr:nvSpPr>
        <xdr:cNvPr id="340" name="普通建設事業費平均値テキスト"/>
        <xdr:cNvSpPr txBox="1"/>
      </xdr:nvSpPr>
      <xdr:spPr>
        <a:xfrm>
          <a:off x="10528300" y="958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152164</xdr:rowOff>
    </xdr:from>
    <xdr:to>
      <xdr:col>50</xdr:col>
      <xdr:colOff>114300</xdr:colOff>
      <xdr:row>56</xdr:row>
      <xdr:rowOff>159145</xdr:rowOff>
    </xdr:to>
    <xdr:cxnSp macro="">
      <xdr:nvCxnSpPr>
        <xdr:cNvPr id="342" name="直線コネクタ 341"/>
        <xdr:cNvCxnSpPr/>
      </xdr:nvCxnSpPr>
      <xdr:spPr>
        <a:xfrm>
          <a:off x="8750300" y="9753364"/>
          <a:ext cx="889000" cy="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160516</xdr:rowOff>
    </xdr:from>
    <xdr:ext cx="534377" cy="259045"/>
    <xdr:sp macro="" textlink="">
      <xdr:nvSpPr>
        <xdr:cNvPr id="344" name="テキスト ボックス 343"/>
        <xdr:cNvSpPr txBox="1"/>
      </xdr:nvSpPr>
      <xdr:spPr>
        <a:xfrm>
          <a:off x="9372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67239</xdr:rowOff>
    </xdr:from>
    <xdr:to>
      <xdr:col>45</xdr:col>
      <xdr:colOff>177800</xdr:colOff>
      <xdr:row>56</xdr:row>
      <xdr:rowOff>152164</xdr:rowOff>
    </xdr:to>
    <xdr:cxnSp macro="">
      <xdr:nvCxnSpPr>
        <xdr:cNvPr id="345" name="直線コネクタ 344"/>
        <xdr:cNvCxnSpPr/>
      </xdr:nvCxnSpPr>
      <xdr:spPr>
        <a:xfrm>
          <a:off x="7861300" y="9668439"/>
          <a:ext cx="889000" cy="8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143165</xdr:rowOff>
    </xdr:from>
    <xdr:ext cx="534377" cy="259045"/>
    <xdr:sp macro="" textlink="">
      <xdr:nvSpPr>
        <xdr:cNvPr id="347" name="テキスト ボックス 346"/>
        <xdr:cNvSpPr txBox="1"/>
      </xdr:nvSpPr>
      <xdr:spPr>
        <a:xfrm>
          <a:off x="8483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95612</xdr:rowOff>
    </xdr:from>
    <xdr:to>
      <xdr:col>41</xdr:col>
      <xdr:colOff>50800</xdr:colOff>
      <xdr:row>56</xdr:row>
      <xdr:rowOff>67239</xdr:rowOff>
    </xdr:to>
    <xdr:cxnSp macro="">
      <xdr:nvCxnSpPr>
        <xdr:cNvPr id="348" name="直線コネクタ 347"/>
        <xdr:cNvCxnSpPr/>
      </xdr:nvCxnSpPr>
      <xdr:spPr>
        <a:xfrm>
          <a:off x="6972300" y="9011012"/>
          <a:ext cx="889000" cy="65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143771</xdr:rowOff>
    </xdr:from>
    <xdr:ext cx="534377" cy="259045"/>
    <xdr:sp macro="" textlink="">
      <xdr:nvSpPr>
        <xdr:cNvPr id="350" name="テキスト ボックス 349"/>
        <xdr:cNvSpPr txBox="1"/>
      </xdr:nvSpPr>
      <xdr:spPr>
        <a:xfrm>
          <a:off x="7594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133808</xdr:rowOff>
    </xdr:from>
    <xdr:ext cx="534377" cy="259045"/>
    <xdr:sp macro="" textlink="">
      <xdr:nvSpPr>
        <xdr:cNvPr id="352" name="テキスト ボックス 351"/>
        <xdr:cNvSpPr txBox="1"/>
      </xdr:nvSpPr>
      <xdr:spPr>
        <a:xfrm>
          <a:off x="6705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163991</xdr:rowOff>
    </xdr:from>
    <xdr:to>
      <xdr:col>55</xdr:col>
      <xdr:colOff>50800</xdr:colOff>
      <xdr:row>56</xdr:row>
      <xdr:rowOff>94141</xdr:rowOff>
    </xdr:to>
    <xdr:sp macro="" textlink="">
      <xdr:nvSpPr>
        <xdr:cNvPr id="358" name="楕円 357"/>
        <xdr:cNvSpPr/>
      </xdr:nvSpPr>
      <xdr:spPr>
        <a:xfrm>
          <a:off x="10426700" y="959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15418</xdr:rowOff>
    </xdr:from>
    <xdr:ext cx="534377" cy="259045"/>
    <xdr:sp macro="" textlink="">
      <xdr:nvSpPr>
        <xdr:cNvPr id="359" name="普通建設事業費該当値テキスト"/>
        <xdr:cNvSpPr txBox="1"/>
      </xdr:nvSpPr>
      <xdr:spPr>
        <a:xfrm>
          <a:off x="10528300" y="944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108345</xdr:rowOff>
    </xdr:from>
    <xdr:to>
      <xdr:col>50</xdr:col>
      <xdr:colOff>165100</xdr:colOff>
      <xdr:row>57</xdr:row>
      <xdr:rowOff>38495</xdr:rowOff>
    </xdr:to>
    <xdr:sp macro="" textlink="">
      <xdr:nvSpPr>
        <xdr:cNvPr id="360" name="楕円 359"/>
        <xdr:cNvSpPr/>
      </xdr:nvSpPr>
      <xdr:spPr>
        <a:xfrm>
          <a:off x="9588500" y="970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29622</xdr:rowOff>
    </xdr:from>
    <xdr:ext cx="534377" cy="259045"/>
    <xdr:sp macro="" textlink="">
      <xdr:nvSpPr>
        <xdr:cNvPr id="361" name="テキスト ボックス 360"/>
        <xdr:cNvSpPr txBox="1"/>
      </xdr:nvSpPr>
      <xdr:spPr>
        <a:xfrm>
          <a:off x="9372111" y="980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101364</xdr:rowOff>
    </xdr:from>
    <xdr:to>
      <xdr:col>46</xdr:col>
      <xdr:colOff>38100</xdr:colOff>
      <xdr:row>57</xdr:row>
      <xdr:rowOff>31514</xdr:rowOff>
    </xdr:to>
    <xdr:sp macro="" textlink="">
      <xdr:nvSpPr>
        <xdr:cNvPr id="362" name="楕円 361"/>
        <xdr:cNvSpPr/>
      </xdr:nvSpPr>
      <xdr:spPr>
        <a:xfrm>
          <a:off x="8699500" y="970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22641</xdr:rowOff>
    </xdr:from>
    <xdr:ext cx="534377" cy="259045"/>
    <xdr:sp macro="" textlink="">
      <xdr:nvSpPr>
        <xdr:cNvPr id="363" name="テキスト ボックス 362"/>
        <xdr:cNvSpPr txBox="1"/>
      </xdr:nvSpPr>
      <xdr:spPr>
        <a:xfrm>
          <a:off x="8483111" y="979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16439</xdr:rowOff>
    </xdr:from>
    <xdr:to>
      <xdr:col>41</xdr:col>
      <xdr:colOff>101600</xdr:colOff>
      <xdr:row>56</xdr:row>
      <xdr:rowOff>118039</xdr:rowOff>
    </xdr:to>
    <xdr:sp macro="" textlink="">
      <xdr:nvSpPr>
        <xdr:cNvPr id="364" name="楕円 363"/>
        <xdr:cNvSpPr/>
      </xdr:nvSpPr>
      <xdr:spPr>
        <a:xfrm>
          <a:off x="7810500" y="961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134566</xdr:rowOff>
    </xdr:from>
    <xdr:ext cx="534377" cy="259045"/>
    <xdr:sp macro="" textlink="">
      <xdr:nvSpPr>
        <xdr:cNvPr id="365" name="テキスト ボックス 364"/>
        <xdr:cNvSpPr txBox="1"/>
      </xdr:nvSpPr>
      <xdr:spPr>
        <a:xfrm>
          <a:off x="7594111" y="939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44812</xdr:rowOff>
    </xdr:from>
    <xdr:to>
      <xdr:col>36</xdr:col>
      <xdr:colOff>165100</xdr:colOff>
      <xdr:row>52</xdr:row>
      <xdr:rowOff>146412</xdr:rowOff>
    </xdr:to>
    <xdr:sp macro="" textlink="">
      <xdr:nvSpPr>
        <xdr:cNvPr id="366" name="楕円 365"/>
        <xdr:cNvSpPr/>
      </xdr:nvSpPr>
      <xdr:spPr>
        <a:xfrm>
          <a:off x="6921500" y="896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162939</xdr:rowOff>
    </xdr:from>
    <xdr:ext cx="599010" cy="259045"/>
    <xdr:sp macro="" textlink="">
      <xdr:nvSpPr>
        <xdr:cNvPr id="367" name="テキスト ボックス 366"/>
        <xdr:cNvSpPr txBox="1"/>
      </xdr:nvSpPr>
      <xdr:spPr>
        <a:xfrm>
          <a:off x="6672795" y="8735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88959</xdr:rowOff>
    </xdr:from>
    <xdr:to>
      <xdr:col>55</xdr:col>
      <xdr:colOff>0</xdr:colOff>
      <xdr:row>78</xdr:row>
      <xdr:rowOff>112024</xdr:rowOff>
    </xdr:to>
    <xdr:cxnSp macro="">
      <xdr:nvCxnSpPr>
        <xdr:cNvPr id="396" name="直線コネクタ 395"/>
        <xdr:cNvCxnSpPr/>
      </xdr:nvCxnSpPr>
      <xdr:spPr>
        <a:xfrm flipV="1">
          <a:off x="9639300" y="13462059"/>
          <a:ext cx="838200" cy="2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62556</xdr:rowOff>
    </xdr:from>
    <xdr:to>
      <xdr:col>50</xdr:col>
      <xdr:colOff>114300</xdr:colOff>
      <xdr:row>78</xdr:row>
      <xdr:rowOff>112024</xdr:rowOff>
    </xdr:to>
    <xdr:cxnSp macro="">
      <xdr:nvCxnSpPr>
        <xdr:cNvPr id="399" name="直線コネクタ 398"/>
        <xdr:cNvCxnSpPr/>
      </xdr:nvCxnSpPr>
      <xdr:spPr>
        <a:xfrm>
          <a:off x="8750300" y="13435656"/>
          <a:ext cx="889000" cy="4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62556</xdr:rowOff>
    </xdr:from>
    <xdr:to>
      <xdr:col>45</xdr:col>
      <xdr:colOff>177800</xdr:colOff>
      <xdr:row>78</xdr:row>
      <xdr:rowOff>81476</xdr:rowOff>
    </xdr:to>
    <xdr:cxnSp macro="">
      <xdr:nvCxnSpPr>
        <xdr:cNvPr id="402" name="直線コネクタ 401"/>
        <xdr:cNvCxnSpPr/>
      </xdr:nvCxnSpPr>
      <xdr:spPr>
        <a:xfrm flipV="1">
          <a:off x="7861300" y="13435656"/>
          <a:ext cx="889000" cy="1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134717</xdr:rowOff>
    </xdr:from>
    <xdr:to>
      <xdr:col>41</xdr:col>
      <xdr:colOff>50800</xdr:colOff>
      <xdr:row>78</xdr:row>
      <xdr:rowOff>81476</xdr:rowOff>
    </xdr:to>
    <xdr:cxnSp macro="">
      <xdr:nvCxnSpPr>
        <xdr:cNvPr id="405" name="直線コネクタ 404"/>
        <xdr:cNvCxnSpPr/>
      </xdr:nvCxnSpPr>
      <xdr:spPr>
        <a:xfrm>
          <a:off x="6972300" y="12136217"/>
          <a:ext cx="889000" cy="131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121262</xdr:rowOff>
    </xdr:from>
    <xdr:ext cx="534377" cy="259045"/>
    <xdr:sp macro="" textlink="">
      <xdr:nvSpPr>
        <xdr:cNvPr id="409" name="テキスト ボックス 408"/>
        <xdr:cNvSpPr txBox="1"/>
      </xdr:nvSpPr>
      <xdr:spPr>
        <a:xfrm>
          <a:off x="6705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38159</xdr:rowOff>
    </xdr:from>
    <xdr:to>
      <xdr:col>55</xdr:col>
      <xdr:colOff>50800</xdr:colOff>
      <xdr:row>78</xdr:row>
      <xdr:rowOff>139759</xdr:rowOff>
    </xdr:to>
    <xdr:sp macro="" textlink="">
      <xdr:nvSpPr>
        <xdr:cNvPr id="415" name="楕円 414"/>
        <xdr:cNvSpPr/>
      </xdr:nvSpPr>
      <xdr:spPr>
        <a:xfrm>
          <a:off x="10426700" y="1341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124536</xdr:rowOff>
    </xdr:from>
    <xdr:ext cx="534377" cy="259045"/>
    <xdr:sp macro="" textlink="">
      <xdr:nvSpPr>
        <xdr:cNvPr id="416" name="普通建設事業費 （ うち新規整備　）該当値テキスト"/>
        <xdr:cNvSpPr txBox="1"/>
      </xdr:nvSpPr>
      <xdr:spPr>
        <a:xfrm>
          <a:off x="10528300" y="1332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61224</xdr:rowOff>
    </xdr:from>
    <xdr:to>
      <xdr:col>50</xdr:col>
      <xdr:colOff>165100</xdr:colOff>
      <xdr:row>78</xdr:row>
      <xdr:rowOff>162824</xdr:rowOff>
    </xdr:to>
    <xdr:sp macro="" textlink="">
      <xdr:nvSpPr>
        <xdr:cNvPr id="417" name="楕円 416"/>
        <xdr:cNvSpPr/>
      </xdr:nvSpPr>
      <xdr:spPr>
        <a:xfrm>
          <a:off x="9588500" y="1343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153951</xdr:rowOff>
    </xdr:from>
    <xdr:ext cx="534377" cy="259045"/>
    <xdr:sp macro="" textlink="">
      <xdr:nvSpPr>
        <xdr:cNvPr id="418" name="テキスト ボックス 417"/>
        <xdr:cNvSpPr txBox="1"/>
      </xdr:nvSpPr>
      <xdr:spPr>
        <a:xfrm>
          <a:off x="9372111" y="1352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11756</xdr:rowOff>
    </xdr:from>
    <xdr:to>
      <xdr:col>46</xdr:col>
      <xdr:colOff>38100</xdr:colOff>
      <xdr:row>78</xdr:row>
      <xdr:rowOff>113356</xdr:rowOff>
    </xdr:to>
    <xdr:sp macro="" textlink="">
      <xdr:nvSpPr>
        <xdr:cNvPr id="419" name="楕円 418"/>
        <xdr:cNvSpPr/>
      </xdr:nvSpPr>
      <xdr:spPr>
        <a:xfrm>
          <a:off x="8699500" y="133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104483</xdr:rowOff>
    </xdr:from>
    <xdr:ext cx="534377" cy="259045"/>
    <xdr:sp macro="" textlink="">
      <xdr:nvSpPr>
        <xdr:cNvPr id="420" name="テキスト ボックス 419"/>
        <xdr:cNvSpPr txBox="1"/>
      </xdr:nvSpPr>
      <xdr:spPr>
        <a:xfrm>
          <a:off x="8483111" y="1347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30676</xdr:rowOff>
    </xdr:from>
    <xdr:to>
      <xdr:col>41</xdr:col>
      <xdr:colOff>101600</xdr:colOff>
      <xdr:row>78</xdr:row>
      <xdr:rowOff>132276</xdr:rowOff>
    </xdr:to>
    <xdr:sp macro="" textlink="">
      <xdr:nvSpPr>
        <xdr:cNvPr id="421" name="楕円 420"/>
        <xdr:cNvSpPr/>
      </xdr:nvSpPr>
      <xdr:spPr>
        <a:xfrm>
          <a:off x="7810500" y="1340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123403</xdr:rowOff>
    </xdr:from>
    <xdr:ext cx="534377" cy="259045"/>
    <xdr:sp macro="" textlink="">
      <xdr:nvSpPr>
        <xdr:cNvPr id="422" name="テキスト ボックス 421"/>
        <xdr:cNvSpPr txBox="1"/>
      </xdr:nvSpPr>
      <xdr:spPr>
        <a:xfrm>
          <a:off x="7594111" y="1349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83917</xdr:rowOff>
    </xdr:from>
    <xdr:to>
      <xdr:col>36</xdr:col>
      <xdr:colOff>165100</xdr:colOff>
      <xdr:row>71</xdr:row>
      <xdr:rowOff>14067</xdr:rowOff>
    </xdr:to>
    <xdr:sp macro="" textlink="">
      <xdr:nvSpPr>
        <xdr:cNvPr id="423" name="楕円 422"/>
        <xdr:cNvSpPr/>
      </xdr:nvSpPr>
      <xdr:spPr>
        <a:xfrm>
          <a:off x="6921500" y="1208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69</xdr:row>
      <xdr:rowOff>30594</xdr:rowOff>
    </xdr:from>
    <xdr:ext cx="599010" cy="259045"/>
    <xdr:sp macro="" textlink="">
      <xdr:nvSpPr>
        <xdr:cNvPr id="424" name="テキスト ボックス 423"/>
        <xdr:cNvSpPr txBox="1"/>
      </xdr:nvSpPr>
      <xdr:spPr>
        <a:xfrm>
          <a:off x="6672795" y="11860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15470</xdr:rowOff>
    </xdr:from>
    <xdr:to>
      <xdr:col>55</xdr:col>
      <xdr:colOff>0</xdr:colOff>
      <xdr:row>97</xdr:row>
      <xdr:rowOff>14191</xdr:rowOff>
    </xdr:to>
    <xdr:cxnSp macro="">
      <xdr:nvCxnSpPr>
        <xdr:cNvPr id="453" name="直線コネクタ 452"/>
        <xdr:cNvCxnSpPr/>
      </xdr:nvCxnSpPr>
      <xdr:spPr>
        <a:xfrm flipV="1">
          <a:off x="9639300" y="16474670"/>
          <a:ext cx="838200" cy="17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86811</xdr:rowOff>
    </xdr:from>
    <xdr:ext cx="534377" cy="259045"/>
    <xdr:sp macro="" textlink="">
      <xdr:nvSpPr>
        <xdr:cNvPr id="454" name="普通建設事業費 （ うち更新整備　）平均値テキスト"/>
        <xdr:cNvSpPr txBox="1"/>
      </xdr:nvSpPr>
      <xdr:spPr>
        <a:xfrm>
          <a:off x="10528300" y="16546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14191</xdr:rowOff>
    </xdr:from>
    <xdr:to>
      <xdr:col>50</xdr:col>
      <xdr:colOff>114300</xdr:colOff>
      <xdr:row>97</xdr:row>
      <xdr:rowOff>99825</xdr:rowOff>
    </xdr:to>
    <xdr:cxnSp macro="">
      <xdr:nvCxnSpPr>
        <xdr:cNvPr id="456" name="直線コネクタ 455"/>
        <xdr:cNvCxnSpPr/>
      </xdr:nvCxnSpPr>
      <xdr:spPr>
        <a:xfrm flipV="1">
          <a:off x="8750300" y="16644841"/>
          <a:ext cx="889000" cy="8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90614</xdr:rowOff>
    </xdr:from>
    <xdr:ext cx="534377" cy="259045"/>
    <xdr:sp macro="" textlink="">
      <xdr:nvSpPr>
        <xdr:cNvPr id="458" name="テキスト ボックス 457"/>
        <xdr:cNvSpPr txBox="1"/>
      </xdr:nvSpPr>
      <xdr:spPr>
        <a:xfrm>
          <a:off x="9372111" y="167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118684</xdr:rowOff>
    </xdr:from>
    <xdr:to>
      <xdr:col>45</xdr:col>
      <xdr:colOff>177800</xdr:colOff>
      <xdr:row>97</xdr:row>
      <xdr:rowOff>99825</xdr:rowOff>
    </xdr:to>
    <xdr:cxnSp macro="">
      <xdr:nvCxnSpPr>
        <xdr:cNvPr id="459" name="直線コネクタ 458"/>
        <xdr:cNvCxnSpPr/>
      </xdr:nvCxnSpPr>
      <xdr:spPr>
        <a:xfrm>
          <a:off x="7861300" y="16577884"/>
          <a:ext cx="889000" cy="15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118684</xdr:rowOff>
    </xdr:from>
    <xdr:to>
      <xdr:col>41</xdr:col>
      <xdr:colOff>50800</xdr:colOff>
      <xdr:row>98</xdr:row>
      <xdr:rowOff>56283</xdr:rowOff>
    </xdr:to>
    <xdr:cxnSp macro="">
      <xdr:nvCxnSpPr>
        <xdr:cNvPr id="462" name="直線コネクタ 461"/>
        <xdr:cNvCxnSpPr/>
      </xdr:nvCxnSpPr>
      <xdr:spPr>
        <a:xfrm flipV="1">
          <a:off x="6972300" y="16577884"/>
          <a:ext cx="889000" cy="28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131464</xdr:rowOff>
    </xdr:from>
    <xdr:ext cx="534377" cy="259045"/>
    <xdr:sp macro="" textlink="">
      <xdr:nvSpPr>
        <xdr:cNvPr id="464" name="テキスト ボックス 463"/>
        <xdr:cNvSpPr txBox="1"/>
      </xdr:nvSpPr>
      <xdr:spPr>
        <a:xfrm>
          <a:off x="7594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42611</xdr:rowOff>
    </xdr:from>
    <xdr:ext cx="534377" cy="259045"/>
    <xdr:sp macro="" textlink="">
      <xdr:nvSpPr>
        <xdr:cNvPr id="466" name="テキスト ボックス 465"/>
        <xdr:cNvSpPr txBox="1"/>
      </xdr:nvSpPr>
      <xdr:spPr>
        <a:xfrm>
          <a:off x="6705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136120</xdr:rowOff>
    </xdr:from>
    <xdr:to>
      <xdr:col>55</xdr:col>
      <xdr:colOff>50800</xdr:colOff>
      <xdr:row>96</xdr:row>
      <xdr:rowOff>66270</xdr:rowOff>
    </xdr:to>
    <xdr:sp macro="" textlink="">
      <xdr:nvSpPr>
        <xdr:cNvPr id="472" name="楕円 471"/>
        <xdr:cNvSpPr/>
      </xdr:nvSpPr>
      <xdr:spPr>
        <a:xfrm>
          <a:off x="10426700" y="1642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158997</xdr:rowOff>
    </xdr:from>
    <xdr:ext cx="534377" cy="259045"/>
    <xdr:sp macro="" textlink="">
      <xdr:nvSpPr>
        <xdr:cNvPr id="473" name="普通建設事業費 （ うち更新整備　）該当値テキスト"/>
        <xdr:cNvSpPr txBox="1"/>
      </xdr:nvSpPr>
      <xdr:spPr>
        <a:xfrm>
          <a:off x="10528300" y="1627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134841</xdr:rowOff>
    </xdr:from>
    <xdr:to>
      <xdr:col>50</xdr:col>
      <xdr:colOff>165100</xdr:colOff>
      <xdr:row>97</xdr:row>
      <xdr:rowOff>64991</xdr:rowOff>
    </xdr:to>
    <xdr:sp macro="" textlink="">
      <xdr:nvSpPr>
        <xdr:cNvPr id="474" name="楕円 473"/>
        <xdr:cNvSpPr/>
      </xdr:nvSpPr>
      <xdr:spPr>
        <a:xfrm>
          <a:off x="9588500" y="1659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81518</xdr:rowOff>
    </xdr:from>
    <xdr:ext cx="534377" cy="259045"/>
    <xdr:sp macro="" textlink="">
      <xdr:nvSpPr>
        <xdr:cNvPr id="475" name="テキスト ボックス 474"/>
        <xdr:cNvSpPr txBox="1"/>
      </xdr:nvSpPr>
      <xdr:spPr>
        <a:xfrm>
          <a:off x="9372111" y="1636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49025</xdr:rowOff>
    </xdr:from>
    <xdr:to>
      <xdr:col>46</xdr:col>
      <xdr:colOff>38100</xdr:colOff>
      <xdr:row>97</xdr:row>
      <xdr:rowOff>150625</xdr:rowOff>
    </xdr:to>
    <xdr:sp macro="" textlink="">
      <xdr:nvSpPr>
        <xdr:cNvPr id="476" name="楕円 475"/>
        <xdr:cNvSpPr/>
      </xdr:nvSpPr>
      <xdr:spPr>
        <a:xfrm>
          <a:off x="8699500" y="1667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141752</xdr:rowOff>
    </xdr:from>
    <xdr:ext cx="534377" cy="259045"/>
    <xdr:sp macro="" textlink="">
      <xdr:nvSpPr>
        <xdr:cNvPr id="477" name="テキスト ボックス 476"/>
        <xdr:cNvSpPr txBox="1"/>
      </xdr:nvSpPr>
      <xdr:spPr>
        <a:xfrm>
          <a:off x="8483111" y="1677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67884</xdr:rowOff>
    </xdr:from>
    <xdr:to>
      <xdr:col>41</xdr:col>
      <xdr:colOff>101600</xdr:colOff>
      <xdr:row>96</xdr:row>
      <xdr:rowOff>169484</xdr:rowOff>
    </xdr:to>
    <xdr:sp macro="" textlink="">
      <xdr:nvSpPr>
        <xdr:cNvPr id="478" name="楕円 477"/>
        <xdr:cNvSpPr/>
      </xdr:nvSpPr>
      <xdr:spPr>
        <a:xfrm>
          <a:off x="7810500" y="1652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14561</xdr:rowOff>
    </xdr:from>
    <xdr:ext cx="534377" cy="259045"/>
    <xdr:sp macro="" textlink="">
      <xdr:nvSpPr>
        <xdr:cNvPr id="479" name="テキスト ボックス 478"/>
        <xdr:cNvSpPr txBox="1"/>
      </xdr:nvSpPr>
      <xdr:spPr>
        <a:xfrm>
          <a:off x="7594111" y="1630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5483</xdr:rowOff>
    </xdr:from>
    <xdr:to>
      <xdr:col>36</xdr:col>
      <xdr:colOff>165100</xdr:colOff>
      <xdr:row>98</xdr:row>
      <xdr:rowOff>107083</xdr:rowOff>
    </xdr:to>
    <xdr:sp macro="" textlink="">
      <xdr:nvSpPr>
        <xdr:cNvPr id="480" name="楕円 479"/>
        <xdr:cNvSpPr/>
      </xdr:nvSpPr>
      <xdr:spPr>
        <a:xfrm>
          <a:off x="6921500" y="1680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98210</xdr:rowOff>
    </xdr:from>
    <xdr:ext cx="534377" cy="259045"/>
    <xdr:sp macro="" textlink="">
      <xdr:nvSpPr>
        <xdr:cNvPr id="481" name="テキスト ボックス 480"/>
        <xdr:cNvSpPr txBox="1"/>
      </xdr:nvSpPr>
      <xdr:spPr>
        <a:xfrm>
          <a:off x="6705111" y="1690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24747</xdr:rowOff>
    </xdr:from>
    <xdr:to>
      <xdr:col>85</xdr:col>
      <xdr:colOff>127000</xdr:colOff>
      <xdr:row>38</xdr:row>
      <xdr:rowOff>160193</xdr:rowOff>
    </xdr:to>
    <xdr:cxnSp macro="">
      <xdr:nvCxnSpPr>
        <xdr:cNvPr id="512" name="直線コネクタ 511"/>
        <xdr:cNvCxnSpPr/>
      </xdr:nvCxnSpPr>
      <xdr:spPr>
        <a:xfrm flipV="1">
          <a:off x="15481300" y="6539847"/>
          <a:ext cx="838200" cy="13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32759</xdr:rowOff>
    </xdr:from>
    <xdr:ext cx="534377" cy="259045"/>
    <xdr:sp macro="" textlink="">
      <xdr:nvSpPr>
        <xdr:cNvPr id="513" name="災害復旧事業費平均値テキスト"/>
        <xdr:cNvSpPr txBox="1"/>
      </xdr:nvSpPr>
      <xdr:spPr>
        <a:xfrm>
          <a:off x="16370300" y="6547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160193</xdr:rowOff>
    </xdr:from>
    <xdr:to>
      <xdr:col>81</xdr:col>
      <xdr:colOff>50800</xdr:colOff>
      <xdr:row>39</xdr:row>
      <xdr:rowOff>47444</xdr:rowOff>
    </xdr:to>
    <xdr:cxnSp macro="">
      <xdr:nvCxnSpPr>
        <xdr:cNvPr id="515" name="直線コネクタ 514"/>
        <xdr:cNvCxnSpPr/>
      </xdr:nvCxnSpPr>
      <xdr:spPr>
        <a:xfrm flipV="1">
          <a:off x="14592300" y="6675293"/>
          <a:ext cx="889000" cy="5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47444</xdr:rowOff>
    </xdr:from>
    <xdr:to>
      <xdr:col>76</xdr:col>
      <xdr:colOff>114300</xdr:colOff>
      <xdr:row>39</xdr:row>
      <xdr:rowOff>97801</xdr:rowOff>
    </xdr:to>
    <xdr:cxnSp macro="">
      <xdr:nvCxnSpPr>
        <xdr:cNvPr id="518" name="直線コネクタ 517"/>
        <xdr:cNvCxnSpPr/>
      </xdr:nvCxnSpPr>
      <xdr:spPr>
        <a:xfrm flipV="1">
          <a:off x="13703300" y="6733994"/>
          <a:ext cx="889000" cy="5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91531</xdr:rowOff>
    </xdr:from>
    <xdr:to>
      <xdr:col>71</xdr:col>
      <xdr:colOff>177800</xdr:colOff>
      <xdr:row>39</xdr:row>
      <xdr:rowOff>97801</xdr:rowOff>
    </xdr:to>
    <xdr:cxnSp macro="">
      <xdr:nvCxnSpPr>
        <xdr:cNvPr id="521" name="直線コネクタ 520"/>
        <xdr:cNvCxnSpPr/>
      </xdr:nvCxnSpPr>
      <xdr:spPr>
        <a:xfrm>
          <a:off x="12814300" y="6778081"/>
          <a:ext cx="889000" cy="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85101</xdr:rowOff>
    </xdr:from>
    <xdr:ext cx="469744" cy="259045"/>
    <xdr:sp macro="" textlink="">
      <xdr:nvSpPr>
        <xdr:cNvPr id="525" name="テキスト ボックス 524"/>
        <xdr:cNvSpPr txBox="1"/>
      </xdr:nvSpPr>
      <xdr:spPr>
        <a:xfrm>
          <a:off x="12579428" y="64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145397</xdr:rowOff>
    </xdr:from>
    <xdr:to>
      <xdr:col>85</xdr:col>
      <xdr:colOff>177800</xdr:colOff>
      <xdr:row>38</xdr:row>
      <xdr:rowOff>75547</xdr:rowOff>
    </xdr:to>
    <xdr:sp macro="" textlink="">
      <xdr:nvSpPr>
        <xdr:cNvPr id="531" name="楕円 530"/>
        <xdr:cNvSpPr/>
      </xdr:nvSpPr>
      <xdr:spPr>
        <a:xfrm>
          <a:off x="16268700" y="648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168274</xdr:rowOff>
    </xdr:from>
    <xdr:ext cx="534377" cy="259045"/>
    <xdr:sp macro="" textlink="">
      <xdr:nvSpPr>
        <xdr:cNvPr id="532" name="災害復旧事業費該当値テキスト"/>
        <xdr:cNvSpPr txBox="1"/>
      </xdr:nvSpPr>
      <xdr:spPr>
        <a:xfrm>
          <a:off x="16370300" y="634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109393</xdr:rowOff>
    </xdr:from>
    <xdr:to>
      <xdr:col>81</xdr:col>
      <xdr:colOff>101600</xdr:colOff>
      <xdr:row>39</xdr:row>
      <xdr:rowOff>39543</xdr:rowOff>
    </xdr:to>
    <xdr:sp macro="" textlink="">
      <xdr:nvSpPr>
        <xdr:cNvPr id="533" name="楕円 532"/>
        <xdr:cNvSpPr/>
      </xdr:nvSpPr>
      <xdr:spPr>
        <a:xfrm>
          <a:off x="15430500" y="662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30670</xdr:rowOff>
    </xdr:from>
    <xdr:ext cx="469744" cy="259045"/>
    <xdr:sp macro="" textlink="">
      <xdr:nvSpPr>
        <xdr:cNvPr id="534" name="テキスト ボックス 533"/>
        <xdr:cNvSpPr txBox="1"/>
      </xdr:nvSpPr>
      <xdr:spPr>
        <a:xfrm>
          <a:off x="15246428" y="671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168094</xdr:rowOff>
    </xdr:from>
    <xdr:to>
      <xdr:col>76</xdr:col>
      <xdr:colOff>165100</xdr:colOff>
      <xdr:row>39</xdr:row>
      <xdr:rowOff>98244</xdr:rowOff>
    </xdr:to>
    <xdr:sp macro="" textlink="">
      <xdr:nvSpPr>
        <xdr:cNvPr id="535" name="楕円 534"/>
        <xdr:cNvSpPr/>
      </xdr:nvSpPr>
      <xdr:spPr>
        <a:xfrm>
          <a:off x="14541500" y="668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89371</xdr:rowOff>
    </xdr:from>
    <xdr:ext cx="469744" cy="259045"/>
    <xdr:sp macro="" textlink="">
      <xdr:nvSpPr>
        <xdr:cNvPr id="536" name="テキスト ボックス 535"/>
        <xdr:cNvSpPr txBox="1"/>
      </xdr:nvSpPr>
      <xdr:spPr>
        <a:xfrm>
          <a:off x="14357428" y="677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47001</xdr:rowOff>
    </xdr:from>
    <xdr:to>
      <xdr:col>72</xdr:col>
      <xdr:colOff>38100</xdr:colOff>
      <xdr:row>39</xdr:row>
      <xdr:rowOff>148601</xdr:rowOff>
    </xdr:to>
    <xdr:sp macro="" textlink="">
      <xdr:nvSpPr>
        <xdr:cNvPr id="537" name="楕円 536"/>
        <xdr:cNvSpPr/>
      </xdr:nvSpPr>
      <xdr:spPr>
        <a:xfrm>
          <a:off x="13652500" y="673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139728</xdr:rowOff>
    </xdr:from>
    <xdr:ext cx="313932" cy="259045"/>
    <xdr:sp macro="" textlink="">
      <xdr:nvSpPr>
        <xdr:cNvPr id="538" name="テキスト ボックス 537"/>
        <xdr:cNvSpPr txBox="1"/>
      </xdr:nvSpPr>
      <xdr:spPr>
        <a:xfrm>
          <a:off x="13546333" y="68262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40731</xdr:rowOff>
    </xdr:from>
    <xdr:to>
      <xdr:col>67</xdr:col>
      <xdr:colOff>101600</xdr:colOff>
      <xdr:row>39</xdr:row>
      <xdr:rowOff>142331</xdr:rowOff>
    </xdr:to>
    <xdr:sp macro="" textlink="">
      <xdr:nvSpPr>
        <xdr:cNvPr id="539" name="楕円 538"/>
        <xdr:cNvSpPr/>
      </xdr:nvSpPr>
      <xdr:spPr>
        <a:xfrm>
          <a:off x="12763500" y="672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133458</xdr:rowOff>
    </xdr:from>
    <xdr:ext cx="378565" cy="259045"/>
    <xdr:sp macro="" textlink="">
      <xdr:nvSpPr>
        <xdr:cNvPr id="540" name="テキスト ボックス 539"/>
        <xdr:cNvSpPr txBox="1"/>
      </xdr:nvSpPr>
      <xdr:spPr>
        <a:xfrm>
          <a:off x="12625017" y="6820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50808</xdr:rowOff>
    </xdr:from>
    <xdr:to>
      <xdr:col>85</xdr:col>
      <xdr:colOff>127000</xdr:colOff>
      <xdr:row>78</xdr:row>
      <xdr:rowOff>95270</xdr:rowOff>
    </xdr:to>
    <xdr:cxnSp macro="">
      <xdr:nvCxnSpPr>
        <xdr:cNvPr id="622" name="直線コネクタ 621"/>
        <xdr:cNvCxnSpPr/>
      </xdr:nvCxnSpPr>
      <xdr:spPr>
        <a:xfrm flipV="1">
          <a:off x="15481300" y="13423908"/>
          <a:ext cx="838200" cy="4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16493</xdr:rowOff>
    </xdr:from>
    <xdr:ext cx="534377" cy="259045"/>
    <xdr:sp macro="" textlink="">
      <xdr:nvSpPr>
        <xdr:cNvPr id="623" name="公債費平均値テキスト"/>
        <xdr:cNvSpPr txBox="1"/>
      </xdr:nvSpPr>
      <xdr:spPr>
        <a:xfrm>
          <a:off x="16370300" y="1321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95270</xdr:rowOff>
    </xdr:from>
    <xdr:to>
      <xdr:col>81</xdr:col>
      <xdr:colOff>50800</xdr:colOff>
      <xdr:row>78</xdr:row>
      <xdr:rowOff>104437</xdr:rowOff>
    </xdr:to>
    <xdr:cxnSp macro="">
      <xdr:nvCxnSpPr>
        <xdr:cNvPr id="625" name="直線コネクタ 624"/>
        <xdr:cNvCxnSpPr/>
      </xdr:nvCxnSpPr>
      <xdr:spPr>
        <a:xfrm flipV="1">
          <a:off x="14592300" y="13468370"/>
          <a:ext cx="8890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109597</xdr:rowOff>
    </xdr:from>
    <xdr:ext cx="534377" cy="259045"/>
    <xdr:sp macro="" textlink="">
      <xdr:nvSpPr>
        <xdr:cNvPr id="627" name="テキスト ボックス 626"/>
        <xdr:cNvSpPr txBox="1"/>
      </xdr:nvSpPr>
      <xdr:spPr>
        <a:xfrm>
          <a:off x="15214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104437</xdr:rowOff>
    </xdr:from>
    <xdr:to>
      <xdr:col>76</xdr:col>
      <xdr:colOff>114300</xdr:colOff>
      <xdr:row>78</xdr:row>
      <xdr:rowOff>113911</xdr:rowOff>
    </xdr:to>
    <xdr:cxnSp macro="">
      <xdr:nvCxnSpPr>
        <xdr:cNvPr id="628" name="直線コネクタ 627"/>
        <xdr:cNvCxnSpPr/>
      </xdr:nvCxnSpPr>
      <xdr:spPr>
        <a:xfrm flipV="1">
          <a:off x="13703300" y="13477537"/>
          <a:ext cx="889000" cy="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108862</xdr:rowOff>
    </xdr:from>
    <xdr:ext cx="534377" cy="259045"/>
    <xdr:sp macro="" textlink="">
      <xdr:nvSpPr>
        <xdr:cNvPr id="630" name="テキスト ボックス 629"/>
        <xdr:cNvSpPr txBox="1"/>
      </xdr:nvSpPr>
      <xdr:spPr>
        <a:xfrm>
          <a:off x="14325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113911</xdr:rowOff>
    </xdr:from>
    <xdr:to>
      <xdr:col>71</xdr:col>
      <xdr:colOff>177800</xdr:colOff>
      <xdr:row>78</xdr:row>
      <xdr:rowOff>122437</xdr:rowOff>
    </xdr:to>
    <xdr:cxnSp macro="">
      <xdr:nvCxnSpPr>
        <xdr:cNvPr id="631" name="直線コネクタ 630"/>
        <xdr:cNvCxnSpPr/>
      </xdr:nvCxnSpPr>
      <xdr:spPr>
        <a:xfrm flipV="1">
          <a:off x="12814300" y="13487011"/>
          <a:ext cx="889000" cy="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106241</xdr:rowOff>
    </xdr:from>
    <xdr:ext cx="534377" cy="259045"/>
    <xdr:sp macro="" textlink="">
      <xdr:nvSpPr>
        <xdr:cNvPr id="633" name="テキスト ボックス 632"/>
        <xdr:cNvSpPr txBox="1"/>
      </xdr:nvSpPr>
      <xdr:spPr>
        <a:xfrm>
          <a:off x="13436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106973</xdr:rowOff>
    </xdr:from>
    <xdr:ext cx="534377" cy="259045"/>
    <xdr:sp macro="" textlink="">
      <xdr:nvSpPr>
        <xdr:cNvPr id="635" name="テキスト ボックス 634"/>
        <xdr:cNvSpPr txBox="1"/>
      </xdr:nvSpPr>
      <xdr:spPr>
        <a:xfrm>
          <a:off x="12547111" y="1313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xdr:rowOff>
    </xdr:from>
    <xdr:to>
      <xdr:col>85</xdr:col>
      <xdr:colOff>177800</xdr:colOff>
      <xdr:row>78</xdr:row>
      <xdr:rowOff>101608</xdr:rowOff>
    </xdr:to>
    <xdr:sp macro="" textlink="">
      <xdr:nvSpPr>
        <xdr:cNvPr id="641" name="楕円 640"/>
        <xdr:cNvSpPr/>
      </xdr:nvSpPr>
      <xdr:spPr>
        <a:xfrm>
          <a:off x="16268700" y="1337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149885</xdr:rowOff>
    </xdr:from>
    <xdr:ext cx="534377" cy="259045"/>
    <xdr:sp macro="" textlink="">
      <xdr:nvSpPr>
        <xdr:cNvPr id="642" name="公債費該当値テキスト"/>
        <xdr:cNvSpPr txBox="1"/>
      </xdr:nvSpPr>
      <xdr:spPr>
        <a:xfrm>
          <a:off x="16370300" y="1335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44470</xdr:rowOff>
    </xdr:from>
    <xdr:to>
      <xdr:col>81</xdr:col>
      <xdr:colOff>101600</xdr:colOff>
      <xdr:row>78</xdr:row>
      <xdr:rowOff>146070</xdr:rowOff>
    </xdr:to>
    <xdr:sp macro="" textlink="">
      <xdr:nvSpPr>
        <xdr:cNvPr id="643" name="楕円 642"/>
        <xdr:cNvSpPr/>
      </xdr:nvSpPr>
      <xdr:spPr>
        <a:xfrm>
          <a:off x="15430500" y="1341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137197</xdr:rowOff>
    </xdr:from>
    <xdr:ext cx="534377" cy="259045"/>
    <xdr:sp macro="" textlink="">
      <xdr:nvSpPr>
        <xdr:cNvPr id="644" name="テキスト ボックス 643"/>
        <xdr:cNvSpPr txBox="1"/>
      </xdr:nvSpPr>
      <xdr:spPr>
        <a:xfrm>
          <a:off x="15214111" y="1351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53637</xdr:rowOff>
    </xdr:from>
    <xdr:to>
      <xdr:col>76</xdr:col>
      <xdr:colOff>165100</xdr:colOff>
      <xdr:row>78</xdr:row>
      <xdr:rowOff>155237</xdr:rowOff>
    </xdr:to>
    <xdr:sp macro="" textlink="">
      <xdr:nvSpPr>
        <xdr:cNvPr id="645" name="楕円 644"/>
        <xdr:cNvSpPr/>
      </xdr:nvSpPr>
      <xdr:spPr>
        <a:xfrm>
          <a:off x="14541500" y="1342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146364</xdr:rowOff>
    </xdr:from>
    <xdr:ext cx="534377" cy="259045"/>
    <xdr:sp macro="" textlink="">
      <xdr:nvSpPr>
        <xdr:cNvPr id="646" name="テキスト ボックス 645"/>
        <xdr:cNvSpPr txBox="1"/>
      </xdr:nvSpPr>
      <xdr:spPr>
        <a:xfrm>
          <a:off x="14325111" y="13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63111</xdr:rowOff>
    </xdr:from>
    <xdr:to>
      <xdr:col>72</xdr:col>
      <xdr:colOff>38100</xdr:colOff>
      <xdr:row>78</xdr:row>
      <xdr:rowOff>164711</xdr:rowOff>
    </xdr:to>
    <xdr:sp macro="" textlink="">
      <xdr:nvSpPr>
        <xdr:cNvPr id="647" name="楕円 646"/>
        <xdr:cNvSpPr/>
      </xdr:nvSpPr>
      <xdr:spPr>
        <a:xfrm>
          <a:off x="13652500" y="134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155838</xdr:rowOff>
    </xdr:from>
    <xdr:ext cx="534377" cy="259045"/>
    <xdr:sp macro="" textlink="">
      <xdr:nvSpPr>
        <xdr:cNvPr id="648" name="テキスト ボックス 647"/>
        <xdr:cNvSpPr txBox="1"/>
      </xdr:nvSpPr>
      <xdr:spPr>
        <a:xfrm>
          <a:off x="13436111" y="1352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71637</xdr:rowOff>
    </xdr:from>
    <xdr:to>
      <xdr:col>67</xdr:col>
      <xdr:colOff>101600</xdr:colOff>
      <xdr:row>79</xdr:row>
      <xdr:rowOff>1787</xdr:rowOff>
    </xdr:to>
    <xdr:sp macro="" textlink="">
      <xdr:nvSpPr>
        <xdr:cNvPr id="649" name="楕円 648"/>
        <xdr:cNvSpPr/>
      </xdr:nvSpPr>
      <xdr:spPr>
        <a:xfrm>
          <a:off x="12763500" y="1344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164364</xdr:rowOff>
    </xdr:from>
    <xdr:ext cx="534377" cy="259045"/>
    <xdr:sp macro="" textlink="">
      <xdr:nvSpPr>
        <xdr:cNvPr id="650" name="テキスト ボックス 649"/>
        <xdr:cNvSpPr txBox="1"/>
      </xdr:nvSpPr>
      <xdr:spPr>
        <a:xfrm>
          <a:off x="12547111" y="1353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118824</xdr:rowOff>
    </xdr:from>
    <xdr:to>
      <xdr:col>85</xdr:col>
      <xdr:colOff>127000</xdr:colOff>
      <xdr:row>97</xdr:row>
      <xdr:rowOff>70869</xdr:rowOff>
    </xdr:to>
    <xdr:cxnSp macro="">
      <xdr:nvCxnSpPr>
        <xdr:cNvPr id="677" name="直線コネクタ 676"/>
        <xdr:cNvCxnSpPr/>
      </xdr:nvCxnSpPr>
      <xdr:spPr>
        <a:xfrm flipV="1">
          <a:off x="15481300" y="16578024"/>
          <a:ext cx="838200" cy="12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122131</xdr:rowOff>
    </xdr:from>
    <xdr:ext cx="534377" cy="259045"/>
    <xdr:sp macro="" textlink="">
      <xdr:nvSpPr>
        <xdr:cNvPr id="678" name="積立金平均値テキスト"/>
        <xdr:cNvSpPr txBox="1"/>
      </xdr:nvSpPr>
      <xdr:spPr>
        <a:xfrm>
          <a:off x="16370300" y="16752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60590</xdr:rowOff>
    </xdr:from>
    <xdr:to>
      <xdr:col>81</xdr:col>
      <xdr:colOff>50800</xdr:colOff>
      <xdr:row>97</xdr:row>
      <xdr:rowOff>70869</xdr:rowOff>
    </xdr:to>
    <xdr:cxnSp macro="">
      <xdr:nvCxnSpPr>
        <xdr:cNvPr id="680" name="直線コネクタ 679"/>
        <xdr:cNvCxnSpPr/>
      </xdr:nvCxnSpPr>
      <xdr:spPr>
        <a:xfrm>
          <a:off x="14592300" y="16691240"/>
          <a:ext cx="889000" cy="1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83132</xdr:rowOff>
    </xdr:from>
    <xdr:ext cx="534377" cy="259045"/>
    <xdr:sp macro="" textlink="">
      <xdr:nvSpPr>
        <xdr:cNvPr id="682" name="テキスト ボックス 681"/>
        <xdr:cNvSpPr txBox="1"/>
      </xdr:nvSpPr>
      <xdr:spPr>
        <a:xfrm>
          <a:off x="15214111" y="1688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60590</xdr:rowOff>
    </xdr:from>
    <xdr:to>
      <xdr:col>76</xdr:col>
      <xdr:colOff>114300</xdr:colOff>
      <xdr:row>97</xdr:row>
      <xdr:rowOff>126043</xdr:rowOff>
    </xdr:to>
    <xdr:cxnSp macro="">
      <xdr:nvCxnSpPr>
        <xdr:cNvPr id="683" name="直線コネクタ 682"/>
        <xdr:cNvCxnSpPr/>
      </xdr:nvCxnSpPr>
      <xdr:spPr>
        <a:xfrm flipV="1">
          <a:off x="13703300" y="16691240"/>
          <a:ext cx="889000" cy="6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89200</xdr:rowOff>
    </xdr:from>
    <xdr:ext cx="534377" cy="259045"/>
    <xdr:sp macro="" textlink="">
      <xdr:nvSpPr>
        <xdr:cNvPr id="685" name="テキスト ボックス 684"/>
        <xdr:cNvSpPr txBox="1"/>
      </xdr:nvSpPr>
      <xdr:spPr>
        <a:xfrm>
          <a:off x="14325111" y="1689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54721</xdr:rowOff>
    </xdr:from>
    <xdr:to>
      <xdr:col>71</xdr:col>
      <xdr:colOff>177800</xdr:colOff>
      <xdr:row>97</xdr:row>
      <xdr:rowOff>126043</xdr:rowOff>
    </xdr:to>
    <xdr:cxnSp macro="">
      <xdr:nvCxnSpPr>
        <xdr:cNvPr id="686" name="直線コネクタ 685"/>
        <xdr:cNvCxnSpPr/>
      </xdr:nvCxnSpPr>
      <xdr:spPr>
        <a:xfrm>
          <a:off x="12814300" y="16685371"/>
          <a:ext cx="889000" cy="7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85112</xdr:rowOff>
    </xdr:from>
    <xdr:ext cx="534377" cy="259045"/>
    <xdr:sp macro="" textlink="">
      <xdr:nvSpPr>
        <xdr:cNvPr id="688" name="テキスト ボックス 687"/>
        <xdr:cNvSpPr txBox="1"/>
      </xdr:nvSpPr>
      <xdr:spPr>
        <a:xfrm>
          <a:off x="13436111" y="1688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89419</xdr:rowOff>
    </xdr:from>
    <xdr:ext cx="534377" cy="259045"/>
    <xdr:sp macro="" textlink="">
      <xdr:nvSpPr>
        <xdr:cNvPr id="690" name="テキスト ボックス 689"/>
        <xdr:cNvSpPr txBox="1"/>
      </xdr:nvSpPr>
      <xdr:spPr>
        <a:xfrm>
          <a:off x="12547111" y="1689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68024</xdr:rowOff>
    </xdr:from>
    <xdr:to>
      <xdr:col>85</xdr:col>
      <xdr:colOff>177800</xdr:colOff>
      <xdr:row>96</xdr:row>
      <xdr:rowOff>169624</xdr:rowOff>
    </xdr:to>
    <xdr:sp macro="" textlink="">
      <xdr:nvSpPr>
        <xdr:cNvPr id="696" name="楕円 695"/>
        <xdr:cNvSpPr/>
      </xdr:nvSpPr>
      <xdr:spPr>
        <a:xfrm>
          <a:off x="16268700" y="1652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90901</xdr:rowOff>
    </xdr:from>
    <xdr:ext cx="534377" cy="259045"/>
    <xdr:sp macro="" textlink="">
      <xdr:nvSpPr>
        <xdr:cNvPr id="697" name="積立金該当値テキスト"/>
        <xdr:cNvSpPr txBox="1"/>
      </xdr:nvSpPr>
      <xdr:spPr>
        <a:xfrm>
          <a:off x="16370300" y="1637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20069</xdr:rowOff>
    </xdr:from>
    <xdr:to>
      <xdr:col>81</xdr:col>
      <xdr:colOff>101600</xdr:colOff>
      <xdr:row>97</xdr:row>
      <xdr:rowOff>121669</xdr:rowOff>
    </xdr:to>
    <xdr:sp macro="" textlink="">
      <xdr:nvSpPr>
        <xdr:cNvPr id="698" name="楕円 697"/>
        <xdr:cNvSpPr/>
      </xdr:nvSpPr>
      <xdr:spPr>
        <a:xfrm>
          <a:off x="15430500" y="1665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138196</xdr:rowOff>
    </xdr:from>
    <xdr:ext cx="534377" cy="259045"/>
    <xdr:sp macro="" textlink="">
      <xdr:nvSpPr>
        <xdr:cNvPr id="699" name="テキスト ボックス 698"/>
        <xdr:cNvSpPr txBox="1"/>
      </xdr:nvSpPr>
      <xdr:spPr>
        <a:xfrm>
          <a:off x="15214111" y="1642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9790</xdr:rowOff>
    </xdr:from>
    <xdr:to>
      <xdr:col>76</xdr:col>
      <xdr:colOff>165100</xdr:colOff>
      <xdr:row>97</xdr:row>
      <xdr:rowOff>111390</xdr:rowOff>
    </xdr:to>
    <xdr:sp macro="" textlink="">
      <xdr:nvSpPr>
        <xdr:cNvPr id="700" name="楕円 699"/>
        <xdr:cNvSpPr/>
      </xdr:nvSpPr>
      <xdr:spPr>
        <a:xfrm>
          <a:off x="14541500" y="1664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127917</xdr:rowOff>
    </xdr:from>
    <xdr:ext cx="534377" cy="259045"/>
    <xdr:sp macro="" textlink="">
      <xdr:nvSpPr>
        <xdr:cNvPr id="701" name="テキスト ボックス 700"/>
        <xdr:cNvSpPr txBox="1"/>
      </xdr:nvSpPr>
      <xdr:spPr>
        <a:xfrm>
          <a:off x="14325111" y="1641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75243</xdr:rowOff>
    </xdr:from>
    <xdr:to>
      <xdr:col>72</xdr:col>
      <xdr:colOff>38100</xdr:colOff>
      <xdr:row>98</xdr:row>
      <xdr:rowOff>5393</xdr:rowOff>
    </xdr:to>
    <xdr:sp macro="" textlink="">
      <xdr:nvSpPr>
        <xdr:cNvPr id="702" name="楕円 701"/>
        <xdr:cNvSpPr/>
      </xdr:nvSpPr>
      <xdr:spPr>
        <a:xfrm>
          <a:off x="13652500" y="1670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21920</xdr:rowOff>
    </xdr:from>
    <xdr:ext cx="534377" cy="259045"/>
    <xdr:sp macro="" textlink="">
      <xdr:nvSpPr>
        <xdr:cNvPr id="703" name="テキスト ボックス 702"/>
        <xdr:cNvSpPr txBox="1"/>
      </xdr:nvSpPr>
      <xdr:spPr>
        <a:xfrm>
          <a:off x="13436111" y="1648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3921</xdr:rowOff>
    </xdr:from>
    <xdr:to>
      <xdr:col>67</xdr:col>
      <xdr:colOff>101600</xdr:colOff>
      <xdr:row>97</xdr:row>
      <xdr:rowOff>105521</xdr:rowOff>
    </xdr:to>
    <xdr:sp macro="" textlink="">
      <xdr:nvSpPr>
        <xdr:cNvPr id="704" name="楕円 703"/>
        <xdr:cNvSpPr/>
      </xdr:nvSpPr>
      <xdr:spPr>
        <a:xfrm>
          <a:off x="12763500" y="1663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122048</xdr:rowOff>
    </xdr:from>
    <xdr:ext cx="534377" cy="259045"/>
    <xdr:sp macro="" textlink="">
      <xdr:nvSpPr>
        <xdr:cNvPr id="705" name="テキスト ボックス 704"/>
        <xdr:cNvSpPr txBox="1"/>
      </xdr:nvSpPr>
      <xdr:spPr>
        <a:xfrm>
          <a:off x="12547111" y="1640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77978</xdr:rowOff>
    </xdr:from>
    <xdr:to>
      <xdr:col>116</xdr:col>
      <xdr:colOff>63500</xdr:colOff>
      <xdr:row>54</xdr:row>
      <xdr:rowOff>124090</xdr:rowOff>
    </xdr:to>
    <xdr:cxnSp macro="">
      <xdr:nvCxnSpPr>
        <xdr:cNvPr id="791" name="直線コネクタ 790"/>
        <xdr:cNvCxnSpPr/>
      </xdr:nvCxnSpPr>
      <xdr:spPr>
        <a:xfrm flipV="1">
          <a:off x="21323300" y="9336278"/>
          <a:ext cx="838200" cy="4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19158</xdr:rowOff>
    </xdr:from>
    <xdr:ext cx="469744" cy="259045"/>
    <xdr:sp macro="" textlink="">
      <xdr:nvSpPr>
        <xdr:cNvPr id="792" name="貸付金平均値テキスト"/>
        <xdr:cNvSpPr txBox="1"/>
      </xdr:nvSpPr>
      <xdr:spPr>
        <a:xfrm>
          <a:off x="22212300" y="9963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159000</xdr:rowOff>
    </xdr:from>
    <xdr:to>
      <xdr:col>111</xdr:col>
      <xdr:colOff>177800</xdr:colOff>
      <xdr:row>54</xdr:row>
      <xdr:rowOff>124090</xdr:rowOff>
    </xdr:to>
    <xdr:cxnSp macro="">
      <xdr:nvCxnSpPr>
        <xdr:cNvPr id="794" name="直線コネクタ 793"/>
        <xdr:cNvCxnSpPr/>
      </xdr:nvCxnSpPr>
      <xdr:spPr>
        <a:xfrm>
          <a:off x="20434300" y="9245850"/>
          <a:ext cx="889000" cy="13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129800</xdr:rowOff>
    </xdr:from>
    <xdr:ext cx="469744" cy="259045"/>
    <xdr:sp macro="" textlink="">
      <xdr:nvSpPr>
        <xdr:cNvPr id="796" name="テキスト ボックス 795"/>
        <xdr:cNvSpPr txBox="1"/>
      </xdr:nvSpPr>
      <xdr:spPr>
        <a:xfrm>
          <a:off x="21088428" y="1007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159000</xdr:rowOff>
    </xdr:from>
    <xdr:to>
      <xdr:col>107</xdr:col>
      <xdr:colOff>50800</xdr:colOff>
      <xdr:row>54</xdr:row>
      <xdr:rowOff>74909</xdr:rowOff>
    </xdr:to>
    <xdr:cxnSp macro="">
      <xdr:nvCxnSpPr>
        <xdr:cNvPr id="797" name="直線コネクタ 796"/>
        <xdr:cNvCxnSpPr/>
      </xdr:nvCxnSpPr>
      <xdr:spPr>
        <a:xfrm flipV="1">
          <a:off x="19545300" y="9245850"/>
          <a:ext cx="889000" cy="8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136527</xdr:rowOff>
    </xdr:from>
    <xdr:ext cx="469744" cy="259045"/>
    <xdr:sp macro="" textlink="">
      <xdr:nvSpPr>
        <xdr:cNvPr id="799" name="テキスト ボックス 798"/>
        <xdr:cNvSpPr txBox="1"/>
      </xdr:nvSpPr>
      <xdr:spPr>
        <a:xfrm>
          <a:off x="20199428" y="1008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74909</xdr:rowOff>
    </xdr:from>
    <xdr:to>
      <xdr:col>102</xdr:col>
      <xdr:colOff>114300</xdr:colOff>
      <xdr:row>54</xdr:row>
      <xdr:rowOff>91302</xdr:rowOff>
    </xdr:to>
    <xdr:cxnSp macro="">
      <xdr:nvCxnSpPr>
        <xdr:cNvPr id="800" name="直線コネクタ 799"/>
        <xdr:cNvCxnSpPr/>
      </xdr:nvCxnSpPr>
      <xdr:spPr>
        <a:xfrm flipV="1">
          <a:off x="18656300" y="9333209"/>
          <a:ext cx="889000" cy="1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123301</xdr:rowOff>
    </xdr:from>
    <xdr:ext cx="469744" cy="259045"/>
    <xdr:sp macro="" textlink="">
      <xdr:nvSpPr>
        <xdr:cNvPr id="802" name="テキスト ボックス 801"/>
        <xdr:cNvSpPr txBox="1"/>
      </xdr:nvSpPr>
      <xdr:spPr>
        <a:xfrm>
          <a:off x="19310428" y="1006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96882</xdr:rowOff>
    </xdr:from>
    <xdr:ext cx="469744" cy="259045"/>
    <xdr:sp macro="" textlink="">
      <xdr:nvSpPr>
        <xdr:cNvPr id="804" name="テキスト ボックス 803"/>
        <xdr:cNvSpPr txBox="1"/>
      </xdr:nvSpPr>
      <xdr:spPr>
        <a:xfrm>
          <a:off x="18421428" y="1004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27178</xdr:rowOff>
    </xdr:from>
    <xdr:to>
      <xdr:col>116</xdr:col>
      <xdr:colOff>114300</xdr:colOff>
      <xdr:row>54</xdr:row>
      <xdr:rowOff>128778</xdr:rowOff>
    </xdr:to>
    <xdr:sp macro="" textlink="">
      <xdr:nvSpPr>
        <xdr:cNvPr id="810" name="楕円 809"/>
        <xdr:cNvSpPr/>
      </xdr:nvSpPr>
      <xdr:spPr>
        <a:xfrm>
          <a:off x="22110700" y="928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50055</xdr:rowOff>
    </xdr:from>
    <xdr:ext cx="534377" cy="259045"/>
    <xdr:sp macro="" textlink="">
      <xdr:nvSpPr>
        <xdr:cNvPr id="811" name="貸付金該当値テキスト"/>
        <xdr:cNvSpPr txBox="1"/>
      </xdr:nvSpPr>
      <xdr:spPr>
        <a:xfrm>
          <a:off x="22212300" y="913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73290</xdr:rowOff>
    </xdr:from>
    <xdr:to>
      <xdr:col>112</xdr:col>
      <xdr:colOff>38100</xdr:colOff>
      <xdr:row>55</xdr:row>
      <xdr:rowOff>3440</xdr:rowOff>
    </xdr:to>
    <xdr:sp macro="" textlink="">
      <xdr:nvSpPr>
        <xdr:cNvPr id="812" name="楕円 811"/>
        <xdr:cNvSpPr/>
      </xdr:nvSpPr>
      <xdr:spPr>
        <a:xfrm>
          <a:off x="21272500" y="933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19967</xdr:rowOff>
    </xdr:from>
    <xdr:ext cx="534377" cy="259045"/>
    <xdr:sp macro="" textlink="">
      <xdr:nvSpPr>
        <xdr:cNvPr id="813" name="テキスト ボックス 812"/>
        <xdr:cNvSpPr txBox="1"/>
      </xdr:nvSpPr>
      <xdr:spPr>
        <a:xfrm>
          <a:off x="21056111" y="910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108200</xdr:rowOff>
    </xdr:from>
    <xdr:to>
      <xdr:col>107</xdr:col>
      <xdr:colOff>101600</xdr:colOff>
      <xdr:row>54</xdr:row>
      <xdr:rowOff>38350</xdr:rowOff>
    </xdr:to>
    <xdr:sp macro="" textlink="">
      <xdr:nvSpPr>
        <xdr:cNvPr id="814" name="楕円 813"/>
        <xdr:cNvSpPr/>
      </xdr:nvSpPr>
      <xdr:spPr>
        <a:xfrm>
          <a:off x="20383500" y="919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54877</xdr:rowOff>
    </xdr:from>
    <xdr:ext cx="534377" cy="259045"/>
    <xdr:sp macro="" textlink="">
      <xdr:nvSpPr>
        <xdr:cNvPr id="815" name="テキスト ボックス 814"/>
        <xdr:cNvSpPr txBox="1"/>
      </xdr:nvSpPr>
      <xdr:spPr>
        <a:xfrm>
          <a:off x="20167111" y="897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24109</xdr:rowOff>
    </xdr:from>
    <xdr:to>
      <xdr:col>102</xdr:col>
      <xdr:colOff>165100</xdr:colOff>
      <xdr:row>54</xdr:row>
      <xdr:rowOff>125709</xdr:rowOff>
    </xdr:to>
    <xdr:sp macro="" textlink="">
      <xdr:nvSpPr>
        <xdr:cNvPr id="816" name="楕円 815"/>
        <xdr:cNvSpPr/>
      </xdr:nvSpPr>
      <xdr:spPr>
        <a:xfrm>
          <a:off x="19494500" y="928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142236</xdr:rowOff>
    </xdr:from>
    <xdr:ext cx="534377" cy="259045"/>
    <xdr:sp macro="" textlink="">
      <xdr:nvSpPr>
        <xdr:cNvPr id="817" name="テキスト ボックス 816"/>
        <xdr:cNvSpPr txBox="1"/>
      </xdr:nvSpPr>
      <xdr:spPr>
        <a:xfrm>
          <a:off x="19278111" y="905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40502</xdr:rowOff>
    </xdr:from>
    <xdr:to>
      <xdr:col>98</xdr:col>
      <xdr:colOff>38100</xdr:colOff>
      <xdr:row>54</xdr:row>
      <xdr:rowOff>142102</xdr:rowOff>
    </xdr:to>
    <xdr:sp macro="" textlink="">
      <xdr:nvSpPr>
        <xdr:cNvPr id="818" name="楕円 817"/>
        <xdr:cNvSpPr/>
      </xdr:nvSpPr>
      <xdr:spPr>
        <a:xfrm>
          <a:off x="18605500" y="929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158629</xdr:rowOff>
    </xdr:from>
    <xdr:ext cx="534377" cy="259045"/>
    <xdr:sp macro="" textlink="">
      <xdr:nvSpPr>
        <xdr:cNvPr id="819" name="テキスト ボックス 818"/>
        <xdr:cNvSpPr txBox="1"/>
      </xdr:nvSpPr>
      <xdr:spPr>
        <a:xfrm>
          <a:off x="18389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28617</xdr:rowOff>
    </xdr:from>
    <xdr:to>
      <xdr:col>116</xdr:col>
      <xdr:colOff>63500</xdr:colOff>
      <xdr:row>73</xdr:row>
      <xdr:rowOff>53910</xdr:rowOff>
    </xdr:to>
    <xdr:cxnSp macro="">
      <xdr:nvCxnSpPr>
        <xdr:cNvPr id="851" name="直線コネクタ 850"/>
        <xdr:cNvCxnSpPr/>
      </xdr:nvCxnSpPr>
      <xdr:spPr>
        <a:xfrm>
          <a:off x="21323300" y="12544467"/>
          <a:ext cx="838200" cy="2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44500</xdr:rowOff>
    </xdr:from>
    <xdr:ext cx="534377" cy="259045"/>
    <xdr:sp macro="" textlink="">
      <xdr:nvSpPr>
        <xdr:cNvPr id="852" name="繰出金平均値テキスト"/>
        <xdr:cNvSpPr txBox="1"/>
      </xdr:nvSpPr>
      <xdr:spPr>
        <a:xfrm>
          <a:off x="22212300" y="12903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28617</xdr:rowOff>
    </xdr:from>
    <xdr:to>
      <xdr:col>111</xdr:col>
      <xdr:colOff>177800</xdr:colOff>
      <xdr:row>73</xdr:row>
      <xdr:rowOff>68850</xdr:rowOff>
    </xdr:to>
    <xdr:cxnSp macro="">
      <xdr:nvCxnSpPr>
        <xdr:cNvPr id="854" name="直線コネクタ 853"/>
        <xdr:cNvCxnSpPr/>
      </xdr:nvCxnSpPr>
      <xdr:spPr>
        <a:xfrm flipV="1">
          <a:off x="20434300" y="12544467"/>
          <a:ext cx="8890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137442</xdr:rowOff>
    </xdr:from>
    <xdr:ext cx="534377" cy="259045"/>
    <xdr:sp macro="" textlink="">
      <xdr:nvSpPr>
        <xdr:cNvPr id="856" name="テキスト ボックス 855"/>
        <xdr:cNvSpPr txBox="1"/>
      </xdr:nvSpPr>
      <xdr:spPr>
        <a:xfrm>
          <a:off x="21056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55657</xdr:rowOff>
    </xdr:from>
    <xdr:to>
      <xdr:col>107</xdr:col>
      <xdr:colOff>50800</xdr:colOff>
      <xdr:row>73</xdr:row>
      <xdr:rowOff>68850</xdr:rowOff>
    </xdr:to>
    <xdr:cxnSp macro="">
      <xdr:nvCxnSpPr>
        <xdr:cNvPr id="857" name="直線コネクタ 856"/>
        <xdr:cNvCxnSpPr/>
      </xdr:nvCxnSpPr>
      <xdr:spPr>
        <a:xfrm>
          <a:off x="19545300" y="12571507"/>
          <a:ext cx="889000" cy="1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122207</xdr:rowOff>
    </xdr:from>
    <xdr:ext cx="534377" cy="259045"/>
    <xdr:sp macro="" textlink="">
      <xdr:nvSpPr>
        <xdr:cNvPr id="859" name="テキスト ボックス 858"/>
        <xdr:cNvSpPr txBox="1"/>
      </xdr:nvSpPr>
      <xdr:spPr>
        <a:xfrm>
          <a:off x="20167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55657</xdr:rowOff>
    </xdr:from>
    <xdr:to>
      <xdr:col>102</xdr:col>
      <xdr:colOff>114300</xdr:colOff>
      <xdr:row>73</xdr:row>
      <xdr:rowOff>88445</xdr:rowOff>
    </xdr:to>
    <xdr:cxnSp macro="">
      <xdr:nvCxnSpPr>
        <xdr:cNvPr id="860" name="直線コネクタ 859"/>
        <xdr:cNvCxnSpPr/>
      </xdr:nvCxnSpPr>
      <xdr:spPr>
        <a:xfrm flipV="1">
          <a:off x="18656300" y="12571507"/>
          <a:ext cx="889000" cy="3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106924</xdr:rowOff>
    </xdr:from>
    <xdr:ext cx="534377" cy="259045"/>
    <xdr:sp macro="" textlink="">
      <xdr:nvSpPr>
        <xdr:cNvPr id="862" name="テキスト ボックス 861"/>
        <xdr:cNvSpPr txBox="1"/>
      </xdr:nvSpPr>
      <xdr:spPr>
        <a:xfrm>
          <a:off x="19278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128347</xdr:rowOff>
    </xdr:from>
    <xdr:ext cx="534377" cy="259045"/>
    <xdr:sp macro="" textlink="">
      <xdr:nvSpPr>
        <xdr:cNvPr id="864" name="テキスト ボックス 863"/>
        <xdr:cNvSpPr txBox="1"/>
      </xdr:nvSpPr>
      <xdr:spPr>
        <a:xfrm>
          <a:off x="18389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3110</xdr:rowOff>
    </xdr:from>
    <xdr:to>
      <xdr:col>116</xdr:col>
      <xdr:colOff>114300</xdr:colOff>
      <xdr:row>73</xdr:row>
      <xdr:rowOff>104710</xdr:rowOff>
    </xdr:to>
    <xdr:sp macro="" textlink="">
      <xdr:nvSpPr>
        <xdr:cNvPr id="870" name="楕円 869"/>
        <xdr:cNvSpPr/>
      </xdr:nvSpPr>
      <xdr:spPr>
        <a:xfrm>
          <a:off x="22110700" y="125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25987</xdr:rowOff>
    </xdr:from>
    <xdr:ext cx="534377" cy="259045"/>
    <xdr:sp macro="" textlink="">
      <xdr:nvSpPr>
        <xdr:cNvPr id="871" name="繰出金該当値テキスト"/>
        <xdr:cNvSpPr txBox="1"/>
      </xdr:nvSpPr>
      <xdr:spPr>
        <a:xfrm>
          <a:off x="22212300" y="1237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149267</xdr:rowOff>
    </xdr:from>
    <xdr:to>
      <xdr:col>112</xdr:col>
      <xdr:colOff>38100</xdr:colOff>
      <xdr:row>73</xdr:row>
      <xdr:rowOff>79417</xdr:rowOff>
    </xdr:to>
    <xdr:sp macro="" textlink="">
      <xdr:nvSpPr>
        <xdr:cNvPr id="872" name="楕円 871"/>
        <xdr:cNvSpPr/>
      </xdr:nvSpPr>
      <xdr:spPr>
        <a:xfrm>
          <a:off x="21272500" y="1249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95944</xdr:rowOff>
    </xdr:from>
    <xdr:ext cx="534377" cy="259045"/>
    <xdr:sp macro="" textlink="">
      <xdr:nvSpPr>
        <xdr:cNvPr id="873" name="テキスト ボックス 872"/>
        <xdr:cNvSpPr txBox="1"/>
      </xdr:nvSpPr>
      <xdr:spPr>
        <a:xfrm>
          <a:off x="21056111" y="1226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18050</xdr:rowOff>
    </xdr:from>
    <xdr:to>
      <xdr:col>107</xdr:col>
      <xdr:colOff>101600</xdr:colOff>
      <xdr:row>73</xdr:row>
      <xdr:rowOff>119650</xdr:rowOff>
    </xdr:to>
    <xdr:sp macro="" textlink="">
      <xdr:nvSpPr>
        <xdr:cNvPr id="874" name="楕円 873"/>
        <xdr:cNvSpPr/>
      </xdr:nvSpPr>
      <xdr:spPr>
        <a:xfrm>
          <a:off x="20383500" y="1253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136177</xdr:rowOff>
    </xdr:from>
    <xdr:ext cx="534377" cy="259045"/>
    <xdr:sp macro="" textlink="">
      <xdr:nvSpPr>
        <xdr:cNvPr id="875" name="テキスト ボックス 874"/>
        <xdr:cNvSpPr txBox="1"/>
      </xdr:nvSpPr>
      <xdr:spPr>
        <a:xfrm>
          <a:off x="20167111" y="1230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4857</xdr:rowOff>
    </xdr:from>
    <xdr:to>
      <xdr:col>102</xdr:col>
      <xdr:colOff>165100</xdr:colOff>
      <xdr:row>73</xdr:row>
      <xdr:rowOff>106457</xdr:rowOff>
    </xdr:to>
    <xdr:sp macro="" textlink="">
      <xdr:nvSpPr>
        <xdr:cNvPr id="876" name="楕円 875"/>
        <xdr:cNvSpPr/>
      </xdr:nvSpPr>
      <xdr:spPr>
        <a:xfrm>
          <a:off x="19494500" y="1252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122984</xdr:rowOff>
    </xdr:from>
    <xdr:ext cx="534377" cy="259045"/>
    <xdr:sp macro="" textlink="">
      <xdr:nvSpPr>
        <xdr:cNvPr id="877" name="テキスト ボックス 876"/>
        <xdr:cNvSpPr txBox="1"/>
      </xdr:nvSpPr>
      <xdr:spPr>
        <a:xfrm>
          <a:off x="19278111" y="1229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37645</xdr:rowOff>
    </xdr:from>
    <xdr:to>
      <xdr:col>98</xdr:col>
      <xdr:colOff>38100</xdr:colOff>
      <xdr:row>73</xdr:row>
      <xdr:rowOff>139245</xdr:rowOff>
    </xdr:to>
    <xdr:sp macro="" textlink="">
      <xdr:nvSpPr>
        <xdr:cNvPr id="878" name="楕円 877"/>
        <xdr:cNvSpPr/>
      </xdr:nvSpPr>
      <xdr:spPr>
        <a:xfrm>
          <a:off x="18605500" y="1255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155772</xdr:rowOff>
    </xdr:from>
    <xdr:ext cx="534377" cy="259045"/>
    <xdr:sp macro="" textlink="">
      <xdr:nvSpPr>
        <xdr:cNvPr id="879" name="テキスト ボックス 878"/>
        <xdr:cNvSpPr txBox="1"/>
      </xdr:nvSpPr>
      <xdr:spPr>
        <a:xfrm>
          <a:off x="18389111" y="1232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千円と類似団体と比較して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千円高くなっている。要因はふるさと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寄附金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に要する経費によるもので、前年度との比較では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となっているがふるさと寄附金の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によるものである。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積立金についても、住民一人当たり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千円と類似団体と比較して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千円高くなっており、前年度との比較では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となっているが、ふるさと寄附金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の増額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によるものである。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維持補修費については、住民一人当たり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千円と類似団体と比較して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千円高くなって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、前年度との比較では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。要因としては、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冬期間の道路除雪に要する経費が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寡雪により減少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したことによるものである。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災害復旧事業費については、前年度と比較して大きく増加しているが、令和元年東日本台風災害からの復旧に伴うものである。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20,750
20,479
202.43
16,999,264
15,840,646
876,746
7,894,261
13,084,657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166370</xdr:rowOff>
    </xdr:from>
    <xdr:to>
      <xdr:col>24</xdr:col>
      <xdr:colOff>63500</xdr:colOff>
      <xdr:row>35</xdr:row>
      <xdr:rowOff>15875</xdr:rowOff>
    </xdr:to>
    <xdr:cxnSp macro="">
      <xdr:nvCxnSpPr>
        <xdr:cNvPr id="61" name="直線コネクタ 60"/>
        <xdr:cNvCxnSpPr/>
      </xdr:nvCxnSpPr>
      <xdr:spPr>
        <a:xfrm flipV="1">
          <a:off x="3797300" y="599567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64660</xdr:rowOff>
    </xdr:from>
    <xdr:ext cx="469744" cy="259045"/>
    <xdr:sp macro="" textlink="">
      <xdr:nvSpPr>
        <xdr:cNvPr id="62" name="議会費平均値テキスト"/>
        <xdr:cNvSpPr txBox="1"/>
      </xdr:nvSpPr>
      <xdr:spPr>
        <a:xfrm>
          <a:off x="4686300" y="6065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15875</xdr:rowOff>
    </xdr:from>
    <xdr:to>
      <xdr:col>19</xdr:col>
      <xdr:colOff>177800</xdr:colOff>
      <xdr:row>35</xdr:row>
      <xdr:rowOff>21590</xdr:rowOff>
    </xdr:to>
    <xdr:cxnSp macro="">
      <xdr:nvCxnSpPr>
        <xdr:cNvPr id="64" name="直線コネクタ 63"/>
        <xdr:cNvCxnSpPr/>
      </xdr:nvCxnSpPr>
      <xdr:spPr>
        <a:xfrm flipV="1">
          <a:off x="2908300" y="60166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2557</xdr:rowOff>
    </xdr:from>
    <xdr:ext cx="469744" cy="259045"/>
    <xdr:sp macro="" textlink="">
      <xdr:nvSpPr>
        <xdr:cNvPr id="66" name="テキスト ボックス 65"/>
        <xdr:cNvSpPr txBox="1"/>
      </xdr:nvSpPr>
      <xdr:spPr>
        <a:xfrm>
          <a:off x="3562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21590</xdr:rowOff>
    </xdr:from>
    <xdr:to>
      <xdr:col>15</xdr:col>
      <xdr:colOff>50800</xdr:colOff>
      <xdr:row>35</xdr:row>
      <xdr:rowOff>40068</xdr:rowOff>
    </xdr:to>
    <xdr:cxnSp macro="">
      <xdr:nvCxnSpPr>
        <xdr:cNvPr id="67" name="直線コネクタ 66"/>
        <xdr:cNvCxnSpPr/>
      </xdr:nvCxnSpPr>
      <xdr:spPr>
        <a:xfrm flipV="1">
          <a:off x="2019300" y="6022340"/>
          <a:ext cx="8890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137985</xdr:rowOff>
    </xdr:from>
    <xdr:to>
      <xdr:col>10</xdr:col>
      <xdr:colOff>114300</xdr:colOff>
      <xdr:row>35</xdr:row>
      <xdr:rowOff>40068</xdr:rowOff>
    </xdr:to>
    <xdr:cxnSp macro="">
      <xdr:nvCxnSpPr>
        <xdr:cNvPr id="70" name="直線コネクタ 69"/>
        <xdr:cNvCxnSpPr/>
      </xdr:nvCxnSpPr>
      <xdr:spPr>
        <a:xfrm>
          <a:off x="1130300" y="5967285"/>
          <a:ext cx="8890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13797</xdr:rowOff>
    </xdr:from>
    <xdr:ext cx="469744" cy="259045"/>
    <xdr:sp macro="" textlink="">
      <xdr:nvSpPr>
        <xdr:cNvPr id="72" name="テキスト ボックス 71"/>
        <xdr:cNvSpPr txBox="1"/>
      </xdr:nvSpPr>
      <xdr:spPr>
        <a:xfrm>
          <a:off x="1784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99712</xdr:rowOff>
    </xdr:from>
    <xdr:ext cx="469744" cy="259045"/>
    <xdr:sp macro="" textlink="">
      <xdr:nvSpPr>
        <xdr:cNvPr id="74" name="テキスト ボックス 73"/>
        <xdr:cNvSpPr txBox="1"/>
      </xdr:nvSpPr>
      <xdr:spPr>
        <a:xfrm>
          <a:off x="895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115570</xdr:rowOff>
    </xdr:from>
    <xdr:to>
      <xdr:col>24</xdr:col>
      <xdr:colOff>114300</xdr:colOff>
      <xdr:row>35</xdr:row>
      <xdr:rowOff>45720</xdr:rowOff>
    </xdr:to>
    <xdr:sp macro="" textlink="">
      <xdr:nvSpPr>
        <xdr:cNvPr id="80" name="楕円 79"/>
        <xdr:cNvSpPr/>
      </xdr:nvSpPr>
      <xdr:spPr>
        <a:xfrm>
          <a:off x="4584700" y="594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138447</xdr:rowOff>
    </xdr:from>
    <xdr:ext cx="469744" cy="259045"/>
    <xdr:sp macro="" textlink="">
      <xdr:nvSpPr>
        <xdr:cNvPr id="81" name="議会費該当値テキスト"/>
        <xdr:cNvSpPr txBox="1"/>
      </xdr:nvSpPr>
      <xdr:spPr>
        <a:xfrm>
          <a:off x="4686300" y="579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136525</xdr:rowOff>
    </xdr:from>
    <xdr:to>
      <xdr:col>20</xdr:col>
      <xdr:colOff>38100</xdr:colOff>
      <xdr:row>35</xdr:row>
      <xdr:rowOff>66675</xdr:rowOff>
    </xdr:to>
    <xdr:sp macro="" textlink="">
      <xdr:nvSpPr>
        <xdr:cNvPr id="82" name="楕円 81"/>
        <xdr:cNvSpPr/>
      </xdr:nvSpPr>
      <xdr:spPr>
        <a:xfrm>
          <a:off x="3746500" y="596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83202</xdr:rowOff>
    </xdr:from>
    <xdr:ext cx="469744" cy="259045"/>
    <xdr:sp macro="" textlink="">
      <xdr:nvSpPr>
        <xdr:cNvPr id="83" name="テキスト ボックス 82"/>
        <xdr:cNvSpPr txBox="1"/>
      </xdr:nvSpPr>
      <xdr:spPr>
        <a:xfrm>
          <a:off x="3562428" y="574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142240</xdr:rowOff>
    </xdr:from>
    <xdr:to>
      <xdr:col>15</xdr:col>
      <xdr:colOff>101600</xdr:colOff>
      <xdr:row>35</xdr:row>
      <xdr:rowOff>72390</xdr:rowOff>
    </xdr:to>
    <xdr:sp macro="" textlink="">
      <xdr:nvSpPr>
        <xdr:cNvPr id="84" name="楕円 83"/>
        <xdr:cNvSpPr/>
      </xdr:nvSpPr>
      <xdr:spPr>
        <a:xfrm>
          <a:off x="2857500" y="597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88917</xdr:rowOff>
    </xdr:from>
    <xdr:ext cx="469744" cy="259045"/>
    <xdr:sp macro="" textlink="">
      <xdr:nvSpPr>
        <xdr:cNvPr id="85" name="テキスト ボックス 84"/>
        <xdr:cNvSpPr txBox="1"/>
      </xdr:nvSpPr>
      <xdr:spPr>
        <a:xfrm>
          <a:off x="2673428" y="574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160718</xdr:rowOff>
    </xdr:from>
    <xdr:to>
      <xdr:col>10</xdr:col>
      <xdr:colOff>165100</xdr:colOff>
      <xdr:row>35</xdr:row>
      <xdr:rowOff>90868</xdr:rowOff>
    </xdr:to>
    <xdr:sp macro="" textlink="">
      <xdr:nvSpPr>
        <xdr:cNvPr id="86" name="楕円 85"/>
        <xdr:cNvSpPr/>
      </xdr:nvSpPr>
      <xdr:spPr>
        <a:xfrm>
          <a:off x="1968500" y="599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107395</xdr:rowOff>
    </xdr:from>
    <xdr:ext cx="469744" cy="259045"/>
    <xdr:sp macro="" textlink="">
      <xdr:nvSpPr>
        <xdr:cNvPr id="87" name="テキスト ボックス 86"/>
        <xdr:cNvSpPr txBox="1"/>
      </xdr:nvSpPr>
      <xdr:spPr>
        <a:xfrm>
          <a:off x="1784428" y="5765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87185</xdr:rowOff>
    </xdr:from>
    <xdr:to>
      <xdr:col>6</xdr:col>
      <xdr:colOff>38100</xdr:colOff>
      <xdr:row>35</xdr:row>
      <xdr:rowOff>17335</xdr:rowOff>
    </xdr:to>
    <xdr:sp macro="" textlink="">
      <xdr:nvSpPr>
        <xdr:cNvPr id="88" name="楕円 87"/>
        <xdr:cNvSpPr/>
      </xdr:nvSpPr>
      <xdr:spPr>
        <a:xfrm>
          <a:off x="1079500" y="591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33862</xdr:rowOff>
    </xdr:from>
    <xdr:ext cx="469744" cy="259045"/>
    <xdr:sp macro="" textlink="">
      <xdr:nvSpPr>
        <xdr:cNvPr id="89" name="テキスト ボックス 88"/>
        <xdr:cNvSpPr txBox="1"/>
      </xdr:nvSpPr>
      <xdr:spPr>
        <a:xfrm>
          <a:off x="895428" y="5691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7981</xdr:rowOff>
    </xdr:from>
    <xdr:to>
      <xdr:col>24</xdr:col>
      <xdr:colOff>63500</xdr:colOff>
      <xdr:row>56</xdr:row>
      <xdr:rowOff>89604</xdr:rowOff>
    </xdr:to>
    <xdr:cxnSp macro="">
      <xdr:nvCxnSpPr>
        <xdr:cNvPr id="120" name="直線コネクタ 119"/>
        <xdr:cNvCxnSpPr/>
      </xdr:nvCxnSpPr>
      <xdr:spPr>
        <a:xfrm flipV="1">
          <a:off x="3797300" y="9609181"/>
          <a:ext cx="838200" cy="8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37619</xdr:rowOff>
    </xdr:from>
    <xdr:ext cx="599010" cy="259045"/>
    <xdr:sp macro="" textlink="">
      <xdr:nvSpPr>
        <xdr:cNvPr id="121" name="総務費平均値テキスト"/>
        <xdr:cNvSpPr txBox="1"/>
      </xdr:nvSpPr>
      <xdr:spPr>
        <a:xfrm>
          <a:off x="4686300" y="9810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34688</xdr:rowOff>
    </xdr:from>
    <xdr:to>
      <xdr:col>19</xdr:col>
      <xdr:colOff>177800</xdr:colOff>
      <xdr:row>56</xdr:row>
      <xdr:rowOff>89604</xdr:rowOff>
    </xdr:to>
    <xdr:cxnSp macro="">
      <xdr:nvCxnSpPr>
        <xdr:cNvPr id="123" name="直線コネクタ 122"/>
        <xdr:cNvCxnSpPr/>
      </xdr:nvCxnSpPr>
      <xdr:spPr>
        <a:xfrm>
          <a:off x="2908300" y="9635888"/>
          <a:ext cx="889000" cy="5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20510</xdr:rowOff>
    </xdr:from>
    <xdr:ext cx="534377" cy="259045"/>
    <xdr:sp macro="" textlink="">
      <xdr:nvSpPr>
        <xdr:cNvPr id="125" name="テキスト ボックス 124"/>
        <xdr:cNvSpPr txBox="1"/>
      </xdr:nvSpPr>
      <xdr:spPr>
        <a:xfrm>
          <a:off x="3530111" y="99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34688</xdr:rowOff>
    </xdr:from>
    <xdr:to>
      <xdr:col>15</xdr:col>
      <xdr:colOff>50800</xdr:colOff>
      <xdr:row>56</xdr:row>
      <xdr:rowOff>119629</xdr:rowOff>
    </xdr:to>
    <xdr:cxnSp macro="">
      <xdr:nvCxnSpPr>
        <xdr:cNvPr id="126" name="直線コネクタ 125"/>
        <xdr:cNvCxnSpPr/>
      </xdr:nvCxnSpPr>
      <xdr:spPr>
        <a:xfrm flipV="1">
          <a:off x="2019300" y="9635888"/>
          <a:ext cx="889000" cy="8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22803</xdr:rowOff>
    </xdr:from>
    <xdr:ext cx="534377" cy="259045"/>
    <xdr:sp macro="" textlink="">
      <xdr:nvSpPr>
        <xdr:cNvPr id="128" name="テキスト ボックス 127"/>
        <xdr:cNvSpPr txBox="1"/>
      </xdr:nvSpPr>
      <xdr:spPr>
        <a:xfrm>
          <a:off x="2641111" y="99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21631</xdr:rowOff>
    </xdr:from>
    <xdr:to>
      <xdr:col>10</xdr:col>
      <xdr:colOff>114300</xdr:colOff>
      <xdr:row>56</xdr:row>
      <xdr:rowOff>119629</xdr:rowOff>
    </xdr:to>
    <xdr:cxnSp macro="">
      <xdr:nvCxnSpPr>
        <xdr:cNvPr id="129" name="直線コネクタ 128"/>
        <xdr:cNvCxnSpPr/>
      </xdr:nvCxnSpPr>
      <xdr:spPr>
        <a:xfrm>
          <a:off x="1130300" y="9622831"/>
          <a:ext cx="889000" cy="9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33174</xdr:rowOff>
    </xdr:from>
    <xdr:ext cx="534377" cy="259045"/>
    <xdr:sp macro="" textlink="">
      <xdr:nvSpPr>
        <xdr:cNvPr id="131" name="テキスト ボックス 130"/>
        <xdr:cNvSpPr txBox="1"/>
      </xdr:nvSpPr>
      <xdr:spPr>
        <a:xfrm>
          <a:off x="1752111" y="997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42746</xdr:rowOff>
    </xdr:from>
    <xdr:ext cx="534377" cy="259045"/>
    <xdr:sp macro="" textlink="">
      <xdr:nvSpPr>
        <xdr:cNvPr id="133" name="テキスト ボックス 132"/>
        <xdr:cNvSpPr txBox="1"/>
      </xdr:nvSpPr>
      <xdr:spPr>
        <a:xfrm>
          <a:off x="863111" y="998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128631</xdr:rowOff>
    </xdr:from>
    <xdr:to>
      <xdr:col>24</xdr:col>
      <xdr:colOff>114300</xdr:colOff>
      <xdr:row>56</xdr:row>
      <xdr:rowOff>58781</xdr:rowOff>
    </xdr:to>
    <xdr:sp macro="" textlink="">
      <xdr:nvSpPr>
        <xdr:cNvPr id="139" name="楕円 138"/>
        <xdr:cNvSpPr/>
      </xdr:nvSpPr>
      <xdr:spPr>
        <a:xfrm>
          <a:off x="4584700" y="955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151508</xdr:rowOff>
    </xdr:from>
    <xdr:ext cx="599010" cy="259045"/>
    <xdr:sp macro="" textlink="">
      <xdr:nvSpPr>
        <xdr:cNvPr id="140" name="総務費該当値テキスト"/>
        <xdr:cNvSpPr txBox="1"/>
      </xdr:nvSpPr>
      <xdr:spPr>
        <a:xfrm>
          <a:off x="4686300" y="940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38804</xdr:rowOff>
    </xdr:from>
    <xdr:to>
      <xdr:col>20</xdr:col>
      <xdr:colOff>38100</xdr:colOff>
      <xdr:row>56</xdr:row>
      <xdr:rowOff>140404</xdr:rowOff>
    </xdr:to>
    <xdr:sp macro="" textlink="">
      <xdr:nvSpPr>
        <xdr:cNvPr id="141" name="楕円 140"/>
        <xdr:cNvSpPr/>
      </xdr:nvSpPr>
      <xdr:spPr>
        <a:xfrm>
          <a:off x="3746500" y="964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156931</xdr:rowOff>
    </xdr:from>
    <xdr:ext cx="599010" cy="259045"/>
    <xdr:sp macro="" textlink="">
      <xdr:nvSpPr>
        <xdr:cNvPr id="142" name="テキスト ボックス 141"/>
        <xdr:cNvSpPr txBox="1"/>
      </xdr:nvSpPr>
      <xdr:spPr>
        <a:xfrm>
          <a:off x="3497795" y="9415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155338</xdr:rowOff>
    </xdr:from>
    <xdr:to>
      <xdr:col>15</xdr:col>
      <xdr:colOff>101600</xdr:colOff>
      <xdr:row>56</xdr:row>
      <xdr:rowOff>85488</xdr:rowOff>
    </xdr:to>
    <xdr:sp macro="" textlink="">
      <xdr:nvSpPr>
        <xdr:cNvPr id="143" name="楕円 142"/>
        <xdr:cNvSpPr/>
      </xdr:nvSpPr>
      <xdr:spPr>
        <a:xfrm>
          <a:off x="2857500" y="958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102015</xdr:rowOff>
    </xdr:from>
    <xdr:ext cx="599010" cy="259045"/>
    <xdr:sp macro="" textlink="">
      <xdr:nvSpPr>
        <xdr:cNvPr id="144" name="テキスト ボックス 143"/>
        <xdr:cNvSpPr txBox="1"/>
      </xdr:nvSpPr>
      <xdr:spPr>
        <a:xfrm>
          <a:off x="2608795" y="9360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68829</xdr:rowOff>
    </xdr:from>
    <xdr:to>
      <xdr:col>10</xdr:col>
      <xdr:colOff>165100</xdr:colOff>
      <xdr:row>56</xdr:row>
      <xdr:rowOff>170429</xdr:rowOff>
    </xdr:to>
    <xdr:sp macro="" textlink="">
      <xdr:nvSpPr>
        <xdr:cNvPr id="145" name="楕円 144"/>
        <xdr:cNvSpPr/>
      </xdr:nvSpPr>
      <xdr:spPr>
        <a:xfrm>
          <a:off x="1968500" y="967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15506</xdr:rowOff>
    </xdr:from>
    <xdr:ext cx="599010" cy="259045"/>
    <xdr:sp macro="" textlink="">
      <xdr:nvSpPr>
        <xdr:cNvPr id="146" name="テキスト ボックス 145"/>
        <xdr:cNvSpPr txBox="1"/>
      </xdr:nvSpPr>
      <xdr:spPr>
        <a:xfrm>
          <a:off x="1719795" y="9445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142281</xdr:rowOff>
    </xdr:from>
    <xdr:to>
      <xdr:col>6</xdr:col>
      <xdr:colOff>38100</xdr:colOff>
      <xdr:row>56</xdr:row>
      <xdr:rowOff>72431</xdr:rowOff>
    </xdr:to>
    <xdr:sp macro="" textlink="">
      <xdr:nvSpPr>
        <xdr:cNvPr id="147" name="楕円 146"/>
        <xdr:cNvSpPr/>
      </xdr:nvSpPr>
      <xdr:spPr>
        <a:xfrm>
          <a:off x="1079500" y="957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88958</xdr:rowOff>
    </xdr:from>
    <xdr:ext cx="599010" cy="259045"/>
    <xdr:sp macro="" textlink="">
      <xdr:nvSpPr>
        <xdr:cNvPr id="148" name="テキスト ボックス 147"/>
        <xdr:cNvSpPr txBox="1"/>
      </xdr:nvSpPr>
      <xdr:spPr>
        <a:xfrm>
          <a:off x="830795" y="934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122410</xdr:rowOff>
    </xdr:from>
    <xdr:to>
      <xdr:col>24</xdr:col>
      <xdr:colOff>63500</xdr:colOff>
      <xdr:row>77</xdr:row>
      <xdr:rowOff>21498</xdr:rowOff>
    </xdr:to>
    <xdr:cxnSp macro="">
      <xdr:nvCxnSpPr>
        <xdr:cNvPr id="178" name="直線コネクタ 177"/>
        <xdr:cNvCxnSpPr/>
      </xdr:nvCxnSpPr>
      <xdr:spPr>
        <a:xfrm flipV="1">
          <a:off x="3797300" y="13152610"/>
          <a:ext cx="838200" cy="7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50657</xdr:rowOff>
    </xdr:from>
    <xdr:ext cx="599010" cy="259045"/>
    <xdr:sp macro="" textlink="">
      <xdr:nvSpPr>
        <xdr:cNvPr id="179" name="民生費平均値テキスト"/>
        <xdr:cNvSpPr txBox="1"/>
      </xdr:nvSpPr>
      <xdr:spPr>
        <a:xfrm>
          <a:off x="4686300" y="12737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87038</xdr:rowOff>
    </xdr:from>
    <xdr:to>
      <xdr:col>19</xdr:col>
      <xdr:colOff>177800</xdr:colOff>
      <xdr:row>77</xdr:row>
      <xdr:rowOff>21498</xdr:rowOff>
    </xdr:to>
    <xdr:cxnSp macro="">
      <xdr:nvCxnSpPr>
        <xdr:cNvPr id="181" name="直線コネクタ 180"/>
        <xdr:cNvCxnSpPr/>
      </xdr:nvCxnSpPr>
      <xdr:spPr>
        <a:xfrm>
          <a:off x="2908300" y="13117238"/>
          <a:ext cx="889000" cy="10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13037</xdr:rowOff>
    </xdr:from>
    <xdr:ext cx="599010" cy="259045"/>
    <xdr:sp macro="" textlink="">
      <xdr:nvSpPr>
        <xdr:cNvPr id="183" name="テキスト ボックス 182"/>
        <xdr:cNvSpPr txBox="1"/>
      </xdr:nvSpPr>
      <xdr:spPr>
        <a:xfrm>
          <a:off x="3497795" y="1270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87038</xdr:rowOff>
    </xdr:from>
    <xdr:to>
      <xdr:col>15</xdr:col>
      <xdr:colOff>50800</xdr:colOff>
      <xdr:row>77</xdr:row>
      <xdr:rowOff>51994</xdr:rowOff>
    </xdr:to>
    <xdr:cxnSp macro="">
      <xdr:nvCxnSpPr>
        <xdr:cNvPr id="184" name="直線コネクタ 183"/>
        <xdr:cNvCxnSpPr/>
      </xdr:nvCxnSpPr>
      <xdr:spPr>
        <a:xfrm flipV="1">
          <a:off x="2019300" y="13117238"/>
          <a:ext cx="889000" cy="13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29359</xdr:rowOff>
    </xdr:from>
    <xdr:ext cx="599010" cy="259045"/>
    <xdr:sp macro="" textlink="">
      <xdr:nvSpPr>
        <xdr:cNvPr id="186" name="テキスト ボックス 185"/>
        <xdr:cNvSpPr txBox="1"/>
      </xdr:nvSpPr>
      <xdr:spPr>
        <a:xfrm>
          <a:off x="2608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51994</xdr:rowOff>
    </xdr:from>
    <xdr:to>
      <xdr:col>10</xdr:col>
      <xdr:colOff>114300</xdr:colOff>
      <xdr:row>77</xdr:row>
      <xdr:rowOff>86108</xdr:rowOff>
    </xdr:to>
    <xdr:cxnSp macro="">
      <xdr:nvCxnSpPr>
        <xdr:cNvPr id="187" name="直線コネクタ 186"/>
        <xdr:cNvCxnSpPr/>
      </xdr:nvCxnSpPr>
      <xdr:spPr>
        <a:xfrm flipV="1">
          <a:off x="1130300" y="13253644"/>
          <a:ext cx="889000" cy="3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39943</xdr:rowOff>
    </xdr:from>
    <xdr:ext cx="599010" cy="259045"/>
    <xdr:sp macro="" textlink="">
      <xdr:nvSpPr>
        <xdr:cNvPr id="189" name="テキスト ボックス 188"/>
        <xdr:cNvSpPr txBox="1"/>
      </xdr:nvSpPr>
      <xdr:spPr>
        <a:xfrm>
          <a:off x="1719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104522</xdr:rowOff>
    </xdr:from>
    <xdr:ext cx="599010" cy="259045"/>
    <xdr:sp macro="" textlink="">
      <xdr:nvSpPr>
        <xdr:cNvPr id="191" name="テキスト ボックス 190"/>
        <xdr:cNvSpPr txBox="1"/>
      </xdr:nvSpPr>
      <xdr:spPr>
        <a:xfrm>
          <a:off x="830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71610</xdr:rowOff>
    </xdr:from>
    <xdr:to>
      <xdr:col>24</xdr:col>
      <xdr:colOff>114300</xdr:colOff>
      <xdr:row>77</xdr:row>
      <xdr:rowOff>1760</xdr:rowOff>
    </xdr:to>
    <xdr:sp macro="" textlink="">
      <xdr:nvSpPr>
        <xdr:cNvPr id="197" name="楕円 196"/>
        <xdr:cNvSpPr/>
      </xdr:nvSpPr>
      <xdr:spPr>
        <a:xfrm>
          <a:off x="4584700" y="1310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50037</xdr:rowOff>
    </xdr:from>
    <xdr:ext cx="599010" cy="259045"/>
    <xdr:sp macro="" textlink="">
      <xdr:nvSpPr>
        <xdr:cNvPr id="198" name="民生費該当値テキスト"/>
        <xdr:cNvSpPr txBox="1"/>
      </xdr:nvSpPr>
      <xdr:spPr>
        <a:xfrm>
          <a:off x="4686300" y="13080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142148</xdr:rowOff>
    </xdr:from>
    <xdr:to>
      <xdr:col>20</xdr:col>
      <xdr:colOff>38100</xdr:colOff>
      <xdr:row>77</xdr:row>
      <xdr:rowOff>72298</xdr:rowOff>
    </xdr:to>
    <xdr:sp macro="" textlink="">
      <xdr:nvSpPr>
        <xdr:cNvPr id="199" name="楕円 198"/>
        <xdr:cNvSpPr/>
      </xdr:nvSpPr>
      <xdr:spPr>
        <a:xfrm>
          <a:off x="3746500" y="1317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63425</xdr:rowOff>
    </xdr:from>
    <xdr:ext cx="599010" cy="259045"/>
    <xdr:sp macro="" textlink="">
      <xdr:nvSpPr>
        <xdr:cNvPr id="200" name="テキスト ボックス 199"/>
        <xdr:cNvSpPr txBox="1"/>
      </xdr:nvSpPr>
      <xdr:spPr>
        <a:xfrm>
          <a:off x="3497795" y="13265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36238</xdr:rowOff>
    </xdr:from>
    <xdr:to>
      <xdr:col>15</xdr:col>
      <xdr:colOff>101600</xdr:colOff>
      <xdr:row>76</xdr:row>
      <xdr:rowOff>137838</xdr:rowOff>
    </xdr:to>
    <xdr:sp macro="" textlink="">
      <xdr:nvSpPr>
        <xdr:cNvPr id="201" name="楕円 200"/>
        <xdr:cNvSpPr/>
      </xdr:nvSpPr>
      <xdr:spPr>
        <a:xfrm>
          <a:off x="2857500" y="1306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128965</xdr:rowOff>
    </xdr:from>
    <xdr:ext cx="599010" cy="259045"/>
    <xdr:sp macro="" textlink="">
      <xdr:nvSpPr>
        <xdr:cNvPr id="202" name="テキスト ボックス 201"/>
        <xdr:cNvSpPr txBox="1"/>
      </xdr:nvSpPr>
      <xdr:spPr>
        <a:xfrm>
          <a:off x="2608795" y="1315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1194</xdr:rowOff>
    </xdr:from>
    <xdr:to>
      <xdr:col>10</xdr:col>
      <xdr:colOff>165100</xdr:colOff>
      <xdr:row>77</xdr:row>
      <xdr:rowOff>102794</xdr:rowOff>
    </xdr:to>
    <xdr:sp macro="" textlink="">
      <xdr:nvSpPr>
        <xdr:cNvPr id="203" name="楕円 202"/>
        <xdr:cNvSpPr/>
      </xdr:nvSpPr>
      <xdr:spPr>
        <a:xfrm>
          <a:off x="1968500" y="1320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93921</xdr:rowOff>
    </xdr:from>
    <xdr:ext cx="599010" cy="259045"/>
    <xdr:sp macro="" textlink="">
      <xdr:nvSpPr>
        <xdr:cNvPr id="204" name="テキスト ボックス 203"/>
        <xdr:cNvSpPr txBox="1"/>
      </xdr:nvSpPr>
      <xdr:spPr>
        <a:xfrm>
          <a:off x="1719795" y="13295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35308</xdr:rowOff>
    </xdr:from>
    <xdr:to>
      <xdr:col>6</xdr:col>
      <xdr:colOff>38100</xdr:colOff>
      <xdr:row>77</xdr:row>
      <xdr:rowOff>136908</xdr:rowOff>
    </xdr:to>
    <xdr:sp macro="" textlink="">
      <xdr:nvSpPr>
        <xdr:cNvPr id="205" name="楕円 204"/>
        <xdr:cNvSpPr/>
      </xdr:nvSpPr>
      <xdr:spPr>
        <a:xfrm>
          <a:off x="1079500" y="1323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128035</xdr:rowOff>
    </xdr:from>
    <xdr:ext cx="599010" cy="259045"/>
    <xdr:sp macro="" textlink="">
      <xdr:nvSpPr>
        <xdr:cNvPr id="206" name="テキスト ボックス 205"/>
        <xdr:cNvSpPr txBox="1"/>
      </xdr:nvSpPr>
      <xdr:spPr>
        <a:xfrm>
          <a:off x="830795" y="1332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41221</xdr:rowOff>
    </xdr:from>
    <xdr:to>
      <xdr:col>24</xdr:col>
      <xdr:colOff>63500</xdr:colOff>
      <xdr:row>97</xdr:row>
      <xdr:rowOff>111116</xdr:rowOff>
    </xdr:to>
    <xdr:cxnSp macro="">
      <xdr:nvCxnSpPr>
        <xdr:cNvPr id="239" name="直線コネクタ 238"/>
        <xdr:cNvCxnSpPr/>
      </xdr:nvCxnSpPr>
      <xdr:spPr>
        <a:xfrm flipV="1">
          <a:off x="3797300" y="16671871"/>
          <a:ext cx="838200" cy="6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40" name="衛生費平均値テキスト"/>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111116</xdr:rowOff>
    </xdr:from>
    <xdr:to>
      <xdr:col>19</xdr:col>
      <xdr:colOff>177800</xdr:colOff>
      <xdr:row>97</xdr:row>
      <xdr:rowOff>129518</xdr:rowOff>
    </xdr:to>
    <xdr:cxnSp macro="">
      <xdr:nvCxnSpPr>
        <xdr:cNvPr id="242" name="直線コネクタ 241"/>
        <xdr:cNvCxnSpPr/>
      </xdr:nvCxnSpPr>
      <xdr:spPr>
        <a:xfrm flipV="1">
          <a:off x="2908300" y="16741766"/>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42730</xdr:rowOff>
    </xdr:from>
    <xdr:ext cx="534377" cy="259045"/>
    <xdr:sp macro="" textlink="">
      <xdr:nvSpPr>
        <xdr:cNvPr id="244" name="テキスト ボックス 243"/>
        <xdr:cNvSpPr txBox="1"/>
      </xdr:nvSpPr>
      <xdr:spPr>
        <a:xfrm>
          <a:off x="3530111" y="163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129518</xdr:rowOff>
    </xdr:from>
    <xdr:to>
      <xdr:col>15</xdr:col>
      <xdr:colOff>50800</xdr:colOff>
      <xdr:row>97</xdr:row>
      <xdr:rowOff>138224</xdr:rowOff>
    </xdr:to>
    <xdr:cxnSp macro="">
      <xdr:nvCxnSpPr>
        <xdr:cNvPr id="245" name="直線コネクタ 244"/>
        <xdr:cNvCxnSpPr/>
      </xdr:nvCxnSpPr>
      <xdr:spPr>
        <a:xfrm flipV="1">
          <a:off x="2019300" y="16760168"/>
          <a:ext cx="889000" cy="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7" name="テキスト ボックス 246"/>
        <xdr:cNvSpPr txBox="1"/>
      </xdr:nvSpPr>
      <xdr:spPr>
        <a:xfrm>
          <a:off x="2641111" y="163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138224</xdr:rowOff>
    </xdr:from>
    <xdr:to>
      <xdr:col>10</xdr:col>
      <xdr:colOff>114300</xdr:colOff>
      <xdr:row>97</xdr:row>
      <xdr:rowOff>139015</xdr:rowOff>
    </xdr:to>
    <xdr:cxnSp macro="">
      <xdr:nvCxnSpPr>
        <xdr:cNvPr id="248" name="直線コネクタ 247"/>
        <xdr:cNvCxnSpPr/>
      </xdr:nvCxnSpPr>
      <xdr:spPr>
        <a:xfrm flipV="1">
          <a:off x="1130300" y="16768874"/>
          <a:ext cx="889000" cy="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50" name="テキスト ボックス 249"/>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61465</xdr:rowOff>
    </xdr:from>
    <xdr:ext cx="534377" cy="259045"/>
    <xdr:sp macro="" textlink="">
      <xdr:nvSpPr>
        <xdr:cNvPr id="252" name="テキスト ボックス 251"/>
        <xdr:cNvSpPr txBox="1"/>
      </xdr:nvSpPr>
      <xdr:spPr>
        <a:xfrm>
          <a:off x="863111" y="1634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161871</xdr:rowOff>
    </xdr:from>
    <xdr:to>
      <xdr:col>24</xdr:col>
      <xdr:colOff>114300</xdr:colOff>
      <xdr:row>97</xdr:row>
      <xdr:rowOff>92021</xdr:rowOff>
    </xdr:to>
    <xdr:sp macro="" textlink="">
      <xdr:nvSpPr>
        <xdr:cNvPr id="258" name="楕円 257"/>
        <xdr:cNvSpPr/>
      </xdr:nvSpPr>
      <xdr:spPr>
        <a:xfrm>
          <a:off x="4584700" y="1662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140298</xdr:rowOff>
    </xdr:from>
    <xdr:ext cx="534377" cy="259045"/>
    <xdr:sp macro="" textlink="">
      <xdr:nvSpPr>
        <xdr:cNvPr id="259" name="衛生費該当値テキスト"/>
        <xdr:cNvSpPr txBox="1"/>
      </xdr:nvSpPr>
      <xdr:spPr>
        <a:xfrm>
          <a:off x="4686300" y="1659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60316</xdr:rowOff>
    </xdr:from>
    <xdr:to>
      <xdr:col>20</xdr:col>
      <xdr:colOff>38100</xdr:colOff>
      <xdr:row>97</xdr:row>
      <xdr:rowOff>161916</xdr:rowOff>
    </xdr:to>
    <xdr:sp macro="" textlink="">
      <xdr:nvSpPr>
        <xdr:cNvPr id="260" name="楕円 259"/>
        <xdr:cNvSpPr/>
      </xdr:nvSpPr>
      <xdr:spPr>
        <a:xfrm>
          <a:off x="3746500" y="1669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153043</xdr:rowOff>
    </xdr:from>
    <xdr:ext cx="534377" cy="259045"/>
    <xdr:sp macro="" textlink="">
      <xdr:nvSpPr>
        <xdr:cNvPr id="261" name="テキスト ボックス 260"/>
        <xdr:cNvSpPr txBox="1"/>
      </xdr:nvSpPr>
      <xdr:spPr>
        <a:xfrm>
          <a:off x="3530111" y="1678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78718</xdr:rowOff>
    </xdr:from>
    <xdr:to>
      <xdr:col>15</xdr:col>
      <xdr:colOff>101600</xdr:colOff>
      <xdr:row>98</xdr:row>
      <xdr:rowOff>8868</xdr:rowOff>
    </xdr:to>
    <xdr:sp macro="" textlink="">
      <xdr:nvSpPr>
        <xdr:cNvPr id="262" name="楕円 261"/>
        <xdr:cNvSpPr/>
      </xdr:nvSpPr>
      <xdr:spPr>
        <a:xfrm>
          <a:off x="2857500" y="1670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171445</xdr:rowOff>
    </xdr:from>
    <xdr:ext cx="534377" cy="259045"/>
    <xdr:sp macro="" textlink="">
      <xdr:nvSpPr>
        <xdr:cNvPr id="263" name="テキスト ボックス 262"/>
        <xdr:cNvSpPr txBox="1"/>
      </xdr:nvSpPr>
      <xdr:spPr>
        <a:xfrm>
          <a:off x="2641111" y="1680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87424</xdr:rowOff>
    </xdr:from>
    <xdr:to>
      <xdr:col>10</xdr:col>
      <xdr:colOff>165100</xdr:colOff>
      <xdr:row>98</xdr:row>
      <xdr:rowOff>17574</xdr:rowOff>
    </xdr:to>
    <xdr:sp macro="" textlink="">
      <xdr:nvSpPr>
        <xdr:cNvPr id="264" name="楕円 263"/>
        <xdr:cNvSpPr/>
      </xdr:nvSpPr>
      <xdr:spPr>
        <a:xfrm>
          <a:off x="1968500" y="1671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8701</xdr:rowOff>
    </xdr:from>
    <xdr:ext cx="534377" cy="259045"/>
    <xdr:sp macro="" textlink="">
      <xdr:nvSpPr>
        <xdr:cNvPr id="265" name="テキスト ボックス 264"/>
        <xdr:cNvSpPr txBox="1"/>
      </xdr:nvSpPr>
      <xdr:spPr>
        <a:xfrm>
          <a:off x="1752111" y="1681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88215</xdr:rowOff>
    </xdr:from>
    <xdr:to>
      <xdr:col>6</xdr:col>
      <xdr:colOff>38100</xdr:colOff>
      <xdr:row>98</xdr:row>
      <xdr:rowOff>18365</xdr:rowOff>
    </xdr:to>
    <xdr:sp macro="" textlink="">
      <xdr:nvSpPr>
        <xdr:cNvPr id="266" name="楕円 265"/>
        <xdr:cNvSpPr/>
      </xdr:nvSpPr>
      <xdr:spPr>
        <a:xfrm>
          <a:off x="1079500" y="1671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9492</xdr:rowOff>
    </xdr:from>
    <xdr:ext cx="534377" cy="259045"/>
    <xdr:sp macro="" textlink="">
      <xdr:nvSpPr>
        <xdr:cNvPr id="267" name="テキスト ボックス 266"/>
        <xdr:cNvSpPr txBox="1"/>
      </xdr:nvSpPr>
      <xdr:spPr>
        <a:xfrm>
          <a:off x="863111" y="1681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155049</xdr:rowOff>
    </xdr:from>
    <xdr:to>
      <xdr:col>55</xdr:col>
      <xdr:colOff>0</xdr:colOff>
      <xdr:row>38</xdr:row>
      <xdr:rowOff>907</xdr:rowOff>
    </xdr:to>
    <xdr:cxnSp macro="">
      <xdr:nvCxnSpPr>
        <xdr:cNvPr id="298" name="直線コネクタ 297"/>
        <xdr:cNvCxnSpPr/>
      </xdr:nvCxnSpPr>
      <xdr:spPr>
        <a:xfrm flipV="1">
          <a:off x="9639300" y="6498699"/>
          <a:ext cx="8382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132968</xdr:rowOff>
    </xdr:from>
    <xdr:ext cx="378565" cy="259045"/>
    <xdr:sp macro="" textlink="">
      <xdr:nvSpPr>
        <xdr:cNvPr id="299" name="労働費平均値テキスト"/>
        <xdr:cNvSpPr txBox="1"/>
      </xdr:nvSpPr>
      <xdr:spPr>
        <a:xfrm>
          <a:off x="10528300" y="6476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170724</xdr:rowOff>
    </xdr:from>
    <xdr:to>
      <xdr:col>50</xdr:col>
      <xdr:colOff>114300</xdr:colOff>
      <xdr:row>38</xdr:row>
      <xdr:rowOff>907</xdr:rowOff>
    </xdr:to>
    <xdr:cxnSp macro="">
      <xdr:nvCxnSpPr>
        <xdr:cNvPr id="301" name="直線コネクタ 300"/>
        <xdr:cNvCxnSpPr/>
      </xdr:nvCxnSpPr>
      <xdr:spPr>
        <a:xfrm>
          <a:off x="8750300" y="651437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77778</xdr:rowOff>
    </xdr:from>
    <xdr:ext cx="378565" cy="259045"/>
    <xdr:sp macro="" textlink="">
      <xdr:nvSpPr>
        <xdr:cNvPr id="303" name="テキスト ボックス 302"/>
        <xdr:cNvSpPr txBox="1"/>
      </xdr:nvSpPr>
      <xdr:spPr>
        <a:xfrm>
          <a:off x="9450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156028</xdr:rowOff>
    </xdr:from>
    <xdr:to>
      <xdr:col>45</xdr:col>
      <xdr:colOff>177800</xdr:colOff>
      <xdr:row>37</xdr:row>
      <xdr:rowOff>170724</xdr:rowOff>
    </xdr:to>
    <xdr:cxnSp macro="">
      <xdr:nvCxnSpPr>
        <xdr:cNvPr id="304" name="直線コネクタ 303"/>
        <xdr:cNvCxnSpPr/>
      </xdr:nvCxnSpPr>
      <xdr:spPr>
        <a:xfrm>
          <a:off x="7861300" y="649967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63735</xdr:rowOff>
    </xdr:from>
    <xdr:ext cx="378565" cy="259045"/>
    <xdr:sp macro="" textlink="">
      <xdr:nvSpPr>
        <xdr:cNvPr id="306" name="テキスト ボックス 305"/>
        <xdr:cNvSpPr txBox="1"/>
      </xdr:nvSpPr>
      <xdr:spPr>
        <a:xfrm>
          <a:off x="8561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14950</xdr:rowOff>
    </xdr:from>
    <xdr:to>
      <xdr:col>41</xdr:col>
      <xdr:colOff>50800</xdr:colOff>
      <xdr:row>37</xdr:row>
      <xdr:rowOff>156028</xdr:rowOff>
    </xdr:to>
    <xdr:cxnSp macro="">
      <xdr:nvCxnSpPr>
        <xdr:cNvPr id="307" name="直線コネクタ 306"/>
        <xdr:cNvCxnSpPr/>
      </xdr:nvCxnSpPr>
      <xdr:spPr>
        <a:xfrm>
          <a:off x="6972300" y="6358600"/>
          <a:ext cx="889000" cy="14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63408</xdr:rowOff>
    </xdr:from>
    <xdr:ext cx="378565" cy="259045"/>
    <xdr:sp macro="" textlink="">
      <xdr:nvSpPr>
        <xdr:cNvPr id="309" name="テキスト ボックス 308"/>
        <xdr:cNvSpPr txBox="1"/>
      </xdr:nvSpPr>
      <xdr:spPr>
        <a:xfrm>
          <a:off x="7672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28465</xdr:rowOff>
    </xdr:from>
    <xdr:ext cx="378565" cy="259045"/>
    <xdr:sp macro="" textlink="">
      <xdr:nvSpPr>
        <xdr:cNvPr id="311" name="テキスト ボックス 310"/>
        <xdr:cNvSpPr txBox="1"/>
      </xdr:nvSpPr>
      <xdr:spPr>
        <a:xfrm>
          <a:off x="6783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104249</xdr:rowOff>
    </xdr:from>
    <xdr:to>
      <xdr:col>55</xdr:col>
      <xdr:colOff>50800</xdr:colOff>
      <xdr:row>38</xdr:row>
      <xdr:rowOff>34399</xdr:rowOff>
    </xdr:to>
    <xdr:sp macro="" textlink="">
      <xdr:nvSpPr>
        <xdr:cNvPr id="317" name="楕円 316"/>
        <xdr:cNvSpPr/>
      </xdr:nvSpPr>
      <xdr:spPr>
        <a:xfrm>
          <a:off x="10426700" y="644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127126</xdr:rowOff>
    </xdr:from>
    <xdr:ext cx="378565" cy="259045"/>
    <xdr:sp macro="" textlink="">
      <xdr:nvSpPr>
        <xdr:cNvPr id="318" name="労働費該当値テキスト"/>
        <xdr:cNvSpPr txBox="1"/>
      </xdr:nvSpPr>
      <xdr:spPr>
        <a:xfrm>
          <a:off x="10528300" y="629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121557</xdr:rowOff>
    </xdr:from>
    <xdr:to>
      <xdr:col>50</xdr:col>
      <xdr:colOff>165100</xdr:colOff>
      <xdr:row>38</xdr:row>
      <xdr:rowOff>51707</xdr:rowOff>
    </xdr:to>
    <xdr:sp macro="" textlink="">
      <xdr:nvSpPr>
        <xdr:cNvPr id="319" name="楕円 318"/>
        <xdr:cNvSpPr/>
      </xdr:nvSpPr>
      <xdr:spPr>
        <a:xfrm>
          <a:off x="9588500" y="646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68234</xdr:rowOff>
    </xdr:from>
    <xdr:ext cx="378565" cy="259045"/>
    <xdr:sp macro="" textlink="">
      <xdr:nvSpPr>
        <xdr:cNvPr id="320" name="テキスト ボックス 319"/>
        <xdr:cNvSpPr txBox="1"/>
      </xdr:nvSpPr>
      <xdr:spPr>
        <a:xfrm>
          <a:off x="9450017" y="624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119924</xdr:rowOff>
    </xdr:from>
    <xdr:to>
      <xdr:col>46</xdr:col>
      <xdr:colOff>38100</xdr:colOff>
      <xdr:row>38</xdr:row>
      <xdr:rowOff>50074</xdr:rowOff>
    </xdr:to>
    <xdr:sp macro="" textlink="">
      <xdr:nvSpPr>
        <xdr:cNvPr id="321" name="楕円 320"/>
        <xdr:cNvSpPr/>
      </xdr:nvSpPr>
      <xdr:spPr>
        <a:xfrm>
          <a:off x="8699500" y="646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66601</xdr:rowOff>
    </xdr:from>
    <xdr:ext cx="378565" cy="259045"/>
    <xdr:sp macro="" textlink="">
      <xdr:nvSpPr>
        <xdr:cNvPr id="322" name="テキスト ボックス 321"/>
        <xdr:cNvSpPr txBox="1"/>
      </xdr:nvSpPr>
      <xdr:spPr>
        <a:xfrm>
          <a:off x="8561017" y="6238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105228</xdr:rowOff>
    </xdr:from>
    <xdr:to>
      <xdr:col>41</xdr:col>
      <xdr:colOff>101600</xdr:colOff>
      <xdr:row>38</xdr:row>
      <xdr:rowOff>35378</xdr:rowOff>
    </xdr:to>
    <xdr:sp macro="" textlink="">
      <xdr:nvSpPr>
        <xdr:cNvPr id="323" name="楕円 322"/>
        <xdr:cNvSpPr/>
      </xdr:nvSpPr>
      <xdr:spPr>
        <a:xfrm>
          <a:off x="7810500" y="64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51905</xdr:rowOff>
    </xdr:from>
    <xdr:ext cx="378565" cy="259045"/>
    <xdr:sp macro="" textlink="">
      <xdr:nvSpPr>
        <xdr:cNvPr id="324" name="テキスト ボックス 323"/>
        <xdr:cNvSpPr txBox="1"/>
      </xdr:nvSpPr>
      <xdr:spPr>
        <a:xfrm>
          <a:off x="7672017" y="6224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135600</xdr:rowOff>
    </xdr:from>
    <xdr:to>
      <xdr:col>36</xdr:col>
      <xdr:colOff>165100</xdr:colOff>
      <xdr:row>37</xdr:row>
      <xdr:rowOff>65750</xdr:rowOff>
    </xdr:to>
    <xdr:sp macro="" textlink="">
      <xdr:nvSpPr>
        <xdr:cNvPr id="325" name="楕円 324"/>
        <xdr:cNvSpPr/>
      </xdr:nvSpPr>
      <xdr:spPr>
        <a:xfrm>
          <a:off x="6921500" y="630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82277</xdr:rowOff>
    </xdr:from>
    <xdr:ext cx="469744" cy="259045"/>
    <xdr:sp macro="" textlink="">
      <xdr:nvSpPr>
        <xdr:cNvPr id="326" name="テキスト ボックス 325"/>
        <xdr:cNvSpPr txBox="1"/>
      </xdr:nvSpPr>
      <xdr:spPr>
        <a:xfrm>
          <a:off x="6737428" y="608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14401</xdr:rowOff>
    </xdr:from>
    <xdr:to>
      <xdr:col>55</xdr:col>
      <xdr:colOff>0</xdr:colOff>
      <xdr:row>57</xdr:row>
      <xdr:rowOff>22416</xdr:rowOff>
    </xdr:to>
    <xdr:cxnSp macro="">
      <xdr:nvCxnSpPr>
        <xdr:cNvPr id="355" name="直線コネクタ 354"/>
        <xdr:cNvCxnSpPr/>
      </xdr:nvCxnSpPr>
      <xdr:spPr>
        <a:xfrm>
          <a:off x="9639300" y="9787051"/>
          <a:ext cx="838200" cy="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81539</xdr:rowOff>
    </xdr:from>
    <xdr:ext cx="534377" cy="259045"/>
    <xdr:sp macro="" textlink="">
      <xdr:nvSpPr>
        <xdr:cNvPr id="356" name="農林水産業費平均値テキスト"/>
        <xdr:cNvSpPr txBox="1"/>
      </xdr:nvSpPr>
      <xdr:spPr>
        <a:xfrm>
          <a:off x="10528300" y="951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14401</xdr:rowOff>
    </xdr:from>
    <xdr:to>
      <xdr:col>50</xdr:col>
      <xdr:colOff>114300</xdr:colOff>
      <xdr:row>57</xdr:row>
      <xdr:rowOff>22873</xdr:rowOff>
    </xdr:to>
    <xdr:cxnSp macro="">
      <xdr:nvCxnSpPr>
        <xdr:cNvPr id="358" name="直線コネクタ 357"/>
        <xdr:cNvCxnSpPr/>
      </xdr:nvCxnSpPr>
      <xdr:spPr>
        <a:xfrm flipV="1">
          <a:off x="8750300" y="9787051"/>
          <a:ext cx="889000" cy="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167453</xdr:rowOff>
    </xdr:from>
    <xdr:ext cx="534377" cy="259045"/>
    <xdr:sp macro="" textlink="">
      <xdr:nvSpPr>
        <xdr:cNvPr id="360" name="テキスト ボックス 359"/>
        <xdr:cNvSpPr txBox="1"/>
      </xdr:nvSpPr>
      <xdr:spPr>
        <a:xfrm>
          <a:off x="9372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127673</xdr:rowOff>
    </xdr:from>
    <xdr:to>
      <xdr:col>45</xdr:col>
      <xdr:colOff>177800</xdr:colOff>
      <xdr:row>57</xdr:row>
      <xdr:rowOff>22873</xdr:rowOff>
    </xdr:to>
    <xdr:cxnSp macro="">
      <xdr:nvCxnSpPr>
        <xdr:cNvPr id="361" name="直線コネクタ 360"/>
        <xdr:cNvCxnSpPr/>
      </xdr:nvCxnSpPr>
      <xdr:spPr>
        <a:xfrm>
          <a:off x="7861300" y="9728873"/>
          <a:ext cx="889000" cy="6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6075</xdr:rowOff>
    </xdr:from>
    <xdr:ext cx="534377" cy="259045"/>
    <xdr:sp macro="" textlink="">
      <xdr:nvSpPr>
        <xdr:cNvPr id="363" name="テキスト ボックス 362"/>
        <xdr:cNvSpPr txBox="1"/>
      </xdr:nvSpPr>
      <xdr:spPr>
        <a:xfrm>
          <a:off x="8483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127673</xdr:rowOff>
    </xdr:from>
    <xdr:to>
      <xdr:col>41</xdr:col>
      <xdr:colOff>50800</xdr:colOff>
      <xdr:row>57</xdr:row>
      <xdr:rowOff>30290</xdr:rowOff>
    </xdr:to>
    <xdr:cxnSp macro="">
      <xdr:nvCxnSpPr>
        <xdr:cNvPr id="364" name="直線コネクタ 363"/>
        <xdr:cNvCxnSpPr/>
      </xdr:nvCxnSpPr>
      <xdr:spPr>
        <a:xfrm flipV="1">
          <a:off x="6972300" y="9728873"/>
          <a:ext cx="889000" cy="7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10469</xdr:rowOff>
    </xdr:from>
    <xdr:ext cx="534377" cy="259045"/>
    <xdr:sp macro="" textlink="">
      <xdr:nvSpPr>
        <xdr:cNvPr id="366" name="テキスト ボックス 365"/>
        <xdr:cNvSpPr txBox="1"/>
      </xdr:nvSpPr>
      <xdr:spPr>
        <a:xfrm>
          <a:off x="7594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44213</xdr:rowOff>
    </xdr:from>
    <xdr:ext cx="534377" cy="259045"/>
    <xdr:sp macro="" textlink="">
      <xdr:nvSpPr>
        <xdr:cNvPr id="368" name="テキスト ボックス 367"/>
        <xdr:cNvSpPr txBox="1"/>
      </xdr:nvSpPr>
      <xdr:spPr>
        <a:xfrm>
          <a:off x="6705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143066</xdr:rowOff>
    </xdr:from>
    <xdr:to>
      <xdr:col>55</xdr:col>
      <xdr:colOff>50800</xdr:colOff>
      <xdr:row>57</xdr:row>
      <xdr:rowOff>73216</xdr:rowOff>
    </xdr:to>
    <xdr:sp macro="" textlink="">
      <xdr:nvSpPr>
        <xdr:cNvPr id="374" name="楕円 373"/>
        <xdr:cNvSpPr/>
      </xdr:nvSpPr>
      <xdr:spPr>
        <a:xfrm>
          <a:off x="10426700" y="97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121493</xdr:rowOff>
    </xdr:from>
    <xdr:ext cx="534377" cy="259045"/>
    <xdr:sp macro="" textlink="">
      <xdr:nvSpPr>
        <xdr:cNvPr id="375" name="農林水産業費該当値テキスト"/>
        <xdr:cNvSpPr txBox="1"/>
      </xdr:nvSpPr>
      <xdr:spPr>
        <a:xfrm>
          <a:off x="10528300" y="972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135051</xdr:rowOff>
    </xdr:from>
    <xdr:to>
      <xdr:col>50</xdr:col>
      <xdr:colOff>165100</xdr:colOff>
      <xdr:row>57</xdr:row>
      <xdr:rowOff>65201</xdr:rowOff>
    </xdr:to>
    <xdr:sp macro="" textlink="">
      <xdr:nvSpPr>
        <xdr:cNvPr id="376" name="楕円 375"/>
        <xdr:cNvSpPr/>
      </xdr:nvSpPr>
      <xdr:spPr>
        <a:xfrm>
          <a:off x="9588500" y="973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56328</xdr:rowOff>
    </xdr:from>
    <xdr:ext cx="534377" cy="259045"/>
    <xdr:sp macro="" textlink="">
      <xdr:nvSpPr>
        <xdr:cNvPr id="377" name="テキスト ボックス 376"/>
        <xdr:cNvSpPr txBox="1"/>
      </xdr:nvSpPr>
      <xdr:spPr>
        <a:xfrm>
          <a:off x="9372111" y="982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143523</xdr:rowOff>
    </xdr:from>
    <xdr:to>
      <xdr:col>46</xdr:col>
      <xdr:colOff>38100</xdr:colOff>
      <xdr:row>57</xdr:row>
      <xdr:rowOff>73673</xdr:rowOff>
    </xdr:to>
    <xdr:sp macro="" textlink="">
      <xdr:nvSpPr>
        <xdr:cNvPr id="378" name="楕円 377"/>
        <xdr:cNvSpPr/>
      </xdr:nvSpPr>
      <xdr:spPr>
        <a:xfrm>
          <a:off x="8699500" y="974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64800</xdr:rowOff>
    </xdr:from>
    <xdr:ext cx="534377" cy="259045"/>
    <xdr:sp macro="" textlink="">
      <xdr:nvSpPr>
        <xdr:cNvPr id="379" name="テキスト ボックス 378"/>
        <xdr:cNvSpPr txBox="1"/>
      </xdr:nvSpPr>
      <xdr:spPr>
        <a:xfrm>
          <a:off x="8483111" y="983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76873</xdr:rowOff>
    </xdr:from>
    <xdr:to>
      <xdr:col>41</xdr:col>
      <xdr:colOff>101600</xdr:colOff>
      <xdr:row>57</xdr:row>
      <xdr:rowOff>7023</xdr:rowOff>
    </xdr:to>
    <xdr:sp macro="" textlink="">
      <xdr:nvSpPr>
        <xdr:cNvPr id="380" name="楕円 379"/>
        <xdr:cNvSpPr/>
      </xdr:nvSpPr>
      <xdr:spPr>
        <a:xfrm>
          <a:off x="7810500" y="967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23550</xdr:rowOff>
    </xdr:from>
    <xdr:ext cx="534377" cy="259045"/>
    <xdr:sp macro="" textlink="">
      <xdr:nvSpPr>
        <xdr:cNvPr id="381" name="テキスト ボックス 380"/>
        <xdr:cNvSpPr txBox="1"/>
      </xdr:nvSpPr>
      <xdr:spPr>
        <a:xfrm>
          <a:off x="7594111" y="945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150940</xdr:rowOff>
    </xdr:from>
    <xdr:to>
      <xdr:col>36</xdr:col>
      <xdr:colOff>165100</xdr:colOff>
      <xdr:row>57</xdr:row>
      <xdr:rowOff>81090</xdr:rowOff>
    </xdr:to>
    <xdr:sp macro="" textlink="">
      <xdr:nvSpPr>
        <xdr:cNvPr id="382" name="楕円 381"/>
        <xdr:cNvSpPr/>
      </xdr:nvSpPr>
      <xdr:spPr>
        <a:xfrm>
          <a:off x="6921500" y="975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72217</xdr:rowOff>
    </xdr:from>
    <xdr:ext cx="534377" cy="259045"/>
    <xdr:sp macro="" textlink="">
      <xdr:nvSpPr>
        <xdr:cNvPr id="383" name="テキスト ボックス 382"/>
        <xdr:cNvSpPr txBox="1"/>
      </xdr:nvSpPr>
      <xdr:spPr>
        <a:xfrm>
          <a:off x="6705111" y="984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43611</xdr:rowOff>
    </xdr:from>
    <xdr:to>
      <xdr:col>55</xdr:col>
      <xdr:colOff>0</xdr:colOff>
      <xdr:row>77</xdr:row>
      <xdr:rowOff>47461</xdr:rowOff>
    </xdr:to>
    <xdr:cxnSp macro="">
      <xdr:nvCxnSpPr>
        <xdr:cNvPr id="412" name="直線コネクタ 411"/>
        <xdr:cNvCxnSpPr/>
      </xdr:nvCxnSpPr>
      <xdr:spPr>
        <a:xfrm>
          <a:off x="9639300" y="13245261"/>
          <a:ext cx="838200" cy="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149973</xdr:rowOff>
    </xdr:from>
    <xdr:ext cx="534377" cy="259045"/>
    <xdr:sp macro="" textlink="">
      <xdr:nvSpPr>
        <xdr:cNvPr id="413" name="商工費平均値テキスト"/>
        <xdr:cNvSpPr txBox="1"/>
      </xdr:nvSpPr>
      <xdr:spPr>
        <a:xfrm>
          <a:off x="10528300" y="13351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39787</xdr:rowOff>
    </xdr:from>
    <xdr:to>
      <xdr:col>50</xdr:col>
      <xdr:colOff>114300</xdr:colOff>
      <xdr:row>77</xdr:row>
      <xdr:rowOff>43611</xdr:rowOff>
    </xdr:to>
    <xdr:cxnSp macro="">
      <xdr:nvCxnSpPr>
        <xdr:cNvPr id="415" name="直線コネクタ 414"/>
        <xdr:cNvCxnSpPr/>
      </xdr:nvCxnSpPr>
      <xdr:spPr>
        <a:xfrm>
          <a:off x="8750300" y="13241437"/>
          <a:ext cx="889000" cy="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112033</xdr:rowOff>
    </xdr:from>
    <xdr:ext cx="534377" cy="259045"/>
    <xdr:sp macro="" textlink="">
      <xdr:nvSpPr>
        <xdr:cNvPr id="417" name="テキスト ボックス 416"/>
        <xdr:cNvSpPr txBox="1"/>
      </xdr:nvSpPr>
      <xdr:spPr>
        <a:xfrm>
          <a:off x="9372111" y="134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39787</xdr:rowOff>
    </xdr:from>
    <xdr:to>
      <xdr:col>45</xdr:col>
      <xdr:colOff>177800</xdr:colOff>
      <xdr:row>77</xdr:row>
      <xdr:rowOff>70351</xdr:rowOff>
    </xdr:to>
    <xdr:cxnSp macro="">
      <xdr:nvCxnSpPr>
        <xdr:cNvPr id="418" name="直線コネクタ 417"/>
        <xdr:cNvCxnSpPr/>
      </xdr:nvCxnSpPr>
      <xdr:spPr>
        <a:xfrm flipV="1">
          <a:off x="7861300" y="13241437"/>
          <a:ext cx="889000" cy="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114228</xdr:rowOff>
    </xdr:from>
    <xdr:ext cx="534377" cy="259045"/>
    <xdr:sp macro="" textlink="">
      <xdr:nvSpPr>
        <xdr:cNvPr id="420" name="テキスト ボックス 419"/>
        <xdr:cNvSpPr txBox="1"/>
      </xdr:nvSpPr>
      <xdr:spPr>
        <a:xfrm>
          <a:off x="8483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70351</xdr:rowOff>
    </xdr:from>
    <xdr:to>
      <xdr:col>41</xdr:col>
      <xdr:colOff>50800</xdr:colOff>
      <xdr:row>77</xdr:row>
      <xdr:rowOff>80713</xdr:rowOff>
    </xdr:to>
    <xdr:cxnSp macro="">
      <xdr:nvCxnSpPr>
        <xdr:cNvPr id="421" name="直線コネクタ 420"/>
        <xdr:cNvCxnSpPr/>
      </xdr:nvCxnSpPr>
      <xdr:spPr>
        <a:xfrm flipV="1">
          <a:off x="6972300" y="13272001"/>
          <a:ext cx="889000" cy="1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125857</xdr:rowOff>
    </xdr:from>
    <xdr:ext cx="534377" cy="259045"/>
    <xdr:sp macro="" textlink="">
      <xdr:nvSpPr>
        <xdr:cNvPr id="423" name="テキスト ボックス 422"/>
        <xdr:cNvSpPr txBox="1"/>
      </xdr:nvSpPr>
      <xdr:spPr>
        <a:xfrm>
          <a:off x="7594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117566</xdr:rowOff>
    </xdr:from>
    <xdr:ext cx="534377" cy="259045"/>
    <xdr:sp macro="" textlink="">
      <xdr:nvSpPr>
        <xdr:cNvPr id="425" name="テキスト ボックス 424"/>
        <xdr:cNvSpPr txBox="1"/>
      </xdr:nvSpPr>
      <xdr:spPr>
        <a:xfrm>
          <a:off x="6705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168111</xdr:rowOff>
    </xdr:from>
    <xdr:to>
      <xdr:col>55</xdr:col>
      <xdr:colOff>50800</xdr:colOff>
      <xdr:row>77</xdr:row>
      <xdr:rowOff>98261</xdr:rowOff>
    </xdr:to>
    <xdr:sp macro="" textlink="">
      <xdr:nvSpPr>
        <xdr:cNvPr id="431" name="楕円 430"/>
        <xdr:cNvSpPr/>
      </xdr:nvSpPr>
      <xdr:spPr>
        <a:xfrm>
          <a:off x="10426700" y="1319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19538</xdr:rowOff>
    </xdr:from>
    <xdr:ext cx="534377" cy="259045"/>
    <xdr:sp macro="" textlink="">
      <xdr:nvSpPr>
        <xdr:cNvPr id="432" name="商工費該当値テキスト"/>
        <xdr:cNvSpPr txBox="1"/>
      </xdr:nvSpPr>
      <xdr:spPr>
        <a:xfrm>
          <a:off x="10528300" y="130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164261</xdr:rowOff>
    </xdr:from>
    <xdr:to>
      <xdr:col>50</xdr:col>
      <xdr:colOff>165100</xdr:colOff>
      <xdr:row>77</xdr:row>
      <xdr:rowOff>94411</xdr:rowOff>
    </xdr:to>
    <xdr:sp macro="" textlink="">
      <xdr:nvSpPr>
        <xdr:cNvPr id="433" name="楕円 432"/>
        <xdr:cNvSpPr/>
      </xdr:nvSpPr>
      <xdr:spPr>
        <a:xfrm>
          <a:off x="9588500" y="1319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110939</xdr:rowOff>
    </xdr:from>
    <xdr:ext cx="534377" cy="259045"/>
    <xdr:sp macro="" textlink="">
      <xdr:nvSpPr>
        <xdr:cNvPr id="434" name="テキスト ボックス 433"/>
        <xdr:cNvSpPr txBox="1"/>
      </xdr:nvSpPr>
      <xdr:spPr>
        <a:xfrm>
          <a:off x="9372111" y="1296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160437</xdr:rowOff>
    </xdr:from>
    <xdr:to>
      <xdr:col>46</xdr:col>
      <xdr:colOff>38100</xdr:colOff>
      <xdr:row>77</xdr:row>
      <xdr:rowOff>90587</xdr:rowOff>
    </xdr:to>
    <xdr:sp macro="" textlink="">
      <xdr:nvSpPr>
        <xdr:cNvPr id="435" name="楕円 434"/>
        <xdr:cNvSpPr/>
      </xdr:nvSpPr>
      <xdr:spPr>
        <a:xfrm>
          <a:off x="8699500" y="1319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107114</xdr:rowOff>
    </xdr:from>
    <xdr:ext cx="534377" cy="259045"/>
    <xdr:sp macro="" textlink="">
      <xdr:nvSpPr>
        <xdr:cNvPr id="436" name="テキスト ボックス 435"/>
        <xdr:cNvSpPr txBox="1"/>
      </xdr:nvSpPr>
      <xdr:spPr>
        <a:xfrm>
          <a:off x="8483111" y="1296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19551</xdr:rowOff>
    </xdr:from>
    <xdr:to>
      <xdr:col>41</xdr:col>
      <xdr:colOff>101600</xdr:colOff>
      <xdr:row>77</xdr:row>
      <xdr:rowOff>121151</xdr:rowOff>
    </xdr:to>
    <xdr:sp macro="" textlink="">
      <xdr:nvSpPr>
        <xdr:cNvPr id="437" name="楕円 436"/>
        <xdr:cNvSpPr/>
      </xdr:nvSpPr>
      <xdr:spPr>
        <a:xfrm>
          <a:off x="7810500" y="1322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137678</xdr:rowOff>
    </xdr:from>
    <xdr:ext cx="534377" cy="259045"/>
    <xdr:sp macro="" textlink="">
      <xdr:nvSpPr>
        <xdr:cNvPr id="438" name="テキスト ボックス 437"/>
        <xdr:cNvSpPr txBox="1"/>
      </xdr:nvSpPr>
      <xdr:spPr>
        <a:xfrm>
          <a:off x="7594111" y="1299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29913</xdr:rowOff>
    </xdr:from>
    <xdr:to>
      <xdr:col>36</xdr:col>
      <xdr:colOff>165100</xdr:colOff>
      <xdr:row>77</xdr:row>
      <xdr:rowOff>131513</xdr:rowOff>
    </xdr:to>
    <xdr:sp macro="" textlink="">
      <xdr:nvSpPr>
        <xdr:cNvPr id="439" name="楕円 438"/>
        <xdr:cNvSpPr/>
      </xdr:nvSpPr>
      <xdr:spPr>
        <a:xfrm>
          <a:off x="6921500" y="1323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148040</xdr:rowOff>
    </xdr:from>
    <xdr:ext cx="534377" cy="259045"/>
    <xdr:sp macro="" textlink="">
      <xdr:nvSpPr>
        <xdr:cNvPr id="440" name="テキスト ボックス 439"/>
        <xdr:cNvSpPr txBox="1"/>
      </xdr:nvSpPr>
      <xdr:spPr>
        <a:xfrm>
          <a:off x="6705111" y="1300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1" name="直線コネクタ 45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2" name="テキスト ボックス 45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3" name="直線コネクタ 45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4" name="テキスト ボックス 45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5" name="直線コネクタ 45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6" name="テキスト ボックス 45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7" name="直線コネクタ 45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8" name="テキスト ボックス 45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78115</xdr:rowOff>
    </xdr:from>
    <xdr:to>
      <xdr:col>54</xdr:col>
      <xdr:colOff>189865</xdr:colOff>
      <xdr:row>98</xdr:row>
      <xdr:rowOff>67915</xdr:rowOff>
    </xdr:to>
    <xdr:cxnSp macro="">
      <xdr:nvCxnSpPr>
        <xdr:cNvPr id="462" name="直線コネクタ 461"/>
        <xdr:cNvCxnSpPr/>
      </xdr:nvCxnSpPr>
      <xdr:spPr>
        <a:xfrm flipV="1">
          <a:off x="10475595" y="16194415"/>
          <a:ext cx="1270" cy="67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71742</xdr:rowOff>
    </xdr:from>
    <xdr:ext cx="534377" cy="259045"/>
    <xdr:sp macro="" textlink="">
      <xdr:nvSpPr>
        <xdr:cNvPr id="463" name="土木費最小値テキスト"/>
        <xdr:cNvSpPr txBox="1"/>
      </xdr:nvSpPr>
      <xdr:spPr>
        <a:xfrm>
          <a:off x="10528300" y="168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67915</xdr:rowOff>
    </xdr:from>
    <xdr:to>
      <xdr:col>55</xdr:col>
      <xdr:colOff>88900</xdr:colOff>
      <xdr:row>98</xdr:row>
      <xdr:rowOff>67915</xdr:rowOff>
    </xdr:to>
    <xdr:cxnSp macro="">
      <xdr:nvCxnSpPr>
        <xdr:cNvPr id="464" name="直線コネクタ 463"/>
        <xdr:cNvCxnSpPr/>
      </xdr:nvCxnSpPr>
      <xdr:spPr>
        <a:xfrm>
          <a:off x="10388600" y="16870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24792</xdr:rowOff>
    </xdr:from>
    <xdr:ext cx="599010" cy="259045"/>
    <xdr:sp macro="" textlink="">
      <xdr:nvSpPr>
        <xdr:cNvPr id="465" name="土木費最大値テキスト"/>
        <xdr:cNvSpPr txBox="1"/>
      </xdr:nvSpPr>
      <xdr:spPr>
        <a:xfrm>
          <a:off x="10528300" y="1596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94</xdr:row>
      <xdr:rowOff>78115</xdr:rowOff>
    </xdr:from>
    <xdr:to>
      <xdr:col>55</xdr:col>
      <xdr:colOff>88900</xdr:colOff>
      <xdr:row>94</xdr:row>
      <xdr:rowOff>78115</xdr:rowOff>
    </xdr:to>
    <xdr:cxnSp macro="">
      <xdr:nvCxnSpPr>
        <xdr:cNvPr id="466" name="直線コネクタ 465"/>
        <xdr:cNvCxnSpPr/>
      </xdr:nvCxnSpPr>
      <xdr:spPr>
        <a:xfrm>
          <a:off x="10388600" y="1619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106101</xdr:rowOff>
    </xdr:from>
    <xdr:to>
      <xdr:col>55</xdr:col>
      <xdr:colOff>0</xdr:colOff>
      <xdr:row>96</xdr:row>
      <xdr:rowOff>10692</xdr:rowOff>
    </xdr:to>
    <xdr:cxnSp macro="">
      <xdr:nvCxnSpPr>
        <xdr:cNvPr id="467" name="直線コネクタ 466"/>
        <xdr:cNvCxnSpPr/>
      </xdr:nvCxnSpPr>
      <xdr:spPr>
        <a:xfrm>
          <a:off x="9639300" y="16393851"/>
          <a:ext cx="838200" cy="7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161569</xdr:rowOff>
    </xdr:from>
    <xdr:ext cx="534377" cy="259045"/>
    <xdr:sp macro="" textlink="">
      <xdr:nvSpPr>
        <xdr:cNvPr id="468" name="土木費平均値テキスト"/>
        <xdr:cNvSpPr txBox="1"/>
      </xdr:nvSpPr>
      <xdr:spPr>
        <a:xfrm>
          <a:off x="10528300" y="16620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11692</xdr:rowOff>
    </xdr:from>
    <xdr:to>
      <xdr:col>55</xdr:col>
      <xdr:colOff>50800</xdr:colOff>
      <xdr:row>97</xdr:row>
      <xdr:rowOff>113292</xdr:rowOff>
    </xdr:to>
    <xdr:sp macro="" textlink="">
      <xdr:nvSpPr>
        <xdr:cNvPr id="469" name="フローチャート: 判断 468"/>
        <xdr:cNvSpPr/>
      </xdr:nvSpPr>
      <xdr:spPr>
        <a:xfrm>
          <a:off x="104267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106101</xdr:rowOff>
    </xdr:from>
    <xdr:to>
      <xdr:col>50</xdr:col>
      <xdr:colOff>114300</xdr:colOff>
      <xdr:row>95</xdr:row>
      <xdr:rowOff>155423</xdr:rowOff>
    </xdr:to>
    <xdr:cxnSp macro="">
      <xdr:nvCxnSpPr>
        <xdr:cNvPr id="470" name="直線コネクタ 469"/>
        <xdr:cNvCxnSpPr/>
      </xdr:nvCxnSpPr>
      <xdr:spPr>
        <a:xfrm flipV="1">
          <a:off x="8750300" y="16393851"/>
          <a:ext cx="889000" cy="4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7088</xdr:rowOff>
    </xdr:from>
    <xdr:to>
      <xdr:col>50</xdr:col>
      <xdr:colOff>165100</xdr:colOff>
      <xdr:row>97</xdr:row>
      <xdr:rowOff>108688</xdr:rowOff>
    </xdr:to>
    <xdr:sp macro="" textlink="">
      <xdr:nvSpPr>
        <xdr:cNvPr id="471" name="フローチャート: 判断 470"/>
        <xdr:cNvSpPr/>
      </xdr:nvSpPr>
      <xdr:spPr>
        <a:xfrm>
          <a:off x="9588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99815</xdr:rowOff>
    </xdr:from>
    <xdr:ext cx="534377" cy="259045"/>
    <xdr:sp macro="" textlink="">
      <xdr:nvSpPr>
        <xdr:cNvPr id="472" name="テキスト ボックス 471"/>
        <xdr:cNvSpPr txBox="1"/>
      </xdr:nvSpPr>
      <xdr:spPr>
        <a:xfrm>
          <a:off x="9372111" y="1673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155423</xdr:rowOff>
    </xdr:from>
    <xdr:to>
      <xdr:col>45</xdr:col>
      <xdr:colOff>177800</xdr:colOff>
      <xdr:row>95</xdr:row>
      <xdr:rowOff>160438</xdr:rowOff>
    </xdr:to>
    <xdr:cxnSp macro="">
      <xdr:nvCxnSpPr>
        <xdr:cNvPr id="473" name="直線コネクタ 472"/>
        <xdr:cNvCxnSpPr/>
      </xdr:nvCxnSpPr>
      <xdr:spPr>
        <a:xfrm flipV="1">
          <a:off x="7861300" y="16443173"/>
          <a:ext cx="889000" cy="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5000</xdr:rowOff>
    </xdr:from>
    <xdr:to>
      <xdr:col>46</xdr:col>
      <xdr:colOff>38100</xdr:colOff>
      <xdr:row>97</xdr:row>
      <xdr:rowOff>106600</xdr:rowOff>
    </xdr:to>
    <xdr:sp macro="" textlink="">
      <xdr:nvSpPr>
        <xdr:cNvPr id="474" name="フローチャート: 判断 473"/>
        <xdr:cNvSpPr/>
      </xdr:nvSpPr>
      <xdr:spPr>
        <a:xfrm>
          <a:off x="8699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97727</xdr:rowOff>
    </xdr:from>
    <xdr:ext cx="534377" cy="259045"/>
    <xdr:sp macro="" textlink="">
      <xdr:nvSpPr>
        <xdr:cNvPr id="475" name="テキスト ボックス 474"/>
        <xdr:cNvSpPr txBox="1"/>
      </xdr:nvSpPr>
      <xdr:spPr>
        <a:xfrm>
          <a:off x="8483111" y="167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73557</xdr:rowOff>
    </xdr:from>
    <xdr:to>
      <xdr:col>41</xdr:col>
      <xdr:colOff>50800</xdr:colOff>
      <xdr:row>95</xdr:row>
      <xdr:rowOff>160438</xdr:rowOff>
    </xdr:to>
    <xdr:cxnSp macro="">
      <xdr:nvCxnSpPr>
        <xdr:cNvPr id="476" name="直線コネクタ 475"/>
        <xdr:cNvCxnSpPr/>
      </xdr:nvCxnSpPr>
      <xdr:spPr>
        <a:xfrm>
          <a:off x="6972300" y="15846957"/>
          <a:ext cx="889000" cy="60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15478</xdr:rowOff>
    </xdr:from>
    <xdr:to>
      <xdr:col>41</xdr:col>
      <xdr:colOff>101600</xdr:colOff>
      <xdr:row>97</xdr:row>
      <xdr:rowOff>117078</xdr:rowOff>
    </xdr:to>
    <xdr:sp macro="" textlink="">
      <xdr:nvSpPr>
        <xdr:cNvPr id="477" name="フローチャート: 判断 476"/>
        <xdr:cNvSpPr/>
      </xdr:nvSpPr>
      <xdr:spPr>
        <a:xfrm>
          <a:off x="7810500" y="166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108205</xdr:rowOff>
    </xdr:from>
    <xdr:ext cx="534377" cy="259045"/>
    <xdr:sp macro="" textlink="">
      <xdr:nvSpPr>
        <xdr:cNvPr id="478" name="テキスト ボックス 477"/>
        <xdr:cNvSpPr txBox="1"/>
      </xdr:nvSpPr>
      <xdr:spPr>
        <a:xfrm>
          <a:off x="7594111" y="1673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22839</xdr:rowOff>
    </xdr:from>
    <xdr:to>
      <xdr:col>36</xdr:col>
      <xdr:colOff>165100</xdr:colOff>
      <xdr:row>97</xdr:row>
      <xdr:rowOff>124439</xdr:rowOff>
    </xdr:to>
    <xdr:sp macro="" textlink="">
      <xdr:nvSpPr>
        <xdr:cNvPr id="479" name="フローチャート: 判断 478"/>
        <xdr:cNvSpPr/>
      </xdr:nvSpPr>
      <xdr:spPr>
        <a:xfrm>
          <a:off x="6921500" y="1665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115566</xdr:rowOff>
    </xdr:from>
    <xdr:ext cx="534377" cy="259045"/>
    <xdr:sp macro="" textlink="">
      <xdr:nvSpPr>
        <xdr:cNvPr id="480" name="テキスト ボックス 479"/>
        <xdr:cNvSpPr txBox="1"/>
      </xdr:nvSpPr>
      <xdr:spPr>
        <a:xfrm>
          <a:off x="6705111" y="1674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131342</xdr:rowOff>
    </xdr:from>
    <xdr:to>
      <xdr:col>55</xdr:col>
      <xdr:colOff>50800</xdr:colOff>
      <xdr:row>96</xdr:row>
      <xdr:rowOff>61492</xdr:rowOff>
    </xdr:to>
    <xdr:sp macro="" textlink="">
      <xdr:nvSpPr>
        <xdr:cNvPr id="486" name="楕円 485"/>
        <xdr:cNvSpPr/>
      </xdr:nvSpPr>
      <xdr:spPr>
        <a:xfrm>
          <a:off x="10426700" y="1641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154219</xdr:rowOff>
    </xdr:from>
    <xdr:ext cx="599010" cy="259045"/>
    <xdr:sp macro="" textlink="">
      <xdr:nvSpPr>
        <xdr:cNvPr id="487" name="土木費該当値テキスト"/>
        <xdr:cNvSpPr txBox="1"/>
      </xdr:nvSpPr>
      <xdr:spPr>
        <a:xfrm>
          <a:off x="10528300" y="16270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55301</xdr:rowOff>
    </xdr:from>
    <xdr:to>
      <xdr:col>50</xdr:col>
      <xdr:colOff>165100</xdr:colOff>
      <xdr:row>95</xdr:row>
      <xdr:rowOff>156901</xdr:rowOff>
    </xdr:to>
    <xdr:sp macro="" textlink="">
      <xdr:nvSpPr>
        <xdr:cNvPr id="488" name="楕円 487"/>
        <xdr:cNvSpPr/>
      </xdr:nvSpPr>
      <xdr:spPr>
        <a:xfrm>
          <a:off x="9588500" y="1634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1978</xdr:rowOff>
    </xdr:from>
    <xdr:ext cx="599010" cy="259045"/>
    <xdr:sp macro="" textlink="">
      <xdr:nvSpPr>
        <xdr:cNvPr id="489" name="テキスト ボックス 488"/>
        <xdr:cNvSpPr txBox="1"/>
      </xdr:nvSpPr>
      <xdr:spPr>
        <a:xfrm>
          <a:off x="9339795" y="16118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104623</xdr:rowOff>
    </xdr:from>
    <xdr:to>
      <xdr:col>46</xdr:col>
      <xdr:colOff>38100</xdr:colOff>
      <xdr:row>96</xdr:row>
      <xdr:rowOff>34773</xdr:rowOff>
    </xdr:to>
    <xdr:sp macro="" textlink="">
      <xdr:nvSpPr>
        <xdr:cNvPr id="490" name="楕円 489"/>
        <xdr:cNvSpPr/>
      </xdr:nvSpPr>
      <xdr:spPr>
        <a:xfrm>
          <a:off x="8699500" y="1639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51300</xdr:rowOff>
    </xdr:from>
    <xdr:ext cx="599010" cy="259045"/>
    <xdr:sp macro="" textlink="">
      <xdr:nvSpPr>
        <xdr:cNvPr id="491" name="テキスト ボックス 490"/>
        <xdr:cNvSpPr txBox="1"/>
      </xdr:nvSpPr>
      <xdr:spPr>
        <a:xfrm>
          <a:off x="8450795" y="16167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109638</xdr:rowOff>
    </xdr:from>
    <xdr:to>
      <xdr:col>41</xdr:col>
      <xdr:colOff>101600</xdr:colOff>
      <xdr:row>96</xdr:row>
      <xdr:rowOff>39788</xdr:rowOff>
    </xdr:to>
    <xdr:sp macro="" textlink="">
      <xdr:nvSpPr>
        <xdr:cNvPr id="492" name="楕円 491"/>
        <xdr:cNvSpPr/>
      </xdr:nvSpPr>
      <xdr:spPr>
        <a:xfrm>
          <a:off x="7810500" y="163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56315</xdr:rowOff>
    </xdr:from>
    <xdr:ext cx="599010" cy="259045"/>
    <xdr:sp macro="" textlink="">
      <xdr:nvSpPr>
        <xdr:cNvPr id="493" name="テキスト ボックス 492"/>
        <xdr:cNvSpPr txBox="1"/>
      </xdr:nvSpPr>
      <xdr:spPr>
        <a:xfrm>
          <a:off x="7561795" y="1617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22757</xdr:rowOff>
    </xdr:from>
    <xdr:to>
      <xdr:col>36</xdr:col>
      <xdr:colOff>165100</xdr:colOff>
      <xdr:row>92</xdr:row>
      <xdr:rowOff>124357</xdr:rowOff>
    </xdr:to>
    <xdr:sp macro="" textlink="">
      <xdr:nvSpPr>
        <xdr:cNvPr id="494" name="楕円 493"/>
        <xdr:cNvSpPr/>
      </xdr:nvSpPr>
      <xdr:spPr>
        <a:xfrm>
          <a:off x="6921500" y="15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140884</xdr:rowOff>
    </xdr:from>
    <xdr:ext cx="599010" cy="259045"/>
    <xdr:sp macro="" textlink="">
      <xdr:nvSpPr>
        <xdr:cNvPr id="495" name="テキスト ボックス 494"/>
        <xdr:cNvSpPr txBox="1"/>
      </xdr:nvSpPr>
      <xdr:spPr>
        <a:xfrm>
          <a:off x="6672795" y="1557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19" name="直線コネクタ 518"/>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0" name="消防費最小値テキスト"/>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1" name="直線コネクタ 520"/>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2" name="消防費最大値テキスト"/>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3" name="直線コネクタ 522"/>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41173</xdr:rowOff>
    </xdr:from>
    <xdr:to>
      <xdr:col>85</xdr:col>
      <xdr:colOff>127000</xdr:colOff>
      <xdr:row>36</xdr:row>
      <xdr:rowOff>114649</xdr:rowOff>
    </xdr:to>
    <xdr:cxnSp macro="">
      <xdr:nvCxnSpPr>
        <xdr:cNvPr id="524" name="直線コネクタ 523"/>
        <xdr:cNvCxnSpPr/>
      </xdr:nvCxnSpPr>
      <xdr:spPr>
        <a:xfrm flipV="1">
          <a:off x="15481300" y="6041923"/>
          <a:ext cx="838200" cy="24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11815</xdr:rowOff>
    </xdr:from>
    <xdr:ext cx="534377" cy="259045"/>
    <xdr:sp macro="" textlink="">
      <xdr:nvSpPr>
        <xdr:cNvPr id="525" name="消防費平均値テキスト"/>
        <xdr:cNvSpPr txBox="1"/>
      </xdr:nvSpPr>
      <xdr:spPr>
        <a:xfrm>
          <a:off x="16370300" y="618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26" name="フローチャート: 判断 525"/>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114649</xdr:rowOff>
    </xdr:from>
    <xdr:to>
      <xdr:col>81</xdr:col>
      <xdr:colOff>50800</xdr:colOff>
      <xdr:row>36</xdr:row>
      <xdr:rowOff>118173</xdr:rowOff>
    </xdr:to>
    <xdr:cxnSp macro="">
      <xdr:nvCxnSpPr>
        <xdr:cNvPr id="527" name="直線コネクタ 526"/>
        <xdr:cNvCxnSpPr/>
      </xdr:nvCxnSpPr>
      <xdr:spPr>
        <a:xfrm flipV="1">
          <a:off x="14592300" y="6286849"/>
          <a:ext cx="889000" cy="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28" name="フローチャート: 判断 527"/>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155401</xdr:rowOff>
    </xdr:from>
    <xdr:ext cx="534377" cy="259045"/>
    <xdr:sp macro="" textlink="">
      <xdr:nvSpPr>
        <xdr:cNvPr id="529" name="テキスト ボックス 528"/>
        <xdr:cNvSpPr txBox="1"/>
      </xdr:nvSpPr>
      <xdr:spPr>
        <a:xfrm>
          <a:off x="15214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118173</xdr:rowOff>
    </xdr:from>
    <xdr:to>
      <xdr:col>76</xdr:col>
      <xdr:colOff>114300</xdr:colOff>
      <xdr:row>37</xdr:row>
      <xdr:rowOff>7341</xdr:rowOff>
    </xdr:to>
    <xdr:cxnSp macro="">
      <xdr:nvCxnSpPr>
        <xdr:cNvPr id="530" name="直線コネクタ 529"/>
        <xdr:cNvCxnSpPr/>
      </xdr:nvCxnSpPr>
      <xdr:spPr>
        <a:xfrm flipV="1">
          <a:off x="13703300" y="6290373"/>
          <a:ext cx="889000" cy="6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1" name="フローチャート: 判断 530"/>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2" name="テキスト ボックス 531"/>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7341</xdr:rowOff>
    </xdr:from>
    <xdr:to>
      <xdr:col>71</xdr:col>
      <xdr:colOff>177800</xdr:colOff>
      <xdr:row>37</xdr:row>
      <xdr:rowOff>26257</xdr:rowOff>
    </xdr:to>
    <xdr:cxnSp macro="">
      <xdr:nvCxnSpPr>
        <xdr:cNvPr id="533" name="直線コネクタ 532"/>
        <xdr:cNvCxnSpPr/>
      </xdr:nvCxnSpPr>
      <xdr:spPr>
        <a:xfrm flipV="1">
          <a:off x="12814300" y="6350991"/>
          <a:ext cx="889000" cy="1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34" name="フローチャート: 判断 533"/>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35" name="テキスト ボックス 534"/>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36" name="フローチャート: 判断 535"/>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158221</xdr:rowOff>
    </xdr:from>
    <xdr:ext cx="534377" cy="259045"/>
    <xdr:sp macro="" textlink="">
      <xdr:nvSpPr>
        <xdr:cNvPr id="537" name="テキスト ボックス 536"/>
        <xdr:cNvSpPr txBox="1"/>
      </xdr:nvSpPr>
      <xdr:spPr>
        <a:xfrm>
          <a:off x="12547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161823</xdr:rowOff>
    </xdr:from>
    <xdr:to>
      <xdr:col>85</xdr:col>
      <xdr:colOff>177800</xdr:colOff>
      <xdr:row>35</xdr:row>
      <xdr:rowOff>91973</xdr:rowOff>
    </xdr:to>
    <xdr:sp macro="" textlink="">
      <xdr:nvSpPr>
        <xdr:cNvPr id="543" name="楕円 542"/>
        <xdr:cNvSpPr/>
      </xdr:nvSpPr>
      <xdr:spPr>
        <a:xfrm>
          <a:off x="16268700" y="599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13250</xdr:rowOff>
    </xdr:from>
    <xdr:ext cx="534377" cy="259045"/>
    <xdr:sp macro="" textlink="">
      <xdr:nvSpPr>
        <xdr:cNvPr id="544" name="消防費該当値テキスト"/>
        <xdr:cNvSpPr txBox="1"/>
      </xdr:nvSpPr>
      <xdr:spPr>
        <a:xfrm>
          <a:off x="16370300" y="584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63849</xdr:rowOff>
    </xdr:from>
    <xdr:to>
      <xdr:col>81</xdr:col>
      <xdr:colOff>101600</xdr:colOff>
      <xdr:row>36</xdr:row>
      <xdr:rowOff>165449</xdr:rowOff>
    </xdr:to>
    <xdr:sp macro="" textlink="">
      <xdr:nvSpPr>
        <xdr:cNvPr id="545" name="楕円 544"/>
        <xdr:cNvSpPr/>
      </xdr:nvSpPr>
      <xdr:spPr>
        <a:xfrm>
          <a:off x="15430500" y="623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156576</xdr:rowOff>
    </xdr:from>
    <xdr:ext cx="534377" cy="259045"/>
    <xdr:sp macro="" textlink="">
      <xdr:nvSpPr>
        <xdr:cNvPr id="546" name="テキスト ボックス 545"/>
        <xdr:cNvSpPr txBox="1"/>
      </xdr:nvSpPr>
      <xdr:spPr>
        <a:xfrm>
          <a:off x="15214111" y="632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67373</xdr:rowOff>
    </xdr:from>
    <xdr:to>
      <xdr:col>76</xdr:col>
      <xdr:colOff>165100</xdr:colOff>
      <xdr:row>36</xdr:row>
      <xdr:rowOff>168973</xdr:rowOff>
    </xdr:to>
    <xdr:sp macro="" textlink="">
      <xdr:nvSpPr>
        <xdr:cNvPr id="547" name="楕円 546"/>
        <xdr:cNvSpPr/>
      </xdr:nvSpPr>
      <xdr:spPr>
        <a:xfrm>
          <a:off x="14541500" y="623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160100</xdr:rowOff>
    </xdr:from>
    <xdr:ext cx="534377" cy="259045"/>
    <xdr:sp macro="" textlink="">
      <xdr:nvSpPr>
        <xdr:cNvPr id="548" name="テキスト ボックス 547"/>
        <xdr:cNvSpPr txBox="1"/>
      </xdr:nvSpPr>
      <xdr:spPr>
        <a:xfrm>
          <a:off x="14325111" y="633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127991</xdr:rowOff>
    </xdr:from>
    <xdr:to>
      <xdr:col>72</xdr:col>
      <xdr:colOff>38100</xdr:colOff>
      <xdr:row>37</xdr:row>
      <xdr:rowOff>58141</xdr:rowOff>
    </xdr:to>
    <xdr:sp macro="" textlink="">
      <xdr:nvSpPr>
        <xdr:cNvPr id="549" name="楕円 548"/>
        <xdr:cNvSpPr/>
      </xdr:nvSpPr>
      <xdr:spPr>
        <a:xfrm>
          <a:off x="13652500" y="630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49268</xdr:rowOff>
    </xdr:from>
    <xdr:ext cx="534377" cy="259045"/>
    <xdr:sp macro="" textlink="">
      <xdr:nvSpPr>
        <xdr:cNvPr id="550" name="テキスト ボックス 549"/>
        <xdr:cNvSpPr txBox="1"/>
      </xdr:nvSpPr>
      <xdr:spPr>
        <a:xfrm>
          <a:off x="13436111" y="639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146907</xdr:rowOff>
    </xdr:from>
    <xdr:to>
      <xdr:col>67</xdr:col>
      <xdr:colOff>101600</xdr:colOff>
      <xdr:row>37</xdr:row>
      <xdr:rowOff>77057</xdr:rowOff>
    </xdr:to>
    <xdr:sp macro="" textlink="">
      <xdr:nvSpPr>
        <xdr:cNvPr id="551" name="楕円 550"/>
        <xdr:cNvSpPr/>
      </xdr:nvSpPr>
      <xdr:spPr>
        <a:xfrm>
          <a:off x="12763500" y="631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68184</xdr:rowOff>
    </xdr:from>
    <xdr:ext cx="534377" cy="259045"/>
    <xdr:sp macro="" textlink="">
      <xdr:nvSpPr>
        <xdr:cNvPr id="552" name="テキスト ボックス 551"/>
        <xdr:cNvSpPr txBox="1"/>
      </xdr:nvSpPr>
      <xdr:spPr>
        <a:xfrm>
          <a:off x="12547111" y="641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4" name="テキスト ボックス 56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8" name="テキスト ボックス 56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76" name="直線コネクタ 575"/>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77" name="教育費最小値テキスト"/>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78" name="直線コネクタ 577"/>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79" name="教育費最大値テキスト"/>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0" name="直線コネクタ 579"/>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4552</xdr:rowOff>
    </xdr:from>
    <xdr:to>
      <xdr:col>85</xdr:col>
      <xdr:colOff>127000</xdr:colOff>
      <xdr:row>57</xdr:row>
      <xdr:rowOff>38956</xdr:rowOff>
    </xdr:to>
    <xdr:cxnSp macro="">
      <xdr:nvCxnSpPr>
        <xdr:cNvPr id="581" name="直線コネクタ 580"/>
        <xdr:cNvCxnSpPr/>
      </xdr:nvCxnSpPr>
      <xdr:spPr>
        <a:xfrm flipV="1">
          <a:off x="15481300" y="9605752"/>
          <a:ext cx="838200" cy="20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150072</xdr:rowOff>
    </xdr:from>
    <xdr:ext cx="534377" cy="259045"/>
    <xdr:sp macro="" textlink="">
      <xdr:nvSpPr>
        <xdr:cNvPr id="582" name="教育費平均値テキスト"/>
        <xdr:cNvSpPr txBox="1"/>
      </xdr:nvSpPr>
      <xdr:spPr>
        <a:xfrm>
          <a:off x="16370300" y="957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3" name="フローチャート: 判断 582"/>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28250</xdr:rowOff>
    </xdr:from>
    <xdr:to>
      <xdr:col>81</xdr:col>
      <xdr:colOff>50800</xdr:colOff>
      <xdr:row>57</xdr:row>
      <xdr:rowOff>38956</xdr:rowOff>
    </xdr:to>
    <xdr:cxnSp macro="">
      <xdr:nvCxnSpPr>
        <xdr:cNvPr id="584" name="直線コネクタ 583"/>
        <xdr:cNvCxnSpPr/>
      </xdr:nvCxnSpPr>
      <xdr:spPr>
        <a:xfrm>
          <a:off x="14592300" y="9800900"/>
          <a:ext cx="8890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85" name="フローチャート: 判断 584"/>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86" name="テキスト ボックス 585"/>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1984</xdr:rowOff>
    </xdr:from>
    <xdr:to>
      <xdr:col>76</xdr:col>
      <xdr:colOff>114300</xdr:colOff>
      <xdr:row>57</xdr:row>
      <xdr:rowOff>28250</xdr:rowOff>
    </xdr:to>
    <xdr:cxnSp macro="">
      <xdr:nvCxnSpPr>
        <xdr:cNvPr id="587" name="直線コネクタ 586"/>
        <xdr:cNvCxnSpPr/>
      </xdr:nvCxnSpPr>
      <xdr:spPr>
        <a:xfrm>
          <a:off x="13703300" y="9603184"/>
          <a:ext cx="889000" cy="19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88" name="フローチャート: 判断 587"/>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89" name="テキスト ボックス 588"/>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135097</xdr:rowOff>
    </xdr:from>
    <xdr:to>
      <xdr:col>71</xdr:col>
      <xdr:colOff>177800</xdr:colOff>
      <xdr:row>56</xdr:row>
      <xdr:rowOff>1984</xdr:rowOff>
    </xdr:to>
    <xdr:cxnSp macro="">
      <xdr:nvCxnSpPr>
        <xdr:cNvPr id="590" name="直線コネクタ 589"/>
        <xdr:cNvCxnSpPr/>
      </xdr:nvCxnSpPr>
      <xdr:spPr>
        <a:xfrm>
          <a:off x="12814300" y="9564847"/>
          <a:ext cx="889000" cy="3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1" name="フローチャート: 判断 590"/>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143740</xdr:rowOff>
    </xdr:from>
    <xdr:ext cx="534377" cy="259045"/>
    <xdr:sp macro="" textlink="">
      <xdr:nvSpPr>
        <xdr:cNvPr id="592" name="テキスト ボックス 591"/>
        <xdr:cNvSpPr txBox="1"/>
      </xdr:nvSpPr>
      <xdr:spPr>
        <a:xfrm>
          <a:off x="13436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3" name="フローチャート: 判断 592"/>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142019</xdr:rowOff>
    </xdr:from>
    <xdr:ext cx="534377" cy="259045"/>
    <xdr:sp macro="" textlink="">
      <xdr:nvSpPr>
        <xdr:cNvPr id="594" name="テキスト ボックス 593"/>
        <xdr:cNvSpPr txBox="1"/>
      </xdr:nvSpPr>
      <xdr:spPr>
        <a:xfrm>
          <a:off x="12547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125202</xdr:rowOff>
    </xdr:from>
    <xdr:to>
      <xdr:col>85</xdr:col>
      <xdr:colOff>177800</xdr:colOff>
      <xdr:row>56</xdr:row>
      <xdr:rowOff>55352</xdr:rowOff>
    </xdr:to>
    <xdr:sp macro="" textlink="">
      <xdr:nvSpPr>
        <xdr:cNvPr id="600" name="楕円 599"/>
        <xdr:cNvSpPr/>
      </xdr:nvSpPr>
      <xdr:spPr>
        <a:xfrm>
          <a:off x="16268700" y="955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148079</xdr:rowOff>
    </xdr:from>
    <xdr:ext cx="534377" cy="259045"/>
    <xdr:sp macro="" textlink="">
      <xdr:nvSpPr>
        <xdr:cNvPr id="601" name="教育費該当値テキスト"/>
        <xdr:cNvSpPr txBox="1"/>
      </xdr:nvSpPr>
      <xdr:spPr>
        <a:xfrm>
          <a:off x="16370300" y="940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159606</xdr:rowOff>
    </xdr:from>
    <xdr:to>
      <xdr:col>81</xdr:col>
      <xdr:colOff>101600</xdr:colOff>
      <xdr:row>57</xdr:row>
      <xdr:rowOff>89756</xdr:rowOff>
    </xdr:to>
    <xdr:sp macro="" textlink="">
      <xdr:nvSpPr>
        <xdr:cNvPr id="602" name="楕円 601"/>
        <xdr:cNvSpPr/>
      </xdr:nvSpPr>
      <xdr:spPr>
        <a:xfrm>
          <a:off x="15430500" y="976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80883</xdr:rowOff>
    </xdr:from>
    <xdr:ext cx="534377" cy="259045"/>
    <xdr:sp macro="" textlink="">
      <xdr:nvSpPr>
        <xdr:cNvPr id="603" name="テキスト ボックス 602"/>
        <xdr:cNvSpPr txBox="1"/>
      </xdr:nvSpPr>
      <xdr:spPr>
        <a:xfrm>
          <a:off x="15214111" y="985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148900</xdr:rowOff>
    </xdr:from>
    <xdr:to>
      <xdr:col>76</xdr:col>
      <xdr:colOff>165100</xdr:colOff>
      <xdr:row>57</xdr:row>
      <xdr:rowOff>79050</xdr:rowOff>
    </xdr:to>
    <xdr:sp macro="" textlink="">
      <xdr:nvSpPr>
        <xdr:cNvPr id="604" name="楕円 603"/>
        <xdr:cNvSpPr/>
      </xdr:nvSpPr>
      <xdr:spPr>
        <a:xfrm>
          <a:off x="14541500" y="97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70177</xdr:rowOff>
    </xdr:from>
    <xdr:ext cx="534377" cy="259045"/>
    <xdr:sp macro="" textlink="">
      <xdr:nvSpPr>
        <xdr:cNvPr id="605" name="テキスト ボックス 604"/>
        <xdr:cNvSpPr txBox="1"/>
      </xdr:nvSpPr>
      <xdr:spPr>
        <a:xfrm>
          <a:off x="14325111" y="984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122634</xdr:rowOff>
    </xdr:from>
    <xdr:to>
      <xdr:col>72</xdr:col>
      <xdr:colOff>38100</xdr:colOff>
      <xdr:row>56</xdr:row>
      <xdr:rowOff>52784</xdr:rowOff>
    </xdr:to>
    <xdr:sp macro="" textlink="">
      <xdr:nvSpPr>
        <xdr:cNvPr id="606" name="楕円 605"/>
        <xdr:cNvSpPr/>
      </xdr:nvSpPr>
      <xdr:spPr>
        <a:xfrm>
          <a:off x="13652500" y="955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69311</xdr:rowOff>
    </xdr:from>
    <xdr:ext cx="534377" cy="259045"/>
    <xdr:sp macro="" textlink="">
      <xdr:nvSpPr>
        <xdr:cNvPr id="607" name="テキスト ボックス 606"/>
        <xdr:cNvSpPr txBox="1"/>
      </xdr:nvSpPr>
      <xdr:spPr>
        <a:xfrm>
          <a:off x="13436111" y="932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84297</xdr:rowOff>
    </xdr:from>
    <xdr:to>
      <xdr:col>67</xdr:col>
      <xdr:colOff>101600</xdr:colOff>
      <xdr:row>56</xdr:row>
      <xdr:rowOff>14447</xdr:rowOff>
    </xdr:to>
    <xdr:sp macro="" textlink="">
      <xdr:nvSpPr>
        <xdr:cNvPr id="608" name="楕円 607"/>
        <xdr:cNvSpPr/>
      </xdr:nvSpPr>
      <xdr:spPr>
        <a:xfrm>
          <a:off x="12763500" y="951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30974</xdr:rowOff>
    </xdr:from>
    <xdr:ext cx="534377" cy="259045"/>
    <xdr:sp macro="" textlink="">
      <xdr:nvSpPr>
        <xdr:cNvPr id="609" name="テキスト ボックス 608"/>
        <xdr:cNvSpPr txBox="1"/>
      </xdr:nvSpPr>
      <xdr:spPr>
        <a:xfrm>
          <a:off x="12547111" y="928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3" name="テキスト ボックス 62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5" name="テキスト ボックス 62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7" name="テキスト ボックス 62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9" name="テキスト ボックス 62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35" name="直線コネクタ 634"/>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6"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7" name="直線コネクタ 636"/>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38" name="災害復旧費最大値テキスト"/>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39" name="直線コネクタ 638"/>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24747</xdr:rowOff>
    </xdr:from>
    <xdr:to>
      <xdr:col>85</xdr:col>
      <xdr:colOff>127000</xdr:colOff>
      <xdr:row>78</xdr:row>
      <xdr:rowOff>160192</xdr:rowOff>
    </xdr:to>
    <xdr:cxnSp macro="">
      <xdr:nvCxnSpPr>
        <xdr:cNvPr id="640" name="直線コネクタ 639"/>
        <xdr:cNvCxnSpPr/>
      </xdr:nvCxnSpPr>
      <xdr:spPr>
        <a:xfrm flipV="1">
          <a:off x="15481300" y="13397847"/>
          <a:ext cx="838200" cy="13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32760</xdr:rowOff>
    </xdr:from>
    <xdr:ext cx="534377" cy="259045"/>
    <xdr:sp macro="" textlink="">
      <xdr:nvSpPr>
        <xdr:cNvPr id="641" name="災害復旧費平均値テキスト"/>
        <xdr:cNvSpPr txBox="1"/>
      </xdr:nvSpPr>
      <xdr:spPr>
        <a:xfrm>
          <a:off x="16370300" y="1340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2" name="フローチャート: 判断 641"/>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160192</xdr:rowOff>
    </xdr:from>
    <xdr:to>
      <xdr:col>81</xdr:col>
      <xdr:colOff>50800</xdr:colOff>
      <xdr:row>79</xdr:row>
      <xdr:rowOff>47444</xdr:rowOff>
    </xdr:to>
    <xdr:cxnSp macro="">
      <xdr:nvCxnSpPr>
        <xdr:cNvPr id="643" name="直線コネクタ 642"/>
        <xdr:cNvCxnSpPr/>
      </xdr:nvCxnSpPr>
      <xdr:spPr>
        <a:xfrm flipV="1">
          <a:off x="14592300" y="13533292"/>
          <a:ext cx="889000" cy="5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44" name="フローチャート: 判断 643"/>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45" name="テキスト ボックス 644"/>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47444</xdr:rowOff>
    </xdr:from>
    <xdr:to>
      <xdr:col>76</xdr:col>
      <xdr:colOff>114300</xdr:colOff>
      <xdr:row>79</xdr:row>
      <xdr:rowOff>97800</xdr:rowOff>
    </xdr:to>
    <xdr:cxnSp macro="">
      <xdr:nvCxnSpPr>
        <xdr:cNvPr id="646" name="直線コネクタ 645"/>
        <xdr:cNvCxnSpPr/>
      </xdr:nvCxnSpPr>
      <xdr:spPr>
        <a:xfrm flipV="1">
          <a:off x="13703300" y="13591994"/>
          <a:ext cx="889000" cy="5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47" name="フローチャート: 判断 646"/>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48" name="テキスト ボックス 647"/>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91531</xdr:rowOff>
    </xdr:from>
    <xdr:to>
      <xdr:col>71</xdr:col>
      <xdr:colOff>177800</xdr:colOff>
      <xdr:row>79</xdr:row>
      <xdr:rowOff>97800</xdr:rowOff>
    </xdr:to>
    <xdr:cxnSp macro="">
      <xdr:nvCxnSpPr>
        <xdr:cNvPr id="649" name="直線コネクタ 648"/>
        <xdr:cNvCxnSpPr/>
      </xdr:nvCxnSpPr>
      <xdr:spPr>
        <a:xfrm>
          <a:off x="12814300" y="13636081"/>
          <a:ext cx="889000" cy="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0" name="フローチャート: 判断 649"/>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1" name="テキスト ボックス 650"/>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2" name="フローチャート: 判断 651"/>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85101</xdr:rowOff>
    </xdr:from>
    <xdr:ext cx="469744" cy="259045"/>
    <xdr:sp macro="" textlink="">
      <xdr:nvSpPr>
        <xdr:cNvPr id="653" name="テキスト ボックス 652"/>
        <xdr:cNvSpPr txBox="1"/>
      </xdr:nvSpPr>
      <xdr:spPr>
        <a:xfrm>
          <a:off x="12579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145397</xdr:rowOff>
    </xdr:from>
    <xdr:to>
      <xdr:col>85</xdr:col>
      <xdr:colOff>177800</xdr:colOff>
      <xdr:row>78</xdr:row>
      <xdr:rowOff>75547</xdr:rowOff>
    </xdr:to>
    <xdr:sp macro="" textlink="">
      <xdr:nvSpPr>
        <xdr:cNvPr id="659" name="楕円 658"/>
        <xdr:cNvSpPr/>
      </xdr:nvSpPr>
      <xdr:spPr>
        <a:xfrm>
          <a:off x="16268700" y="1334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168274</xdr:rowOff>
    </xdr:from>
    <xdr:ext cx="534377" cy="259045"/>
    <xdr:sp macro="" textlink="">
      <xdr:nvSpPr>
        <xdr:cNvPr id="660" name="災害復旧費該当値テキスト"/>
        <xdr:cNvSpPr txBox="1"/>
      </xdr:nvSpPr>
      <xdr:spPr>
        <a:xfrm>
          <a:off x="16370300" y="1319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109392</xdr:rowOff>
    </xdr:from>
    <xdr:to>
      <xdr:col>81</xdr:col>
      <xdr:colOff>101600</xdr:colOff>
      <xdr:row>79</xdr:row>
      <xdr:rowOff>39542</xdr:rowOff>
    </xdr:to>
    <xdr:sp macro="" textlink="">
      <xdr:nvSpPr>
        <xdr:cNvPr id="661" name="楕円 660"/>
        <xdr:cNvSpPr/>
      </xdr:nvSpPr>
      <xdr:spPr>
        <a:xfrm>
          <a:off x="15430500" y="1348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30669</xdr:rowOff>
    </xdr:from>
    <xdr:ext cx="469744" cy="259045"/>
    <xdr:sp macro="" textlink="">
      <xdr:nvSpPr>
        <xdr:cNvPr id="662" name="テキスト ボックス 661"/>
        <xdr:cNvSpPr txBox="1"/>
      </xdr:nvSpPr>
      <xdr:spPr>
        <a:xfrm>
          <a:off x="15246428" y="1357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168094</xdr:rowOff>
    </xdr:from>
    <xdr:to>
      <xdr:col>76</xdr:col>
      <xdr:colOff>165100</xdr:colOff>
      <xdr:row>79</xdr:row>
      <xdr:rowOff>98244</xdr:rowOff>
    </xdr:to>
    <xdr:sp macro="" textlink="">
      <xdr:nvSpPr>
        <xdr:cNvPr id="663" name="楕円 662"/>
        <xdr:cNvSpPr/>
      </xdr:nvSpPr>
      <xdr:spPr>
        <a:xfrm>
          <a:off x="14541500" y="1354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89371</xdr:rowOff>
    </xdr:from>
    <xdr:ext cx="469744" cy="259045"/>
    <xdr:sp macro="" textlink="">
      <xdr:nvSpPr>
        <xdr:cNvPr id="664" name="テキスト ボックス 663"/>
        <xdr:cNvSpPr txBox="1"/>
      </xdr:nvSpPr>
      <xdr:spPr>
        <a:xfrm>
          <a:off x="14357428" y="1363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47000</xdr:rowOff>
    </xdr:from>
    <xdr:to>
      <xdr:col>72</xdr:col>
      <xdr:colOff>38100</xdr:colOff>
      <xdr:row>79</xdr:row>
      <xdr:rowOff>148600</xdr:rowOff>
    </xdr:to>
    <xdr:sp macro="" textlink="">
      <xdr:nvSpPr>
        <xdr:cNvPr id="665" name="楕円 664"/>
        <xdr:cNvSpPr/>
      </xdr:nvSpPr>
      <xdr:spPr>
        <a:xfrm>
          <a:off x="13652500" y="1359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139727</xdr:rowOff>
    </xdr:from>
    <xdr:ext cx="313932" cy="259045"/>
    <xdr:sp macro="" textlink="">
      <xdr:nvSpPr>
        <xdr:cNvPr id="666" name="テキスト ボックス 665"/>
        <xdr:cNvSpPr txBox="1"/>
      </xdr:nvSpPr>
      <xdr:spPr>
        <a:xfrm>
          <a:off x="13546333" y="13684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40731</xdr:rowOff>
    </xdr:from>
    <xdr:to>
      <xdr:col>67</xdr:col>
      <xdr:colOff>101600</xdr:colOff>
      <xdr:row>79</xdr:row>
      <xdr:rowOff>142331</xdr:rowOff>
    </xdr:to>
    <xdr:sp macro="" textlink="">
      <xdr:nvSpPr>
        <xdr:cNvPr id="667" name="楕円 666"/>
        <xdr:cNvSpPr/>
      </xdr:nvSpPr>
      <xdr:spPr>
        <a:xfrm>
          <a:off x="12763500" y="1358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133458</xdr:rowOff>
    </xdr:from>
    <xdr:ext cx="378565" cy="259045"/>
    <xdr:sp macro="" textlink="">
      <xdr:nvSpPr>
        <xdr:cNvPr id="668" name="テキスト ボックス 667"/>
        <xdr:cNvSpPr txBox="1"/>
      </xdr:nvSpPr>
      <xdr:spPr>
        <a:xfrm>
          <a:off x="12625017" y="13678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0" name="テキスト ボックス 67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2" name="テキスト ボックス 681"/>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4" name="テキスト ボックス 683"/>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6" name="テキスト ボックス 685"/>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8" name="テキスト ボックス 68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694" name="直線コネクタ 693"/>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695" name="公債費最小値テキスト"/>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696" name="直線コネクタ 695"/>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697" name="公債費最大値テキスト"/>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698" name="直線コネクタ 697"/>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50808</xdr:rowOff>
    </xdr:from>
    <xdr:to>
      <xdr:col>85</xdr:col>
      <xdr:colOff>127000</xdr:colOff>
      <xdr:row>98</xdr:row>
      <xdr:rowOff>95270</xdr:rowOff>
    </xdr:to>
    <xdr:cxnSp macro="">
      <xdr:nvCxnSpPr>
        <xdr:cNvPr id="699" name="直線コネクタ 698"/>
        <xdr:cNvCxnSpPr/>
      </xdr:nvCxnSpPr>
      <xdr:spPr>
        <a:xfrm flipV="1">
          <a:off x="15481300" y="16852908"/>
          <a:ext cx="838200" cy="4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16487</xdr:rowOff>
    </xdr:from>
    <xdr:ext cx="534377" cy="259045"/>
    <xdr:sp macro="" textlink="">
      <xdr:nvSpPr>
        <xdr:cNvPr id="700" name="公債費平均値テキスト"/>
        <xdr:cNvSpPr txBox="1"/>
      </xdr:nvSpPr>
      <xdr:spPr>
        <a:xfrm>
          <a:off x="16370300" y="16647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1" name="フローチャート: 判断 700"/>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95270</xdr:rowOff>
    </xdr:from>
    <xdr:to>
      <xdr:col>81</xdr:col>
      <xdr:colOff>50800</xdr:colOff>
      <xdr:row>98</xdr:row>
      <xdr:rowOff>104437</xdr:rowOff>
    </xdr:to>
    <xdr:cxnSp macro="">
      <xdr:nvCxnSpPr>
        <xdr:cNvPr id="702" name="直線コネクタ 701"/>
        <xdr:cNvCxnSpPr/>
      </xdr:nvCxnSpPr>
      <xdr:spPr>
        <a:xfrm flipV="1">
          <a:off x="14592300" y="16897370"/>
          <a:ext cx="8890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3" name="フローチャート: 判断 702"/>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109579</xdr:rowOff>
    </xdr:from>
    <xdr:ext cx="534377" cy="259045"/>
    <xdr:sp macro="" textlink="">
      <xdr:nvSpPr>
        <xdr:cNvPr id="704" name="テキスト ボックス 703"/>
        <xdr:cNvSpPr txBox="1"/>
      </xdr:nvSpPr>
      <xdr:spPr>
        <a:xfrm>
          <a:off x="15214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104437</xdr:rowOff>
    </xdr:from>
    <xdr:to>
      <xdr:col>76</xdr:col>
      <xdr:colOff>114300</xdr:colOff>
      <xdr:row>98</xdr:row>
      <xdr:rowOff>113911</xdr:rowOff>
    </xdr:to>
    <xdr:cxnSp macro="">
      <xdr:nvCxnSpPr>
        <xdr:cNvPr id="705" name="直線コネクタ 704"/>
        <xdr:cNvCxnSpPr/>
      </xdr:nvCxnSpPr>
      <xdr:spPr>
        <a:xfrm flipV="1">
          <a:off x="13703300" y="16906537"/>
          <a:ext cx="889000" cy="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06" name="フローチャート: 判断 705"/>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108817</xdr:rowOff>
    </xdr:from>
    <xdr:ext cx="534377" cy="259045"/>
    <xdr:sp macro="" textlink="">
      <xdr:nvSpPr>
        <xdr:cNvPr id="707" name="テキスト ボックス 706"/>
        <xdr:cNvSpPr txBox="1"/>
      </xdr:nvSpPr>
      <xdr:spPr>
        <a:xfrm>
          <a:off x="14325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113911</xdr:rowOff>
    </xdr:from>
    <xdr:to>
      <xdr:col>71</xdr:col>
      <xdr:colOff>177800</xdr:colOff>
      <xdr:row>98</xdr:row>
      <xdr:rowOff>122437</xdr:rowOff>
    </xdr:to>
    <xdr:cxnSp macro="">
      <xdr:nvCxnSpPr>
        <xdr:cNvPr id="708" name="直線コネクタ 707"/>
        <xdr:cNvCxnSpPr/>
      </xdr:nvCxnSpPr>
      <xdr:spPr>
        <a:xfrm flipV="1">
          <a:off x="12814300" y="16916011"/>
          <a:ext cx="889000" cy="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09" name="フローチャート: 判断 708"/>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106123</xdr:rowOff>
    </xdr:from>
    <xdr:ext cx="534377" cy="259045"/>
    <xdr:sp macro="" textlink="">
      <xdr:nvSpPr>
        <xdr:cNvPr id="710" name="テキスト ボックス 709"/>
        <xdr:cNvSpPr txBox="1"/>
      </xdr:nvSpPr>
      <xdr:spPr>
        <a:xfrm>
          <a:off x="13436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1" name="フローチャート: 判断 710"/>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106906</xdr:rowOff>
    </xdr:from>
    <xdr:ext cx="534377" cy="259045"/>
    <xdr:sp macro="" textlink="">
      <xdr:nvSpPr>
        <xdr:cNvPr id="712" name="テキスト ボックス 711"/>
        <xdr:cNvSpPr txBox="1"/>
      </xdr:nvSpPr>
      <xdr:spPr>
        <a:xfrm>
          <a:off x="12547111" y="1656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xdr:rowOff>
    </xdr:from>
    <xdr:to>
      <xdr:col>85</xdr:col>
      <xdr:colOff>177800</xdr:colOff>
      <xdr:row>98</xdr:row>
      <xdr:rowOff>101608</xdr:rowOff>
    </xdr:to>
    <xdr:sp macro="" textlink="">
      <xdr:nvSpPr>
        <xdr:cNvPr id="718" name="楕円 717"/>
        <xdr:cNvSpPr/>
      </xdr:nvSpPr>
      <xdr:spPr>
        <a:xfrm>
          <a:off x="16268700" y="1680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149885</xdr:rowOff>
    </xdr:from>
    <xdr:ext cx="534377" cy="259045"/>
    <xdr:sp macro="" textlink="">
      <xdr:nvSpPr>
        <xdr:cNvPr id="719" name="公債費該当値テキスト"/>
        <xdr:cNvSpPr txBox="1"/>
      </xdr:nvSpPr>
      <xdr:spPr>
        <a:xfrm>
          <a:off x="16370300" y="1678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44470</xdr:rowOff>
    </xdr:from>
    <xdr:to>
      <xdr:col>81</xdr:col>
      <xdr:colOff>101600</xdr:colOff>
      <xdr:row>98</xdr:row>
      <xdr:rowOff>146070</xdr:rowOff>
    </xdr:to>
    <xdr:sp macro="" textlink="">
      <xdr:nvSpPr>
        <xdr:cNvPr id="720" name="楕円 719"/>
        <xdr:cNvSpPr/>
      </xdr:nvSpPr>
      <xdr:spPr>
        <a:xfrm>
          <a:off x="15430500" y="1684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137197</xdr:rowOff>
    </xdr:from>
    <xdr:ext cx="534377" cy="259045"/>
    <xdr:sp macro="" textlink="">
      <xdr:nvSpPr>
        <xdr:cNvPr id="721" name="テキスト ボックス 720"/>
        <xdr:cNvSpPr txBox="1"/>
      </xdr:nvSpPr>
      <xdr:spPr>
        <a:xfrm>
          <a:off x="15214111" y="1693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53637</xdr:rowOff>
    </xdr:from>
    <xdr:to>
      <xdr:col>76</xdr:col>
      <xdr:colOff>165100</xdr:colOff>
      <xdr:row>98</xdr:row>
      <xdr:rowOff>155237</xdr:rowOff>
    </xdr:to>
    <xdr:sp macro="" textlink="">
      <xdr:nvSpPr>
        <xdr:cNvPr id="722" name="楕円 721"/>
        <xdr:cNvSpPr/>
      </xdr:nvSpPr>
      <xdr:spPr>
        <a:xfrm>
          <a:off x="14541500" y="1685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146364</xdr:rowOff>
    </xdr:from>
    <xdr:ext cx="534377" cy="259045"/>
    <xdr:sp macro="" textlink="">
      <xdr:nvSpPr>
        <xdr:cNvPr id="723" name="テキスト ボックス 722"/>
        <xdr:cNvSpPr txBox="1"/>
      </xdr:nvSpPr>
      <xdr:spPr>
        <a:xfrm>
          <a:off x="14325111" y="1694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63111</xdr:rowOff>
    </xdr:from>
    <xdr:to>
      <xdr:col>72</xdr:col>
      <xdr:colOff>38100</xdr:colOff>
      <xdr:row>98</xdr:row>
      <xdr:rowOff>164711</xdr:rowOff>
    </xdr:to>
    <xdr:sp macro="" textlink="">
      <xdr:nvSpPr>
        <xdr:cNvPr id="724" name="楕円 723"/>
        <xdr:cNvSpPr/>
      </xdr:nvSpPr>
      <xdr:spPr>
        <a:xfrm>
          <a:off x="13652500" y="1686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155838</xdr:rowOff>
    </xdr:from>
    <xdr:ext cx="534377" cy="259045"/>
    <xdr:sp macro="" textlink="">
      <xdr:nvSpPr>
        <xdr:cNvPr id="725" name="テキスト ボックス 724"/>
        <xdr:cNvSpPr txBox="1"/>
      </xdr:nvSpPr>
      <xdr:spPr>
        <a:xfrm>
          <a:off x="13436111" y="1695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71637</xdr:rowOff>
    </xdr:from>
    <xdr:to>
      <xdr:col>67</xdr:col>
      <xdr:colOff>101600</xdr:colOff>
      <xdr:row>99</xdr:row>
      <xdr:rowOff>1787</xdr:rowOff>
    </xdr:to>
    <xdr:sp macro="" textlink="">
      <xdr:nvSpPr>
        <xdr:cNvPr id="726" name="楕円 725"/>
        <xdr:cNvSpPr/>
      </xdr:nvSpPr>
      <xdr:spPr>
        <a:xfrm>
          <a:off x="12763500" y="1687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164364</xdr:rowOff>
    </xdr:from>
    <xdr:ext cx="534377" cy="259045"/>
    <xdr:sp macro="" textlink="">
      <xdr:nvSpPr>
        <xdr:cNvPr id="727" name="テキスト ボックス 726"/>
        <xdr:cNvSpPr txBox="1"/>
      </xdr:nvSpPr>
      <xdr:spPr>
        <a:xfrm>
          <a:off x="12547111" y="1696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1" name="直線コネクタ 750"/>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2"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54" name="諸支出金最大値テキスト"/>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55" name="直線コネクタ 754"/>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57" name="諸支出金平均値テキスト"/>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58" name="フローチャート: 判断 757"/>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0" name="フローチャート: 判断 759"/>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1" name="テキスト ボックス 760"/>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3" name="フローチャート: 判断 762"/>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64" name="テキスト ボックス 763"/>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66" name="フローチャート: 判断 765"/>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67" name="テキスト ボックス 766"/>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68" name="フローチャート: 判断 767"/>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69" name="テキスト ボックス 768"/>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76"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5" name="直線コネクタ 79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6" name="テキスト ボックス 79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7" name="直線コネクタ 79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8" name="テキスト ボックス 79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0" name="テキスト ボックス 79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1" name="直線コネクタ 80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2" name="テキスト ボックス 80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3" name="直線コネクタ 80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4" name="テキスト ボックス 80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6" name="テキスト ボックス 80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08" name="直線コネクタ 807"/>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09" name="前年度繰上充用金最小値テキスト"/>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0" name="直線コネクタ 80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1" name="前年度繰上充用金最大値テキスト"/>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2" name="直線コネクタ 811"/>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3" name="直線コネクタ 81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14" name="前年度繰上充用金平均値テキスト"/>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15" name="フローチャート: 判断 814"/>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6" name="直線コネクタ 81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17" name="フローチャート: 判断 816"/>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18" name="テキスト ボックス 817"/>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9" name="直線コネクタ 81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0" name="フローチャート: 判断 819"/>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1" name="テキスト ボックス 820"/>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2" name="直線コネクタ 82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3" name="フローチャート: 判断 822"/>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24" name="テキスト ボックス 823"/>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25" name="フローチャート: 判断 824"/>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26" name="テキスト ボックス 825"/>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2" name="楕円 83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3" name="前年度繰上充用金該当値テキスト"/>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4" name="楕円 83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35" name="テキスト ボックス 83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6" name="楕円 83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7" name="テキスト ボックス 83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8" name="楕円 83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9" name="テキスト ボックス 83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0" name="楕円 83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1" name="テキスト ボックス 84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2" name="正方形/長方形 8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3" name="正方形/長方形 8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4" name="テキスト ボックス 8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総務費は住民一人当たり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千円と類似団体と比較して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千円高くなって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比較</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でも</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となっている。これはふるさと寄附金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に伴う物件費の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によることが主な要因である。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商工費が住民一人当たり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千円と類似団体と比較して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千円高くなっているが、これは北陸新幹線飯山駅を活用した観光関係事業によることが主な要因である。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土木費が住民一人当たり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千円と類似団体と比較して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千円増となっているが、前年度と比較すると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となっている。これは冬期間の道路除雪経費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が寡雪の影響により減少したことが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主な要因である。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en-US" sz="1100">
              <a:latin typeface="ＭＳ Ｐゴシック" panose="020B0600070205080204" pitchFamily="50" charset="-128"/>
              <a:ea typeface="ＭＳ Ｐゴシック" panose="020B0600070205080204" pitchFamily="50" charset="-128"/>
            </a:rPr>
            <a:t>消防費が住民一人当たり</a:t>
          </a:r>
          <a:r>
            <a:rPr kumimoji="1" lang="en-US" altLang="ja-JP" sz="1100">
              <a:latin typeface="ＭＳ Ｐゴシック" panose="020B0600070205080204" pitchFamily="50" charset="-128"/>
              <a:ea typeface="ＭＳ Ｐゴシック" panose="020B0600070205080204" pitchFamily="50" charset="-128"/>
            </a:rPr>
            <a:t>36</a:t>
          </a:r>
          <a:r>
            <a:rPr kumimoji="1" lang="ja-JP" altLang="en-US" sz="1100">
              <a:latin typeface="ＭＳ Ｐゴシック" panose="020B0600070205080204" pitchFamily="50" charset="-128"/>
              <a:ea typeface="ＭＳ Ｐゴシック" panose="020B0600070205080204" pitchFamily="50" charset="-128"/>
            </a:rPr>
            <a:t>千円と類似団体と比較して</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千円増となっているが、これは防災行政無線システムの更新（デジタル化）によることが主な要因である。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標準財政規模に対する財政調整基金残高比率については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、令和元年東日本台風災害からの復旧事業に要する経費として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取崩が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増加したため、前年度から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％減少した。</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実質収支額比率及び実質単年度収支比率には、それぞれ収支額の</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上</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降した。</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連結実質赤字比率については、構成する会計全てにおいて黒字であり、標準規模構成比では、一般会計と水道事業会計で全体の約</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93</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％を占めている。今後も、連結実質赤字が発生する見込みはない。</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16999264</v>
      </c>
      <c r="BO4" s="431"/>
      <c r="BP4" s="431"/>
      <c r="BQ4" s="431"/>
      <c r="BR4" s="431"/>
      <c r="BS4" s="431"/>
      <c r="BT4" s="431"/>
      <c r="BU4" s="432"/>
      <c r="BV4" s="430">
        <v>15066088</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11.1</v>
      </c>
      <c r="CU4" s="437"/>
      <c r="CV4" s="437"/>
      <c r="CW4" s="437"/>
      <c r="CX4" s="437"/>
      <c r="CY4" s="437"/>
      <c r="CZ4" s="437"/>
      <c r="DA4" s="438"/>
      <c r="DB4" s="436">
        <v>9.5</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15840646</v>
      </c>
      <c r="BO5" s="468"/>
      <c r="BP5" s="468"/>
      <c r="BQ5" s="468"/>
      <c r="BR5" s="468"/>
      <c r="BS5" s="468"/>
      <c r="BT5" s="468"/>
      <c r="BU5" s="469"/>
      <c r="BV5" s="467">
        <v>14307720</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91.4</v>
      </c>
      <c r="CU5" s="465"/>
      <c r="CV5" s="465"/>
      <c r="CW5" s="465"/>
      <c r="CX5" s="465"/>
      <c r="CY5" s="465"/>
      <c r="CZ5" s="465"/>
      <c r="DA5" s="466"/>
      <c r="DB5" s="464">
        <v>91.9</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1158618</v>
      </c>
      <c r="BO6" s="468"/>
      <c r="BP6" s="468"/>
      <c r="BQ6" s="468"/>
      <c r="BR6" s="468"/>
      <c r="BS6" s="468"/>
      <c r="BT6" s="468"/>
      <c r="BU6" s="469"/>
      <c r="BV6" s="467">
        <v>758368</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94.9</v>
      </c>
      <c r="CU6" s="505"/>
      <c r="CV6" s="505"/>
      <c r="CW6" s="505"/>
      <c r="CX6" s="505"/>
      <c r="CY6" s="505"/>
      <c r="CZ6" s="505"/>
      <c r="DA6" s="506"/>
      <c r="DB6" s="504">
        <v>96.5</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281872</v>
      </c>
      <c r="BO7" s="468"/>
      <c r="BP7" s="468"/>
      <c r="BQ7" s="468"/>
      <c r="BR7" s="468"/>
      <c r="BS7" s="468"/>
      <c r="BT7" s="468"/>
      <c r="BU7" s="469"/>
      <c r="BV7" s="467">
        <v>16838</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7894261</v>
      </c>
      <c r="CU7" s="468"/>
      <c r="CV7" s="468"/>
      <c r="CW7" s="468"/>
      <c r="CX7" s="468"/>
      <c r="CY7" s="468"/>
      <c r="CZ7" s="468"/>
      <c r="DA7" s="469"/>
      <c r="DB7" s="467">
        <v>7781833</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110</v>
      </c>
      <c r="AV8" s="500"/>
      <c r="AW8" s="500"/>
      <c r="AX8" s="500"/>
      <c r="AY8" s="501" t="s">
        <v>111</v>
      </c>
      <c r="AZ8" s="502"/>
      <c r="BA8" s="502"/>
      <c r="BB8" s="502"/>
      <c r="BC8" s="502"/>
      <c r="BD8" s="502"/>
      <c r="BE8" s="502"/>
      <c r="BF8" s="502"/>
      <c r="BG8" s="502"/>
      <c r="BH8" s="502"/>
      <c r="BI8" s="502"/>
      <c r="BJ8" s="502"/>
      <c r="BK8" s="502"/>
      <c r="BL8" s="502"/>
      <c r="BM8" s="503"/>
      <c r="BN8" s="467">
        <v>876746</v>
      </c>
      <c r="BO8" s="468"/>
      <c r="BP8" s="468"/>
      <c r="BQ8" s="468"/>
      <c r="BR8" s="468"/>
      <c r="BS8" s="468"/>
      <c r="BT8" s="468"/>
      <c r="BU8" s="469"/>
      <c r="BV8" s="467">
        <v>741530</v>
      </c>
      <c r="BW8" s="468"/>
      <c r="BX8" s="468"/>
      <c r="BY8" s="468"/>
      <c r="BZ8" s="468"/>
      <c r="CA8" s="468"/>
      <c r="CB8" s="468"/>
      <c r="CC8" s="469"/>
      <c r="CD8" s="470" t="s">
        <v>112</v>
      </c>
      <c r="CE8" s="471"/>
      <c r="CF8" s="471"/>
      <c r="CG8" s="471"/>
      <c r="CH8" s="471"/>
      <c r="CI8" s="471"/>
      <c r="CJ8" s="471"/>
      <c r="CK8" s="471"/>
      <c r="CL8" s="471"/>
      <c r="CM8" s="471"/>
      <c r="CN8" s="471"/>
      <c r="CO8" s="471"/>
      <c r="CP8" s="471"/>
      <c r="CQ8" s="471"/>
      <c r="CR8" s="471"/>
      <c r="CS8" s="472"/>
      <c r="CT8" s="507">
        <v>0.37</v>
      </c>
      <c r="CU8" s="508"/>
      <c r="CV8" s="508"/>
      <c r="CW8" s="508"/>
      <c r="CX8" s="508"/>
      <c r="CY8" s="508"/>
      <c r="CZ8" s="508"/>
      <c r="DA8" s="509"/>
      <c r="DB8" s="507">
        <v>0.37</v>
      </c>
      <c r="DC8" s="508"/>
      <c r="DD8" s="508"/>
      <c r="DE8" s="508"/>
      <c r="DF8" s="508"/>
      <c r="DG8" s="508"/>
      <c r="DH8" s="508"/>
      <c r="DI8" s="509"/>
      <c r="DJ8" s="186"/>
      <c r="DK8" s="186"/>
      <c r="DL8" s="186"/>
      <c r="DM8" s="186"/>
      <c r="DN8" s="186"/>
      <c r="DO8" s="186"/>
    </row>
    <row r="9" spans="1:119" ht="18.75" customHeight="1" thickBot="1" x14ac:dyDescent="0.2">
      <c r="A9" s="187"/>
      <c r="B9" s="461" t="s">
        <v>113</v>
      </c>
      <c r="C9" s="462"/>
      <c r="D9" s="462"/>
      <c r="E9" s="462"/>
      <c r="F9" s="462"/>
      <c r="G9" s="462"/>
      <c r="H9" s="462"/>
      <c r="I9" s="462"/>
      <c r="J9" s="462"/>
      <c r="K9" s="510"/>
      <c r="L9" s="511" t="s">
        <v>114</v>
      </c>
      <c r="M9" s="512"/>
      <c r="N9" s="512"/>
      <c r="O9" s="512"/>
      <c r="P9" s="512"/>
      <c r="Q9" s="513"/>
      <c r="R9" s="514">
        <v>21438</v>
      </c>
      <c r="S9" s="515"/>
      <c r="T9" s="515"/>
      <c r="U9" s="515"/>
      <c r="V9" s="516"/>
      <c r="W9" s="424" t="s">
        <v>115</v>
      </c>
      <c r="X9" s="425"/>
      <c r="Y9" s="425"/>
      <c r="Z9" s="425"/>
      <c r="AA9" s="425"/>
      <c r="AB9" s="425"/>
      <c r="AC9" s="425"/>
      <c r="AD9" s="425"/>
      <c r="AE9" s="425"/>
      <c r="AF9" s="425"/>
      <c r="AG9" s="425"/>
      <c r="AH9" s="425"/>
      <c r="AI9" s="425"/>
      <c r="AJ9" s="425"/>
      <c r="AK9" s="425"/>
      <c r="AL9" s="426"/>
      <c r="AM9" s="496" t="s">
        <v>116</v>
      </c>
      <c r="AN9" s="497"/>
      <c r="AO9" s="497"/>
      <c r="AP9" s="497"/>
      <c r="AQ9" s="497"/>
      <c r="AR9" s="497"/>
      <c r="AS9" s="497"/>
      <c r="AT9" s="498"/>
      <c r="AU9" s="499" t="s">
        <v>117</v>
      </c>
      <c r="AV9" s="500"/>
      <c r="AW9" s="500"/>
      <c r="AX9" s="500"/>
      <c r="AY9" s="501" t="s">
        <v>118</v>
      </c>
      <c r="AZ9" s="502"/>
      <c r="BA9" s="502"/>
      <c r="BB9" s="502"/>
      <c r="BC9" s="502"/>
      <c r="BD9" s="502"/>
      <c r="BE9" s="502"/>
      <c r="BF9" s="502"/>
      <c r="BG9" s="502"/>
      <c r="BH9" s="502"/>
      <c r="BI9" s="502"/>
      <c r="BJ9" s="502"/>
      <c r="BK9" s="502"/>
      <c r="BL9" s="502"/>
      <c r="BM9" s="503"/>
      <c r="BN9" s="467">
        <v>135216</v>
      </c>
      <c r="BO9" s="468"/>
      <c r="BP9" s="468"/>
      <c r="BQ9" s="468"/>
      <c r="BR9" s="468"/>
      <c r="BS9" s="468"/>
      <c r="BT9" s="468"/>
      <c r="BU9" s="469"/>
      <c r="BV9" s="467">
        <v>-71722</v>
      </c>
      <c r="BW9" s="468"/>
      <c r="BX9" s="468"/>
      <c r="BY9" s="468"/>
      <c r="BZ9" s="468"/>
      <c r="CA9" s="468"/>
      <c r="CB9" s="468"/>
      <c r="CC9" s="469"/>
      <c r="CD9" s="470" t="s">
        <v>119</v>
      </c>
      <c r="CE9" s="471"/>
      <c r="CF9" s="471"/>
      <c r="CG9" s="471"/>
      <c r="CH9" s="471"/>
      <c r="CI9" s="471"/>
      <c r="CJ9" s="471"/>
      <c r="CK9" s="471"/>
      <c r="CL9" s="471"/>
      <c r="CM9" s="471"/>
      <c r="CN9" s="471"/>
      <c r="CO9" s="471"/>
      <c r="CP9" s="471"/>
      <c r="CQ9" s="471"/>
      <c r="CR9" s="471"/>
      <c r="CS9" s="472"/>
      <c r="CT9" s="464">
        <v>12.6</v>
      </c>
      <c r="CU9" s="465"/>
      <c r="CV9" s="465"/>
      <c r="CW9" s="465"/>
      <c r="CX9" s="465"/>
      <c r="CY9" s="465"/>
      <c r="CZ9" s="465"/>
      <c r="DA9" s="466"/>
      <c r="DB9" s="464">
        <v>10.9</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120</v>
      </c>
      <c r="M10" s="497"/>
      <c r="N10" s="497"/>
      <c r="O10" s="497"/>
      <c r="P10" s="497"/>
      <c r="Q10" s="498"/>
      <c r="R10" s="518">
        <v>23545</v>
      </c>
      <c r="S10" s="519"/>
      <c r="T10" s="519"/>
      <c r="U10" s="519"/>
      <c r="V10" s="520"/>
      <c r="W10" s="455"/>
      <c r="X10" s="456"/>
      <c r="Y10" s="456"/>
      <c r="Z10" s="456"/>
      <c r="AA10" s="456"/>
      <c r="AB10" s="456"/>
      <c r="AC10" s="456"/>
      <c r="AD10" s="456"/>
      <c r="AE10" s="456"/>
      <c r="AF10" s="456"/>
      <c r="AG10" s="456"/>
      <c r="AH10" s="456"/>
      <c r="AI10" s="456"/>
      <c r="AJ10" s="456"/>
      <c r="AK10" s="456"/>
      <c r="AL10" s="459"/>
      <c r="AM10" s="496" t="s">
        <v>121</v>
      </c>
      <c r="AN10" s="497"/>
      <c r="AO10" s="497"/>
      <c r="AP10" s="497"/>
      <c r="AQ10" s="497"/>
      <c r="AR10" s="497"/>
      <c r="AS10" s="497"/>
      <c r="AT10" s="498"/>
      <c r="AU10" s="499" t="s">
        <v>122</v>
      </c>
      <c r="AV10" s="500"/>
      <c r="AW10" s="500"/>
      <c r="AX10" s="500"/>
      <c r="AY10" s="501" t="s">
        <v>123</v>
      </c>
      <c r="AZ10" s="502"/>
      <c r="BA10" s="502"/>
      <c r="BB10" s="502"/>
      <c r="BC10" s="502"/>
      <c r="BD10" s="502"/>
      <c r="BE10" s="502"/>
      <c r="BF10" s="502"/>
      <c r="BG10" s="502"/>
      <c r="BH10" s="502"/>
      <c r="BI10" s="502"/>
      <c r="BJ10" s="502"/>
      <c r="BK10" s="502"/>
      <c r="BL10" s="502"/>
      <c r="BM10" s="503"/>
      <c r="BN10" s="467">
        <v>603356</v>
      </c>
      <c r="BO10" s="468"/>
      <c r="BP10" s="468"/>
      <c r="BQ10" s="468"/>
      <c r="BR10" s="468"/>
      <c r="BS10" s="468"/>
      <c r="BT10" s="468"/>
      <c r="BU10" s="469"/>
      <c r="BV10" s="467">
        <v>220753</v>
      </c>
      <c r="BW10" s="468"/>
      <c r="BX10" s="468"/>
      <c r="BY10" s="468"/>
      <c r="BZ10" s="468"/>
      <c r="CA10" s="468"/>
      <c r="CB10" s="468"/>
      <c r="CC10" s="469"/>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125</v>
      </c>
      <c r="M11" s="522"/>
      <c r="N11" s="522"/>
      <c r="O11" s="522"/>
      <c r="P11" s="522"/>
      <c r="Q11" s="523"/>
      <c r="R11" s="524" t="s">
        <v>126</v>
      </c>
      <c r="S11" s="525"/>
      <c r="T11" s="525"/>
      <c r="U11" s="525"/>
      <c r="V11" s="526"/>
      <c r="W11" s="455"/>
      <c r="X11" s="456"/>
      <c r="Y11" s="456"/>
      <c r="Z11" s="456"/>
      <c r="AA11" s="456"/>
      <c r="AB11" s="456"/>
      <c r="AC11" s="456"/>
      <c r="AD11" s="456"/>
      <c r="AE11" s="456"/>
      <c r="AF11" s="456"/>
      <c r="AG11" s="456"/>
      <c r="AH11" s="456"/>
      <c r="AI11" s="456"/>
      <c r="AJ11" s="456"/>
      <c r="AK11" s="456"/>
      <c r="AL11" s="459"/>
      <c r="AM11" s="496" t="s">
        <v>127</v>
      </c>
      <c r="AN11" s="497"/>
      <c r="AO11" s="497"/>
      <c r="AP11" s="497"/>
      <c r="AQ11" s="497"/>
      <c r="AR11" s="497"/>
      <c r="AS11" s="497"/>
      <c r="AT11" s="498"/>
      <c r="AU11" s="499" t="s">
        <v>128</v>
      </c>
      <c r="AV11" s="500"/>
      <c r="AW11" s="500"/>
      <c r="AX11" s="500"/>
      <c r="AY11" s="501" t="s">
        <v>129</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130</v>
      </c>
      <c r="CE11" s="471"/>
      <c r="CF11" s="471"/>
      <c r="CG11" s="471"/>
      <c r="CH11" s="471"/>
      <c r="CI11" s="471"/>
      <c r="CJ11" s="471"/>
      <c r="CK11" s="471"/>
      <c r="CL11" s="471"/>
      <c r="CM11" s="471"/>
      <c r="CN11" s="471"/>
      <c r="CO11" s="471"/>
      <c r="CP11" s="471"/>
      <c r="CQ11" s="471"/>
      <c r="CR11" s="471"/>
      <c r="CS11" s="472"/>
      <c r="CT11" s="507" t="s">
        <v>131</v>
      </c>
      <c r="CU11" s="508"/>
      <c r="CV11" s="508"/>
      <c r="CW11" s="508"/>
      <c r="CX11" s="508"/>
      <c r="CY11" s="508"/>
      <c r="CZ11" s="508"/>
      <c r="DA11" s="509"/>
      <c r="DB11" s="507" t="s">
        <v>131</v>
      </c>
      <c r="DC11" s="508"/>
      <c r="DD11" s="508"/>
      <c r="DE11" s="508"/>
      <c r="DF11" s="508"/>
      <c r="DG11" s="508"/>
      <c r="DH11" s="508"/>
      <c r="DI11" s="509"/>
      <c r="DJ11" s="186"/>
      <c r="DK11" s="186"/>
      <c r="DL11" s="186"/>
      <c r="DM11" s="186"/>
      <c r="DN11" s="186"/>
      <c r="DO11" s="186"/>
    </row>
    <row r="12" spans="1:119" ht="18.75" customHeight="1" x14ac:dyDescent="0.15">
      <c r="A12" s="187"/>
      <c r="B12" s="527" t="s">
        <v>132</v>
      </c>
      <c r="C12" s="528"/>
      <c r="D12" s="528"/>
      <c r="E12" s="528"/>
      <c r="F12" s="528"/>
      <c r="G12" s="528"/>
      <c r="H12" s="528"/>
      <c r="I12" s="528"/>
      <c r="J12" s="528"/>
      <c r="K12" s="529"/>
      <c r="L12" s="536" t="s">
        <v>133</v>
      </c>
      <c r="M12" s="537"/>
      <c r="N12" s="537"/>
      <c r="O12" s="537"/>
      <c r="P12" s="537"/>
      <c r="Q12" s="538"/>
      <c r="R12" s="539">
        <v>20750</v>
      </c>
      <c r="S12" s="540"/>
      <c r="T12" s="540"/>
      <c r="U12" s="540"/>
      <c r="V12" s="541"/>
      <c r="W12" s="542" t="s">
        <v>1</v>
      </c>
      <c r="X12" s="500"/>
      <c r="Y12" s="500"/>
      <c r="Z12" s="500"/>
      <c r="AA12" s="500"/>
      <c r="AB12" s="543"/>
      <c r="AC12" s="544" t="s">
        <v>134</v>
      </c>
      <c r="AD12" s="545"/>
      <c r="AE12" s="545"/>
      <c r="AF12" s="545"/>
      <c r="AG12" s="546"/>
      <c r="AH12" s="544" t="s">
        <v>135</v>
      </c>
      <c r="AI12" s="545"/>
      <c r="AJ12" s="545"/>
      <c r="AK12" s="545"/>
      <c r="AL12" s="547"/>
      <c r="AM12" s="496" t="s">
        <v>136</v>
      </c>
      <c r="AN12" s="497"/>
      <c r="AO12" s="497"/>
      <c r="AP12" s="497"/>
      <c r="AQ12" s="497"/>
      <c r="AR12" s="497"/>
      <c r="AS12" s="497"/>
      <c r="AT12" s="498"/>
      <c r="AU12" s="499" t="s">
        <v>106</v>
      </c>
      <c r="AV12" s="500"/>
      <c r="AW12" s="500"/>
      <c r="AX12" s="500"/>
      <c r="AY12" s="501" t="s">
        <v>137</v>
      </c>
      <c r="AZ12" s="502"/>
      <c r="BA12" s="502"/>
      <c r="BB12" s="502"/>
      <c r="BC12" s="502"/>
      <c r="BD12" s="502"/>
      <c r="BE12" s="502"/>
      <c r="BF12" s="502"/>
      <c r="BG12" s="502"/>
      <c r="BH12" s="502"/>
      <c r="BI12" s="502"/>
      <c r="BJ12" s="502"/>
      <c r="BK12" s="502"/>
      <c r="BL12" s="502"/>
      <c r="BM12" s="503"/>
      <c r="BN12" s="467">
        <v>700783</v>
      </c>
      <c r="BO12" s="468"/>
      <c r="BP12" s="468"/>
      <c r="BQ12" s="468"/>
      <c r="BR12" s="468"/>
      <c r="BS12" s="468"/>
      <c r="BT12" s="468"/>
      <c r="BU12" s="469"/>
      <c r="BV12" s="467">
        <v>224300</v>
      </c>
      <c r="BW12" s="468"/>
      <c r="BX12" s="468"/>
      <c r="BY12" s="468"/>
      <c r="BZ12" s="468"/>
      <c r="CA12" s="468"/>
      <c r="CB12" s="468"/>
      <c r="CC12" s="469"/>
      <c r="CD12" s="470" t="s">
        <v>138</v>
      </c>
      <c r="CE12" s="471"/>
      <c r="CF12" s="471"/>
      <c r="CG12" s="471"/>
      <c r="CH12" s="471"/>
      <c r="CI12" s="471"/>
      <c r="CJ12" s="471"/>
      <c r="CK12" s="471"/>
      <c r="CL12" s="471"/>
      <c r="CM12" s="471"/>
      <c r="CN12" s="471"/>
      <c r="CO12" s="471"/>
      <c r="CP12" s="471"/>
      <c r="CQ12" s="471"/>
      <c r="CR12" s="471"/>
      <c r="CS12" s="472"/>
      <c r="CT12" s="507" t="s">
        <v>139</v>
      </c>
      <c r="CU12" s="508"/>
      <c r="CV12" s="508"/>
      <c r="CW12" s="508"/>
      <c r="CX12" s="508"/>
      <c r="CY12" s="508"/>
      <c r="CZ12" s="508"/>
      <c r="DA12" s="509"/>
      <c r="DB12" s="507" t="s">
        <v>140</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141</v>
      </c>
      <c r="N13" s="559"/>
      <c r="O13" s="559"/>
      <c r="P13" s="559"/>
      <c r="Q13" s="560"/>
      <c r="R13" s="551">
        <v>20479</v>
      </c>
      <c r="S13" s="552"/>
      <c r="T13" s="552"/>
      <c r="U13" s="552"/>
      <c r="V13" s="553"/>
      <c r="W13" s="483" t="s">
        <v>142</v>
      </c>
      <c r="X13" s="484"/>
      <c r="Y13" s="484"/>
      <c r="Z13" s="484"/>
      <c r="AA13" s="484"/>
      <c r="AB13" s="474"/>
      <c r="AC13" s="518">
        <v>2062</v>
      </c>
      <c r="AD13" s="519"/>
      <c r="AE13" s="519"/>
      <c r="AF13" s="519"/>
      <c r="AG13" s="561"/>
      <c r="AH13" s="518">
        <v>2511</v>
      </c>
      <c r="AI13" s="519"/>
      <c r="AJ13" s="519"/>
      <c r="AK13" s="519"/>
      <c r="AL13" s="520"/>
      <c r="AM13" s="496" t="s">
        <v>143</v>
      </c>
      <c r="AN13" s="497"/>
      <c r="AO13" s="497"/>
      <c r="AP13" s="497"/>
      <c r="AQ13" s="497"/>
      <c r="AR13" s="497"/>
      <c r="AS13" s="497"/>
      <c r="AT13" s="498"/>
      <c r="AU13" s="499" t="s">
        <v>122</v>
      </c>
      <c r="AV13" s="500"/>
      <c r="AW13" s="500"/>
      <c r="AX13" s="500"/>
      <c r="AY13" s="501" t="s">
        <v>144</v>
      </c>
      <c r="AZ13" s="502"/>
      <c r="BA13" s="502"/>
      <c r="BB13" s="502"/>
      <c r="BC13" s="502"/>
      <c r="BD13" s="502"/>
      <c r="BE13" s="502"/>
      <c r="BF13" s="502"/>
      <c r="BG13" s="502"/>
      <c r="BH13" s="502"/>
      <c r="BI13" s="502"/>
      <c r="BJ13" s="502"/>
      <c r="BK13" s="502"/>
      <c r="BL13" s="502"/>
      <c r="BM13" s="503"/>
      <c r="BN13" s="467">
        <v>37789</v>
      </c>
      <c r="BO13" s="468"/>
      <c r="BP13" s="468"/>
      <c r="BQ13" s="468"/>
      <c r="BR13" s="468"/>
      <c r="BS13" s="468"/>
      <c r="BT13" s="468"/>
      <c r="BU13" s="469"/>
      <c r="BV13" s="467">
        <v>-75269</v>
      </c>
      <c r="BW13" s="468"/>
      <c r="BX13" s="468"/>
      <c r="BY13" s="468"/>
      <c r="BZ13" s="468"/>
      <c r="CA13" s="468"/>
      <c r="CB13" s="468"/>
      <c r="CC13" s="469"/>
      <c r="CD13" s="470" t="s">
        <v>145</v>
      </c>
      <c r="CE13" s="471"/>
      <c r="CF13" s="471"/>
      <c r="CG13" s="471"/>
      <c r="CH13" s="471"/>
      <c r="CI13" s="471"/>
      <c r="CJ13" s="471"/>
      <c r="CK13" s="471"/>
      <c r="CL13" s="471"/>
      <c r="CM13" s="471"/>
      <c r="CN13" s="471"/>
      <c r="CO13" s="471"/>
      <c r="CP13" s="471"/>
      <c r="CQ13" s="471"/>
      <c r="CR13" s="471"/>
      <c r="CS13" s="472"/>
      <c r="CT13" s="464">
        <v>12.2</v>
      </c>
      <c r="CU13" s="465"/>
      <c r="CV13" s="465"/>
      <c r="CW13" s="465"/>
      <c r="CX13" s="465"/>
      <c r="CY13" s="465"/>
      <c r="CZ13" s="465"/>
      <c r="DA13" s="466"/>
      <c r="DB13" s="464">
        <v>11.7</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146</v>
      </c>
      <c r="M14" s="549"/>
      <c r="N14" s="549"/>
      <c r="O14" s="549"/>
      <c r="P14" s="549"/>
      <c r="Q14" s="550"/>
      <c r="R14" s="551">
        <v>21114</v>
      </c>
      <c r="S14" s="552"/>
      <c r="T14" s="552"/>
      <c r="U14" s="552"/>
      <c r="V14" s="553"/>
      <c r="W14" s="457"/>
      <c r="X14" s="458"/>
      <c r="Y14" s="458"/>
      <c r="Z14" s="458"/>
      <c r="AA14" s="458"/>
      <c r="AB14" s="447"/>
      <c r="AC14" s="554">
        <v>18.399999999999999</v>
      </c>
      <c r="AD14" s="555"/>
      <c r="AE14" s="555"/>
      <c r="AF14" s="555"/>
      <c r="AG14" s="556"/>
      <c r="AH14" s="554">
        <v>20.7</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147</v>
      </c>
      <c r="CE14" s="563"/>
      <c r="CF14" s="563"/>
      <c r="CG14" s="563"/>
      <c r="CH14" s="563"/>
      <c r="CI14" s="563"/>
      <c r="CJ14" s="563"/>
      <c r="CK14" s="563"/>
      <c r="CL14" s="563"/>
      <c r="CM14" s="563"/>
      <c r="CN14" s="563"/>
      <c r="CO14" s="563"/>
      <c r="CP14" s="563"/>
      <c r="CQ14" s="563"/>
      <c r="CR14" s="563"/>
      <c r="CS14" s="564"/>
      <c r="CT14" s="565">
        <v>17.2</v>
      </c>
      <c r="CU14" s="566"/>
      <c r="CV14" s="566"/>
      <c r="CW14" s="566"/>
      <c r="CX14" s="566"/>
      <c r="CY14" s="566"/>
      <c r="CZ14" s="566"/>
      <c r="DA14" s="567"/>
      <c r="DB14" s="565">
        <v>19</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148</v>
      </c>
      <c r="N15" s="559"/>
      <c r="O15" s="559"/>
      <c r="P15" s="559"/>
      <c r="Q15" s="560"/>
      <c r="R15" s="551">
        <v>20887</v>
      </c>
      <c r="S15" s="552"/>
      <c r="T15" s="552"/>
      <c r="U15" s="552"/>
      <c r="V15" s="553"/>
      <c r="W15" s="483" t="s">
        <v>149</v>
      </c>
      <c r="X15" s="484"/>
      <c r="Y15" s="484"/>
      <c r="Z15" s="484"/>
      <c r="AA15" s="484"/>
      <c r="AB15" s="474"/>
      <c r="AC15" s="518">
        <v>2554</v>
      </c>
      <c r="AD15" s="519"/>
      <c r="AE15" s="519"/>
      <c r="AF15" s="519"/>
      <c r="AG15" s="561"/>
      <c r="AH15" s="518">
        <v>2759</v>
      </c>
      <c r="AI15" s="519"/>
      <c r="AJ15" s="519"/>
      <c r="AK15" s="519"/>
      <c r="AL15" s="520"/>
      <c r="AM15" s="496"/>
      <c r="AN15" s="497"/>
      <c r="AO15" s="497"/>
      <c r="AP15" s="497"/>
      <c r="AQ15" s="497"/>
      <c r="AR15" s="497"/>
      <c r="AS15" s="497"/>
      <c r="AT15" s="498"/>
      <c r="AU15" s="499"/>
      <c r="AV15" s="500"/>
      <c r="AW15" s="500"/>
      <c r="AX15" s="500"/>
      <c r="AY15" s="427" t="s">
        <v>150</v>
      </c>
      <c r="AZ15" s="428"/>
      <c r="BA15" s="428"/>
      <c r="BB15" s="428"/>
      <c r="BC15" s="428"/>
      <c r="BD15" s="428"/>
      <c r="BE15" s="428"/>
      <c r="BF15" s="428"/>
      <c r="BG15" s="428"/>
      <c r="BH15" s="428"/>
      <c r="BI15" s="428"/>
      <c r="BJ15" s="428"/>
      <c r="BK15" s="428"/>
      <c r="BL15" s="428"/>
      <c r="BM15" s="429"/>
      <c r="BN15" s="430">
        <v>2494305</v>
      </c>
      <c r="BO15" s="431"/>
      <c r="BP15" s="431"/>
      <c r="BQ15" s="431"/>
      <c r="BR15" s="431"/>
      <c r="BS15" s="431"/>
      <c r="BT15" s="431"/>
      <c r="BU15" s="432"/>
      <c r="BV15" s="430">
        <v>2496046</v>
      </c>
      <c r="BW15" s="431"/>
      <c r="BX15" s="431"/>
      <c r="BY15" s="431"/>
      <c r="BZ15" s="431"/>
      <c r="CA15" s="431"/>
      <c r="CB15" s="431"/>
      <c r="CC15" s="432"/>
      <c r="CD15" s="568" t="s">
        <v>151</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152</v>
      </c>
      <c r="M16" s="579"/>
      <c r="N16" s="579"/>
      <c r="O16" s="579"/>
      <c r="P16" s="579"/>
      <c r="Q16" s="580"/>
      <c r="R16" s="571" t="s">
        <v>153</v>
      </c>
      <c r="S16" s="572"/>
      <c r="T16" s="572"/>
      <c r="U16" s="572"/>
      <c r="V16" s="573"/>
      <c r="W16" s="457"/>
      <c r="X16" s="458"/>
      <c r="Y16" s="458"/>
      <c r="Z16" s="458"/>
      <c r="AA16" s="458"/>
      <c r="AB16" s="447"/>
      <c r="AC16" s="554">
        <v>22.8</v>
      </c>
      <c r="AD16" s="555"/>
      <c r="AE16" s="555"/>
      <c r="AF16" s="555"/>
      <c r="AG16" s="556"/>
      <c r="AH16" s="554">
        <v>22.8</v>
      </c>
      <c r="AI16" s="555"/>
      <c r="AJ16" s="555"/>
      <c r="AK16" s="555"/>
      <c r="AL16" s="557"/>
      <c r="AM16" s="496"/>
      <c r="AN16" s="497"/>
      <c r="AO16" s="497"/>
      <c r="AP16" s="497"/>
      <c r="AQ16" s="497"/>
      <c r="AR16" s="497"/>
      <c r="AS16" s="497"/>
      <c r="AT16" s="498"/>
      <c r="AU16" s="499"/>
      <c r="AV16" s="500"/>
      <c r="AW16" s="500"/>
      <c r="AX16" s="500"/>
      <c r="AY16" s="501" t="s">
        <v>154</v>
      </c>
      <c r="AZ16" s="502"/>
      <c r="BA16" s="502"/>
      <c r="BB16" s="502"/>
      <c r="BC16" s="502"/>
      <c r="BD16" s="502"/>
      <c r="BE16" s="502"/>
      <c r="BF16" s="502"/>
      <c r="BG16" s="502"/>
      <c r="BH16" s="502"/>
      <c r="BI16" s="502"/>
      <c r="BJ16" s="502"/>
      <c r="BK16" s="502"/>
      <c r="BL16" s="502"/>
      <c r="BM16" s="503"/>
      <c r="BN16" s="467">
        <v>6961543</v>
      </c>
      <c r="BO16" s="468"/>
      <c r="BP16" s="468"/>
      <c r="BQ16" s="468"/>
      <c r="BR16" s="468"/>
      <c r="BS16" s="468"/>
      <c r="BT16" s="468"/>
      <c r="BU16" s="469"/>
      <c r="BV16" s="467">
        <v>6759297</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155</v>
      </c>
      <c r="N17" s="575"/>
      <c r="O17" s="575"/>
      <c r="P17" s="575"/>
      <c r="Q17" s="576"/>
      <c r="R17" s="571" t="s">
        <v>156</v>
      </c>
      <c r="S17" s="572"/>
      <c r="T17" s="572"/>
      <c r="U17" s="572"/>
      <c r="V17" s="573"/>
      <c r="W17" s="483" t="s">
        <v>157</v>
      </c>
      <c r="X17" s="484"/>
      <c r="Y17" s="484"/>
      <c r="Z17" s="484"/>
      <c r="AA17" s="484"/>
      <c r="AB17" s="474"/>
      <c r="AC17" s="518">
        <v>6585</v>
      </c>
      <c r="AD17" s="519"/>
      <c r="AE17" s="519"/>
      <c r="AF17" s="519"/>
      <c r="AG17" s="561"/>
      <c r="AH17" s="518">
        <v>6855</v>
      </c>
      <c r="AI17" s="519"/>
      <c r="AJ17" s="519"/>
      <c r="AK17" s="519"/>
      <c r="AL17" s="520"/>
      <c r="AM17" s="496"/>
      <c r="AN17" s="497"/>
      <c r="AO17" s="497"/>
      <c r="AP17" s="497"/>
      <c r="AQ17" s="497"/>
      <c r="AR17" s="497"/>
      <c r="AS17" s="497"/>
      <c r="AT17" s="498"/>
      <c r="AU17" s="499"/>
      <c r="AV17" s="500"/>
      <c r="AW17" s="500"/>
      <c r="AX17" s="500"/>
      <c r="AY17" s="501" t="s">
        <v>158</v>
      </c>
      <c r="AZ17" s="502"/>
      <c r="BA17" s="502"/>
      <c r="BB17" s="502"/>
      <c r="BC17" s="502"/>
      <c r="BD17" s="502"/>
      <c r="BE17" s="502"/>
      <c r="BF17" s="502"/>
      <c r="BG17" s="502"/>
      <c r="BH17" s="502"/>
      <c r="BI17" s="502"/>
      <c r="BJ17" s="502"/>
      <c r="BK17" s="502"/>
      <c r="BL17" s="502"/>
      <c r="BM17" s="503"/>
      <c r="BN17" s="467">
        <v>3138965</v>
      </c>
      <c r="BO17" s="468"/>
      <c r="BP17" s="468"/>
      <c r="BQ17" s="468"/>
      <c r="BR17" s="468"/>
      <c r="BS17" s="468"/>
      <c r="BT17" s="468"/>
      <c r="BU17" s="469"/>
      <c r="BV17" s="467">
        <v>3150945</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159</v>
      </c>
      <c r="C18" s="510"/>
      <c r="D18" s="510"/>
      <c r="E18" s="582"/>
      <c r="F18" s="582"/>
      <c r="G18" s="582"/>
      <c r="H18" s="582"/>
      <c r="I18" s="582"/>
      <c r="J18" s="582"/>
      <c r="K18" s="582"/>
      <c r="L18" s="583">
        <v>202.43</v>
      </c>
      <c r="M18" s="583"/>
      <c r="N18" s="583"/>
      <c r="O18" s="583"/>
      <c r="P18" s="583"/>
      <c r="Q18" s="583"/>
      <c r="R18" s="584"/>
      <c r="S18" s="584"/>
      <c r="T18" s="584"/>
      <c r="U18" s="584"/>
      <c r="V18" s="585"/>
      <c r="W18" s="485"/>
      <c r="X18" s="486"/>
      <c r="Y18" s="486"/>
      <c r="Z18" s="486"/>
      <c r="AA18" s="486"/>
      <c r="AB18" s="477"/>
      <c r="AC18" s="586">
        <v>58.8</v>
      </c>
      <c r="AD18" s="587"/>
      <c r="AE18" s="587"/>
      <c r="AF18" s="587"/>
      <c r="AG18" s="588"/>
      <c r="AH18" s="586">
        <v>56.5</v>
      </c>
      <c r="AI18" s="587"/>
      <c r="AJ18" s="587"/>
      <c r="AK18" s="587"/>
      <c r="AL18" s="589"/>
      <c r="AM18" s="496"/>
      <c r="AN18" s="497"/>
      <c r="AO18" s="497"/>
      <c r="AP18" s="497"/>
      <c r="AQ18" s="497"/>
      <c r="AR18" s="497"/>
      <c r="AS18" s="497"/>
      <c r="AT18" s="498"/>
      <c r="AU18" s="499"/>
      <c r="AV18" s="500"/>
      <c r="AW18" s="500"/>
      <c r="AX18" s="500"/>
      <c r="AY18" s="501" t="s">
        <v>160</v>
      </c>
      <c r="AZ18" s="502"/>
      <c r="BA18" s="502"/>
      <c r="BB18" s="502"/>
      <c r="BC18" s="502"/>
      <c r="BD18" s="502"/>
      <c r="BE18" s="502"/>
      <c r="BF18" s="502"/>
      <c r="BG18" s="502"/>
      <c r="BH18" s="502"/>
      <c r="BI18" s="502"/>
      <c r="BJ18" s="502"/>
      <c r="BK18" s="502"/>
      <c r="BL18" s="502"/>
      <c r="BM18" s="503"/>
      <c r="BN18" s="467">
        <v>7255388</v>
      </c>
      <c r="BO18" s="468"/>
      <c r="BP18" s="468"/>
      <c r="BQ18" s="468"/>
      <c r="BR18" s="468"/>
      <c r="BS18" s="468"/>
      <c r="BT18" s="468"/>
      <c r="BU18" s="469"/>
      <c r="BV18" s="467">
        <v>7184263</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161</v>
      </c>
      <c r="C19" s="510"/>
      <c r="D19" s="510"/>
      <c r="E19" s="582"/>
      <c r="F19" s="582"/>
      <c r="G19" s="582"/>
      <c r="H19" s="582"/>
      <c r="I19" s="582"/>
      <c r="J19" s="582"/>
      <c r="K19" s="582"/>
      <c r="L19" s="590">
        <v>106</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162</v>
      </c>
      <c r="AZ19" s="502"/>
      <c r="BA19" s="502"/>
      <c r="BB19" s="502"/>
      <c r="BC19" s="502"/>
      <c r="BD19" s="502"/>
      <c r="BE19" s="502"/>
      <c r="BF19" s="502"/>
      <c r="BG19" s="502"/>
      <c r="BH19" s="502"/>
      <c r="BI19" s="502"/>
      <c r="BJ19" s="502"/>
      <c r="BK19" s="502"/>
      <c r="BL19" s="502"/>
      <c r="BM19" s="503"/>
      <c r="BN19" s="467">
        <v>10726531</v>
      </c>
      <c r="BO19" s="468"/>
      <c r="BP19" s="468"/>
      <c r="BQ19" s="468"/>
      <c r="BR19" s="468"/>
      <c r="BS19" s="468"/>
      <c r="BT19" s="468"/>
      <c r="BU19" s="469"/>
      <c r="BV19" s="467">
        <v>9982300</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163</v>
      </c>
      <c r="C20" s="510"/>
      <c r="D20" s="510"/>
      <c r="E20" s="582"/>
      <c r="F20" s="582"/>
      <c r="G20" s="582"/>
      <c r="H20" s="582"/>
      <c r="I20" s="582"/>
      <c r="J20" s="582"/>
      <c r="K20" s="582"/>
      <c r="L20" s="590">
        <v>7423</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164</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165</v>
      </c>
      <c r="C22" s="605"/>
      <c r="D22" s="606"/>
      <c r="E22" s="479" t="s">
        <v>1</v>
      </c>
      <c r="F22" s="484"/>
      <c r="G22" s="484"/>
      <c r="H22" s="484"/>
      <c r="I22" s="484"/>
      <c r="J22" s="484"/>
      <c r="K22" s="474"/>
      <c r="L22" s="479" t="s">
        <v>166</v>
      </c>
      <c r="M22" s="484"/>
      <c r="N22" s="484"/>
      <c r="O22" s="484"/>
      <c r="P22" s="474"/>
      <c r="Q22" s="613" t="s">
        <v>167</v>
      </c>
      <c r="R22" s="614"/>
      <c r="S22" s="614"/>
      <c r="T22" s="614"/>
      <c r="U22" s="614"/>
      <c r="V22" s="615"/>
      <c r="W22" s="619" t="s">
        <v>168</v>
      </c>
      <c r="X22" s="605"/>
      <c r="Y22" s="606"/>
      <c r="Z22" s="479" t="s">
        <v>1</v>
      </c>
      <c r="AA22" s="484"/>
      <c r="AB22" s="484"/>
      <c r="AC22" s="484"/>
      <c r="AD22" s="484"/>
      <c r="AE22" s="484"/>
      <c r="AF22" s="484"/>
      <c r="AG22" s="474"/>
      <c r="AH22" s="632" t="s">
        <v>169</v>
      </c>
      <c r="AI22" s="484"/>
      <c r="AJ22" s="484"/>
      <c r="AK22" s="484"/>
      <c r="AL22" s="474"/>
      <c r="AM22" s="632" t="s">
        <v>170</v>
      </c>
      <c r="AN22" s="633"/>
      <c r="AO22" s="633"/>
      <c r="AP22" s="633"/>
      <c r="AQ22" s="633"/>
      <c r="AR22" s="634"/>
      <c r="AS22" s="613" t="s">
        <v>167</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171</v>
      </c>
      <c r="AZ23" s="428"/>
      <c r="BA23" s="428"/>
      <c r="BB23" s="428"/>
      <c r="BC23" s="428"/>
      <c r="BD23" s="428"/>
      <c r="BE23" s="428"/>
      <c r="BF23" s="428"/>
      <c r="BG23" s="428"/>
      <c r="BH23" s="428"/>
      <c r="BI23" s="428"/>
      <c r="BJ23" s="428"/>
      <c r="BK23" s="428"/>
      <c r="BL23" s="428"/>
      <c r="BM23" s="429"/>
      <c r="BN23" s="467">
        <v>13084657</v>
      </c>
      <c r="BO23" s="468"/>
      <c r="BP23" s="468"/>
      <c r="BQ23" s="468"/>
      <c r="BR23" s="468"/>
      <c r="BS23" s="468"/>
      <c r="BT23" s="468"/>
      <c r="BU23" s="469"/>
      <c r="BV23" s="467">
        <v>12565517</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172</v>
      </c>
      <c r="F24" s="497"/>
      <c r="G24" s="497"/>
      <c r="H24" s="497"/>
      <c r="I24" s="497"/>
      <c r="J24" s="497"/>
      <c r="K24" s="498"/>
      <c r="L24" s="518">
        <v>1</v>
      </c>
      <c r="M24" s="519"/>
      <c r="N24" s="519"/>
      <c r="O24" s="519"/>
      <c r="P24" s="561"/>
      <c r="Q24" s="518">
        <v>7140</v>
      </c>
      <c r="R24" s="519"/>
      <c r="S24" s="519"/>
      <c r="T24" s="519"/>
      <c r="U24" s="519"/>
      <c r="V24" s="561"/>
      <c r="W24" s="620"/>
      <c r="X24" s="608"/>
      <c r="Y24" s="609"/>
      <c r="Z24" s="517" t="s">
        <v>173</v>
      </c>
      <c r="AA24" s="497"/>
      <c r="AB24" s="497"/>
      <c r="AC24" s="497"/>
      <c r="AD24" s="497"/>
      <c r="AE24" s="497"/>
      <c r="AF24" s="497"/>
      <c r="AG24" s="498"/>
      <c r="AH24" s="518">
        <v>198</v>
      </c>
      <c r="AI24" s="519"/>
      <c r="AJ24" s="519"/>
      <c r="AK24" s="519"/>
      <c r="AL24" s="561"/>
      <c r="AM24" s="518">
        <v>630432</v>
      </c>
      <c r="AN24" s="519"/>
      <c r="AO24" s="519"/>
      <c r="AP24" s="519"/>
      <c r="AQ24" s="519"/>
      <c r="AR24" s="561"/>
      <c r="AS24" s="518">
        <v>3184</v>
      </c>
      <c r="AT24" s="519"/>
      <c r="AU24" s="519"/>
      <c r="AV24" s="519"/>
      <c r="AW24" s="519"/>
      <c r="AX24" s="520"/>
      <c r="AY24" s="640" t="s">
        <v>174</v>
      </c>
      <c r="AZ24" s="641"/>
      <c r="BA24" s="641"/>
      <c r="BB24" s="641"/>
      <c r="BC24" s="641"/>
      <c r="BD24" s="641"/>
      <c r="BE24" s="641"/>
      <c r="BF24" s="641"/>
      <c r="BG24" s="641"/>
      <c r="BH24" s="641"/>
      <c r="BI24" s="641"/>
      <c r="BJ24" s="641"/>
      <c r="BK24" s="641"/>
      <c r="BL24" s="641"/>
      <c r="BM24" s="642"/>
      <c r="BN24" s="467">
        <v>9919647</v>
      </c>
      <c r="BO24" s="468"/>
      <c r="BP24" s="468"/>
      <c r="BQ24" s="468"/>
      <c r="BR24" s="468"/>
      <c r="BS24" s="468"/>
      <c r="BT24" s="468"/>
      <c r="BU24" s="469"/>
      <c r="BV24" s="467">
        <v>9581109</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175</v>
      </c>
      <c r="F25" s="497"/>
      <c r="G25" s="497"/>
      <c r="H25" s="497"/>
      <c r="I25" s="497"/>
      <c r="J25" s="497"/>
      <c r="K25" s="498"/>
      <c r="L25" s="518">
        <v>1</v>
      </c>
      <c r="M25" s="519"/>
      <c r="N25" s="519"/>
      <c r="O25" s="519"/>
      <c r="P25" s="561"/>
      <c r="Q25" s="518">
        <v>5850</v>
      </c>
      <c r="R25" s="519"/>
      <c r="S25" s="519"/>
      <c r="T25" s="519"/>
      <c r="U25" s="519"/>
      <c r="V25" s="561"/>
      <c r="W25" s="620"/>
      <c r="X25" s="608"/>
      <c r="Y25" s="609"/>
      <c r="Z25" s="517" t="s">
        <v>176</v>
      </c>
      <c r="AA25" s="497"/>
      <c r="AB25" s="497"/>
      <c r="AC25" s="497"/>
      <c r="AD25" s="497"/>
      <c r="AE25" s="497"/>
      <c r="AF25" s="497"/>
      <c r="AG25" s="498"/>
      <c r="AH25" s="518" t="s">
        <v>140</v>
      </c>
      <c r="AI25" s="519"/>
      <c r="AJ25" s="519"/>
      <c r="AK25" s="519"/>
      <c r="AL25" s="561"/>
      <c r="AM25" s="518" t="s">
        <v>140</v>
      </c>
      <c r="AN25" s="519"/>
      <c r="AO25" s="519"/>
      <c r="AP25" s="519"/>
      <c r="AQ25" s="519"/>
      <c r="AR25" s="561"/>
      <c r="AS25" s="518" t="s">
        <v>140</v>
      </c>
      <c r="AT25" s="519"/>
      <c r="AU25" s="519"/>
      <c r="AV25" s="519"/>
      <c r="AW25" s="519"/>
      <c r="AX25" s="520"/>
      <c r="AY25" s="427" t="s">
        <v>177</v>
      </c>
      <c r="AZ25" s="428"/>
      <c r="BA25" s="428"/>
      <c r="BB25" s="428"/>
      <c r="BC25" s="428"/>
      <c r="BD25" s="428"/>
      <c r="BE25" s="428"/>
      <c r="BF25" s="428"/>
      <c r="BG25" s="428"/>
      <c r="BH25" s="428"/>
      <c r="BI25" s="428"/>
      <c r="BJ25" s="428"/>
      <c r="BK25" s="428"/>
      <c r="BL25" s="428"/>
      <c r="BM25" s="429"/>
      <c r="BN25" s="430">
        <v>1322240</v>
      </c>
      <c r="BO25" s="431"/>
      <c r="BP25" s="431"/>
      <c r="BQ25" s="431"/>
      <c r="BR25" s="431"/>
      <c r="BS25" s="431"/>
      <c r="BT25" s="431"/>
      <c r="BU25" s="432"/>
      <c r="BV25" s="430">
        <v>648167</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178</v>
      </c>
      <c r="F26" s="497"/>
      <c r="G26" s="497"/>
      <c r="H26" s="497"/>
      <c r="I26" s="497"/>
      <c r="J26" s="497"/>
      <c r="K26" s="498"/>
      <c r="L26" s="518">
        <v>1</v>
      </c>
      <c r="M26" s="519"/>
      <c r="N26" s="519"/>
      <c r="O26" s="519"/>
      <c r="P26" s="561"/>
      <c r="Q26" s="518">
        <v>5080</v>
      </c>
      <c r="R26" s="519"/>
      <c r="S26" s="519"/>
      <c r="T26" s="519"/>
      <c r="U26" s="519"/>
      <c r="V26" s="561"/>
      <c r="W26" s="620"/>
      <c r="X26" s="608"/>
      <c r="Y26" s="609"/>
      <c r="Z26" s="517" t="s">
        <v>179</v>
      </c>
      <c r="AA26" s="630"/>
      <c r="AB26" s="630"/>
      <c r="AC26" s="630"/>
      <c r="AD26" s="630"/>
      <c r="AE26" s="630"/>
      <c r="AF26" s="630"/>
      <c r="AG26" s="631"/>
      <c r="AH26" s="518">
        <v>12</v>
      </c>
      <c r="AI26" s="519"/>
      <c r="AJ26" s="519"/>
      <c r="AK26" s="519"/>
      <c r="AL26" s="561"/>
      <c r="AM26" s="518">
        <v>40332</v>
      </c>
      <c r="AN26" s="519"/>
      <c r="AO26" s="519"/>
      <c r="AP26" s="519"/>
      <c r="AQ26" s="519"/>
      <c r="AR26" s="561"/>
      <c r="AS26" s="518">
        <v>3361</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t="s">
        <v>140</v>
      </c>
      <c r="BO26" s="468"/>
      <c r="BP26" s="468"/>
      <c r="BQ26" s="468"/>
      <c r="BR26" s="468"/>
      <c r="BS26" s="468"/>
      <c r="BT26" s="468"/>
      <c r="BU26" s="469"/>
      <c r="BV26" s="467" t="s">
        <v>140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181</v>
      </c>
      <c r="F27" s="497"/>
      <c r="G27" s="497"/>
      <c r="H27" s="497"/>
      <c r="I27" s="497"/>
      <c r="J27" s="497"/>
      <c r="K27" s="498"/>
      <c r="L27" s="518">
        <v>1</v>
      </c>
      <c r="M27" s="519"/>
      <c r="N27" s="519"/>
      <c r="O27" s="519"/>
      <c r="P27" s="561"/>
      <c r="Q27" s="518">
        <v>3280</v>
      </c>
      <c r="R27" s="519"/>
      <c r="S27" s="519"/>
      <c r="T27" s="519"/>
      <c r="U27" s="519"/>
      <c r="V27" s="561"/>
      <c r="W27" s="620"/>
      <c r="X27" s="608"/>
      <c r="Y27" s="609"/>
      <c r="Z27" s="517" t="s">
        <v>182</v>
      </c>
      <c r="AA27" s="497"/>
      <c r="AB27" s="497"/>
      <c r="AC27" s="497"/>
      <c r="AD27" s="497"/>
      <c r="AE27" s="497"/>
      <c r="AF27" s="497"/>
      <c r="AG27" s="498"/>
      <c r="AH27" s="518" t="s">
        <v>140</v>
      </c>
      <c r="AI27" s="519"/>
      <c r="AJ27" s="519"/>
      <c r="AK27" s="519"/>
      <c r="AL27" s="561"/>
      <c r="AM27" s="518" t="s">
        <v>140</v>
      </c>
      <c r="AN27" s="519"/>
      <c r="AO27" s="519"/>
      <c r="AP27" s="519"/>
      <c r="AQ27" s="519"/>
      <c r="AR27" s="561"/>
      <c r="AS27" s="518" t="s">
        <v>140</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v>802855</v>
      </c>
      <c r="BO27" s="644"/>
      <c r="BP27" s="644"/>
      <c r="BQ27" s="644"/>
      <c r="BR27" s="644"/>
      <c r="BS27" s="644"/>
      <c r="BT27" s="644"/>
      <c r="BU27" s="645"/>
      <c r="BV27" s="643">
        <v>802785</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184</v>
      </c>
      <c r="F28" s="497"/>
      <c r="G28" s="497"/>
      <c r="H28" s="497"/>
      <c r="I28" s="497"/>
      <c r="J28" s="497"/>
      <c r="K28" s="498"/>
      <c r="L28" s="518">
        <v>1</v>
      </c>
      <c r="M28" s="519"/>
      <c r="N28" s="519"/>
      <c r="O28" s="519"/>
      <c r="P28" s="561"/>
      <c r="Q28" s="518">
        <v>2810</v>
      </c>
      <c r="R28" s="519"/>
      <c r="S28" s="519"/>
      <c r="T28" s="519"/>
      <c r="U28" s="519"/>
      <c r="V28" s="561"/>
      <c r="W28" s="620"/>
      <c r="X28" s="608"/>
      <c r="Y28" s="609"/>
      <c r="Z28" s="517" t="s">
        <v>185</v>
      </c>
      <c r="AA28" s="497"/>
      <c r="AB28" s="497"/>
      <c r="AC28" s="497"/>
      <c r="AD28" s="497"/>
      <c r="AE28" s="497"/>
      <c r="AF28" s="497"/>
      <c r="AG28" s="498"/>
      <c r="AH28" s="518" t="s">
        <v>186</v>
      </c>
      <c r="AI28" s="519"/>
      <c r="AJ28" s="519"/>
      <c r="AK28" s="519"/>
      <c r="AL28" s="561"/>
      <c r="AM28" s="518" t="s">
        <v>140</v>
      </c>
      <c r="AN28" s="519"/>
      <c r="AO28" s="519"/>
      <c r="AP28" s="519"/>
      <c r="AQ28" s="519"/>
      <c r="AR28" s="561"/>
      <c r="AS28" s="518" t="s">
        <v>140</v>
      </c>
      <c r="AT28" s="519"/>
      <c r="AU28" s="519"/>
      <c r="AV28" s="519"/>
      <c r="AW28" s="519"/>
      <c r="AX28" s="520"/>
      <c r="AY28" s="646" t="s">
        <v>187</v>
      </c>
      <c r="AZ28" s="647"/>
      <c r="BA28" s="647"/>
      <c r="BB28" s="648"/>
      <c r="BC28" s="427" t="s">
        <v>48</v>
      </c>
      <c r="BD28" s="428"/>
      <c r="BE28" s="428"/>
      <c r="BF28" s="428"/>
      <c r="BG28" s="428"/>
      <c r="BH28" s="428"/>
      <c r="BI28" s="428"/>
      <c r="BJ28" s="428"/>
      <c r="BK28" s="428"/>
      <c r="BL28" s="428"/>
      <c r="BM28" s="429"/>
      <c r="BN28" s="430">
        <v>1443422</v>
      </c>
      <c r="BO28" s="431"/>
      <c r="BP28" s="431"/>
      <c r="BQ28" s="431"/>
      <c r="BR28" s="431"/>
      <c r="BS28" s="431"/>
      <c r="BT28" s="431"/>
      <c r="BU28" s="432"/>
      <c r="BV28" s="430">
        <v>1540849</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188</v>
      </c>
      <c r="F29" s="497"/>
      <c r="G29" s="497"/>
      <c r="H29" s="497"/>
      <c r="I29" s="497"/>
      <c r="J29" s="497"/>
      <c r="K29" s="498"/>
      <c r="L29" s="518">
        <v>14</v>
      </c>
      <c r="M29" s="519"/>
      <c r="N29" s="519"/>
      <c r="O29" s="519"/>
      <c r="P29" s="561"/>
      <c r="Q29" s="518">
        <v>2630</v>
      </c>
      <c r="R29" s="519"/>
      <c r="S29" s="519"/>
      <c r="T29" s="519"/>
      <c r="U29" s="519"/>
      <c r="V29" s="561"/>
      <c r="W29" s="621"/>
      <c r="X29" s="622"/>
      <c r="Y29" s="623"/>
      <c r="Z29" s="517" t="s">
        <v>189</v>
      </c>
      <c r="AA29" s="497"/>
      <c r="AB29" s="497"/>
      <c r="AC29" s="497"/>
      <c r="AD29" s="497"/>
      <c r="AE29" s="497"/>
      <c r="AF29" s="497"/>
      <c r="AG29" s="498"/>
      <c r="AH29" s="518">
        <v>198</v>
      </c>
      <c r="AI29" s="519"/>
      <c r="AJ29" s="519"/>
      <c r="AK29" s="519"/>
      <c r="AL29" s="561"/>
      <c r="AM29" s="518">
        <v>630432</v>
      </c>
      <c r="AN29" s="519"/>
      <c r="AO29" s="519"/>
      <c r="AP29" s="519"/>
      <c r="AQ29" s="519"/>
      <c r="AR29" s="561"/>
      <c r="AS29" s="518">
        <v>3184</v>
      </c>
      <c r="AT29" s="519"/>
      <c r="AU29" s="519"/>
      <c r="AV29" s="519"/>
      <c r="AW29" s="519"/>
      <c r="AX29" s="520"/>
      <c r="AY29" s="649"/>
      <c r="AZ29" s="650"/>
      <c r="BA29" s="650"/>
      <c r="BB29" s="651"/>
      <c r="BC29" s="501" t="s">
        <v>190</v>
      </c>
      <c r="BD29" s="502"/>
      <c r="BE29" s="502"/>
      <c r="BF29" s="502"/>
      <c r="BG29" s="502"/>
      <c r="BH29" s="502"/>
      <c r="BI29" s="502"/>
      <c r="BJ29" s="502"/>
      <c r="BK29" s="502"/>
      <c r="BL29" s="502"/>
      <c r="BM29" s="503"/>
      <c r="BN29" s="467">
        <v>613541</v>
      </c>
      <c r="BO29" s="468"/>
      <c r="BP29" s="468"/>
      <c r="BQ29" s="468"/>
      <c r="BR29" s="468"/>
      <c r="BS29" s="468"/>
      <c r="BT29" s="468"/>
      <c r="BU29" s="469"/>
      <c r="BV29" s="467">
        <v>613373</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191</v>
      </c>
      <c r="X30" s="628"/>
      <c r="Y30" s="628"/>
      <c r="Z30" s="628"/>
      <c r="AA30" s="628"/>
      <c r="AB30" s="628"/>
      <c r="AC30" s="628"/>
      <c r="AD30" s="628"/>
      <c r="AE30" s="628"/>
      <c r="AF30" s="628"/>
      <c r="AG30" s="629"/>
      <c r="AH30" s="586">
        <v>96.5</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2579573</v>
      </c>
      <c r="BO30" s="644"/>
      <c r="BP30" s="644"/>
      <c r="BQ30" s="644"/>
      <c r="BR30" s="644"/>
      <c r="BS30" s="644"/>
      <c r="BT30" s="644"/>
      <c r="BU30" s="645"/>
      <c r="BV30" s="643">
        <v>2372960</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198</v>
      </c>
      <c r="D33" s="491"/>
      <c r="E33" s="456" t="s">
        <v>199</v>
      </c>
      <c r="F33" s="456"/>
      <c r="G33" s="456"/>
      <c r="H33" s="456"/>
      <c r="I33" s="456"/>
      <c r="J33" s="456"/>
      <c r="K33" s="456"/>
      <c r="L33" s="456"/>
      <c r="M33" s="456"/>
      <c r="N33" s="456"/>
      <c r="O33" s="456"/>
      <c r="P33" s="456"/>
      <c r="Q33" s="456"/>
      <c r="R33" s="456"/>
      <c r="S33" s="456"/>
      <c r="T33" s="216"/>
      <c r="U33" s="491" t="s">
        <v>198</v>
      </c>
      <c r="V33" s="491"/>
      <c r="W33" s="456" t="s">
        <v>199</v>
      </c>
      <c r="X33" s="456"/>
      <c r="Y33" s="456"/>
      <c r="Z33" s="456"/>
      <c r="AA33" s="456"/>
      <c r="AB33" s="456"/>
      <c r="AC33" s="456"/>
      <c r="AD33" s="456"/>
      <c r="AE33" s="456"/>
      <c r="AF33" s="456"/>
      <c r="AG33" s="456"/>
      <c r="AH33" s="456"/>
      <c r="AI33" s="456"/>
      <c r="AJ33" s="456"/>
      <c r="AK33" s="456"/>
      <c r="AL33" s="216"/>
      <c r="AM33" s="491" t="s">
        <v>198</v>
      </c>
      <c r="AN33" s="491"/>
      <c r="AO33" s="456" t="s">
        <v>199</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198</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飯山市国民健康保険特別会計</v>
      </c>
      <c r="X34" s="657"/>
      <c r="Y34" s="657"/>
      <c r="Z34" s="657"/>
      <c r="AA34" s="657"/>
      <c r="AB34" s="657"/>
      <c r="AC34" s="657"/>
      <c r="AD34" s="657"/>
      <c r="AE34" s="657"/>
      <c r="AF34" s="657"/>
      <c r="AG34" s="657"/>
      <c r="AH34" s="657"/>
      <c r="AI34" s="657"/>
      <c r="AJ34" s="657"/>
      <c r="AK34" s="657"/>
      <c r="AL34" s="214"/>
      <c r="AM34" s="656">
        <f>IF(AO34="","",MAX(C34:D43,U34:V43)+1)</f>
        <v>8</v>
      </c>
      <c r="AN34" s="656"/>
      <c r="AO34" s="657" t="str">
        <f>IF('各会計、関係団体の財政状況及び健全化判断比率'!B32="","",'各会計、関係団体の財政状況及び健全化判断比率'!B32)</f>
        <v>飯山市水道事業会計</v>
      </c>
      <c r="AP34" s="657"/>
      <c r="AQ34" s="657"/>
      <c r="AR34" s="657"/>
      <c r="AS34" s="657"/>
      <c r="AT34" s="657"/>
      <c r="AU34" s="657"/>
      <c r="AV34" s="657"/>
      <c r="AW34" s="657"/>
      <c r="AX34" s="657"/>
      <c r="AY34" s="657"/>
      <c r="AZ34" s="657"/>
      <c r="BA34" s="657"/>
      <c r="BB34" s="657"/>
      <c r="BC34" s="657"/>
      <c r="BD34" s="214"/>
      <c r="BE34" s="656">
        <f>IF(BG34="","",MAX(C34:D43,U34:V43,AM34:AN43)+1)</f>
        <v>9</v>
      </c>
      <c r="BF34" s="656"/>
      <c r="BG34" s="657" t="str">
        <f>IF('各会計、関係団体の財政状況及び健全化判断比率'!B33="","",'各会計、関係団体の財政状況及び健全化判断比率'!B33)</f>
        <v>飯山市簡易水道特別会計</v>
      </c>
      <c r="BH34" s="657"/>
      <c r="BI34" s="657"/>
      <c r="BJ34" s="657"/>
      <c r="BK34" s="657"/>
      <c r="BL34" s="657"/>
      <c r="BM34" s="657"/>
      <c r="BN34" s="657"/>
      <c r="BO34" s="657"/>
      <c r="BP34" s="657"/>
      <c r="BQ34" s="657"/>
      <c r="BR34" s="657"/>
      <c r="BS34" s="657"/>
      <c r="BT34" s="657"/>
      <c r="BU34" s="657"/>
      <c r="BV34" s="214"/>
      <c r="BW34" s="656">
        <f>IF(BY34="","",MAX(C34:D43,U34:V43,AM34:AN43,BE34:BF43)+1)</f>
        <v>13</v>
      </c>
      <c r="BX34" s="656"/>
      <c r="BY34" s="657" t="str">
        <f>IF('各会計、関係団体の財政状況及び健全化判断比率'!B68="","",'各会計、関係団体の財政状況及び健全化判断比率'!B68)</f>
        <v>北信広域連合（一般会計）</v>
      </c>
      <c r="BZ34" s="657"/>
      <c r="CA34" s="657"/>
      <c r="CB34" s="657"/>
      <c r="CC34" s="657"/>
      <c r="CD34" s="657"/>
      <c r="CE34" s="657"/>
      <c r="CF34" s="657"/>
      <c r="CG34" s="657"/>
      <c r="CH34" s="657"/>
      <c r="CI34" s="657"/>
      <c r="CJ34" s="657"/>
      <c r="CK34" s="657"/>
      <c r="CL34" s="657"/>
      <c r="CM34" s="657"/>
      <c r="CN34" s="214"/>
      <c r="CO34" s="656">
        <f>IF(CQ34="","",MAX(C34:D43,U34:V43,AM34:AN43,BE34:BF43,BW34:BX43)+1)</f>
        <v>22</v>
      </c>
      <c r="CP34" s="656"/>
      <c r="CQ34" s="657" t="str">
        <f>IF('各会計、関係団体の財政状況及び健全化判断比率'!BS7="","",'各会計、関係団体の財政状況及び健全化判断比率'!BS7)</f>
        <v>テレビ飯山</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飯山市福祉企業センター特別会計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飯山市介護保険特別会計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10</v>
      </c>
      <c r="BF35" s="656"/>
      <c r="BG35" s="657" t="str">
        <f>IF('各会計、関係団体の財政状況及び健全化判断比率'!B34="","",'各会計、関係団体の財政状況及び健全化判断比率'!B34)</f>
        <v>飯山市公共下水道事業特別会計</v>
      </c>
      <c r="BH35" s="657"/>
      <c r="BI35" s="657"/>
      <c r="BJ35" s="657"/>
      <c r="BK35" s="657"/>
      <c r="BL35" s="657"/>
      <c r="BM35" s="657"/>
      <c r="BN35" s="657"/>
      <c r="BO35" s="657"/>
      <c r="BP35" s="657"/>
      <c r="BQ35" s="657"/>
      <c r="BR35" s="657"/>
      <c r="BS35" s="657"/>
      <c r="BT35" s="657"/>
      <c r="BU35" s="657"/>
      <c r="BV35" s="214"/>
      <c r="BW35" s="656">
        <f t="shared" ref="BW35:BW43" si="2">IF(BY35="","",BW34+1)</f>
        <v>14</v>
      </c>
      <c r="BX35" s="656"/>
      <c r="BY35" s="657" t="str">
        <f>IF('各会計、関係団体の財政状況及び健全化判断比率'!B69="","",'各会計、関係団体の財政状況及び健全化判断比率'!B69)</f>
        <v>（養護老人ホーム事業特別会計）</v>
      </c>
      <c r="BZ35" s="657"/>
      <c r="CA35" s="657"/>
      <c r="CB35" s="657"/>
      <c r="CC35" s="657"/>
      <c r="CD35" s="657"/>
      <c r="CE35" s="657"/>
      <c r="CF35" s="657"/>
      <c r="CG35" s="657"/>
      <c r="CH35" s="657"/>
      <c r="CI35" s="657"/>
      <c r="CJ35" s="657"/>
      <c r="CK35" s="657"/>
      <c r="CL35" s="657"/>
      <c r="CM35" s="657"/>
      <c r="CN35" s="214"/>
      <c r="CO35" s="656">
        <f t="shared" ref="CO35:CO43" si="3">IF(CQ35="","",CO34+1)</f>
        <v>23</v>
      </c>
      <c r="CP35" s="656"/>
      <c r="CQ35" s="657" t="str">
        <f>IF('各会計、関係団体の財政状況及び健全化判断比率'!BS8="","",'各会計、関係団体の財政状況及び健全化判断比率'!BS8)</f>
        <v>飯山市土地開発公社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飯山市ケーブルテレビ事業特別会計</v>
      </c>
      <c r="F36" s="657"/>
      <c r="G36" s="657"/>
      <c r="H36" s="657"/>
      <c r="I36" s="657"/>
      <c r="J36" s="657"/>
      <c r="K36" s="657"/>
      <c r="L36" s="657"/>
      <c r="M36" s="657"/>
      <c r="N36" s="657"/>
      <c r="O36" s="657"/>
      <c r="P36" s="657"/>
      <c r="Q36" s="657"/>
      <c r="R36" s="657"/>
      <c r="S36" s="657"/>
      <c r="T36" s="214"/>
      <c r="U36" s="656">
        <f t="shared" ref="U36:U43" si="4">IF(W36="","",U35+1)</f>
        <v>6</v>
      </c>
      <c r="V36" s="656"/>
      <c r="W36" s="657" t="str">
        <f>IF('各会計、関係団体の財政状況及び健全化判断比率'!B30="","",'各会計、関係団体の財政状況及び健全化判断比率'!B30)</f>
        <v>飯山市後期高齢者医療特別会計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11</v>
      </c>
      <c r="BF36" s="656"/>
      <c r="BG36" s="657" t="str">
        <f>IF('各会計、関係団体の財政状況及び健全化判断比率'!B35="","",'各会計、関係団体の財政状況及び健全化判断比率'!B35)</f>
        <v>飯山市特定環境保全公共下水道事業特別会計</v>
      </c>
      <c r="BH36" s="657"/>
      <c r="BI36" s="657"/>
      <c r="BJ36" s="657"/>
      <c r="BK36" s="657"/>
      <c r="BL36" s="657"/>
      <c r="BM36" s="657"/>
      <c r="BN36" s="657"/>
      <c r="BO36" s="657"/>
      <c r="BP36" s="657"/>
      <c r="BQ36" s="657"/>
      <c r="BR36" s="657"/>
      <c r="BS36" s="657"/>
      <c r="BT36" s="657"/>
      <c r="BU36" s="657"/>
      <c r="BV36" s="214"/>
      <c r="BW36" s="656">
        <f t="shared" si="2"/>
        <v>15</v>
      </c>
      <c r="BX36" s="656"/>
      <c r="BY36" s="657" t="str">
        <f>IF('各会計、関係団体の財政状況及び健全化判断比率'!B70="","",'各会計、関係団体の財政状況及び健全化判断比率'!B70)</f>
        <v>（特別養護老人ホーム事業特別会計）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7</v>
      </c>
      <c r="V37" s="656"/>
      <c r="W37" s="657" t="str">
        <f>IF('各会計、関係団体の財政状況及び健全化判断比率'!B31="","",'各会計、関係団体の財政状況及び健全化判断比率'!B31)</f>
        <v>飯山市駐車場事業特別会計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f t="shared" si="1"/>
        <v>12</v>
      </c>
      <c r="BF37" s="656"/>
      <c r="BG37" s="657" t="str">
        <f>IF('各会計、関係団体の財政状況及び健全化判断比率'!B36="","",'各会計、関係団体の財政状況及び健全化判断比率'!B36)</f>
        <v>飯山市農業集落排水事業特別会計</v>
      </c>
      <c r="BH37" s="657"/>
      <c r="BI37" s="657"/>
      <c r="BJ37" s="657"/>
      <c r="BK37" s="657"/>
      <c r="BL37" s="657"/>
      <c r="BM37" s="657"/>
      <c r="BN37" s="657"/>
      <c r="BO37" s="657"/>
      <c r="BP37" s="657"/>
      <c r="BQ37" s="657"/>
      <c r="BR37" s="657"/>
      <c r="BS37" s="657"/>
      <c r="BT37" s="657"/>
      <c r="BU37" s="657"/>
      <c r="BV37" s="214"/>
      <c r="BW37" s="656">
        <f t="shared" si="2"/>
        <v>16</v>
      </c>
      <c r="BX37" s="656"/>
      <c r="BY37" s="657" t="str">
        <f>IF('各会計、関係団体の財政状況及び健全化判断比率'!B71="","",'各会計、関係団体の財政状況及び健全化判断比率'!B71)</f>
        <v>長野県市町村自治振興組合（一般会計）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17</v>
      </c>
      <c r="BX38" s="656"/>
      <c r="BY38" s="657" t="str">
        <f>IF('各会計、関係団体の財政状況及び健全化判断比率'!B72="","",'各会計、関係団体の財政状況及び健全化判断比率'!B72)</f>
        <v>長野県後期高齢者医療広域連合（一般会計）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18</v>
      </c>
      <c r="BX39" s="656"/>
      <c r="BY39" s="657" t="str">
        <f>IF('各会計、関係団体の財政状況及び健全化判断比率'!B73="","",'各会計、関係団体の財政状況及び健全化判断比率'!B73)</f>
        <v>長野県後期高齢者医療広域連合（後期高齢者医療事業会計）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19</v>
      </c>
      <c r="BX40" s="656"/>
      <c r="BY40" s="657" t="str">
        <f>IF('各会計、関係団体の財政状況及び健全化判断比率'!B74="","",'各会計、関係団体の財政状況及び健全化判断比率'!B74)</f>
        <v>岳北広域行政組合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20</v>
      </c>
      <c r="BX41" s="656"/>
      <c r="BY41" s="657" t="str">
        <f>IF('各会計、関係団体の財政状況及び健全化判断比率'!B75="","",'各会計、関係団体の財政状況及び健全化判断比率'!B75)</f>
        <v>長野県民交通災害共済組合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21</v>
      </c>
      <c r="BX42" s="656"/>
      <c r="BY42" s="657" t="str">
        <f>IF('各会計、関係団体の財政状況及び健全化判断比率'!B76="","",'各会計、関係団体の財政状況及び健全化判断比率'!B76)</f>
        <v>長野県地方税滞納整理機構</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L0xgDVCTU6R7lbPPh5oI6J4GO7O6Wf1aI5oybhZjOoWXWqV7rTDDT3ccH4GcWqREfa4iLu6jsN8cCwYeiDPHfQ==" saltValue="5CbxNUmP3R9sRBrArDFDe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577</v>
      </c>
      <c r="G33" s="29" t="s">
        <v>578</v>
      </c>
      <c r="H33" s="29" t="s">
        <v>579</v>
      </c>
      <c r="I33" s="29" t="s">
        <v>580</v>
      </c>
      <c r="J33" s="30" t="s">
        <v>581</v>
      </c>
      <c r="K33" s="22"/>
      <c r="L33" s="22"/>
      <c r="M33" s="22"/>
      <c r="N33" s="22"/>
      <c r="O33" s="22"/>
      <c r="P33" s="22"/>
    </row>
    <row r="34" spans="1:16" ht="39" customHeight="1" x14ac:dyDescent="0.15">
      <c r="A34" s="22"/>
      <c r="B34" s="31"/>
      <c r="C34" s="1248" t="s">
        <v>583</v>
      </c>
      <c r="D34" s="1248"/>
      <c r="E34" s="1249"/>
      <c r="F34" s="32">
        <v>5.82</v>
      </c>
      <c r="G34" s="33">
        <v>7.8</v>
      </c>
      <c r="H34" s="33">
        <v>10.88</v>
      </c>
      <c r="I34" s="33">
        <v>12.17</v>
      </c>
      <c r="J34" s="34">
        <v>13.66</v>
      </c>
      <c r="K34" s="22"/>
      <c r="L34" s="22"/>
      <c r="M34" s="22"/>
      <c r="N34" s="22"/>
      <c r="O34" s="22"/>
      <c r="P34" s="22"/>
    </row>
    <row r="35" spans="1:16" ht="39" customHeight="1" x14ac:dyDescent="0.15">
      <c r="A35" s="22"/>
      <c r="B35" s="35"/>
      <c r="C35" s="1242" t="s">
        <v>584</v>
      </c>
      <c r="D35" s="1243"/>
      <c r="E35" s="1244"/>
      <c r="F35" s="36">
        <v>11.68</v>
      </c>
      <c r="G35" s="37">
        <v>10.050000000000001</v>
      </c>
      <c r="H35" s="37">
        <v>10.47</v>
      </c>
      <c r="I35" s="37">
        <v>9.3800000000000008</v>
      </c>
      <c r="J35" s="38">
        <v>11.01</v>
      </c>
      <c r="K35" s="22"/>
      <c r="L35" s="22"/>
      <c r="M35" s="22"/>
      <c r="N35" s="22"/>
      <c r="O35" s="22"/>
      <c r="P35" s="22"/>
    </row>
    <row r="36" spans="1:16" ht="39" customHeight="1" x14ac:dyDescent="0.15">
      <c r="A36" s="22"/>
      <c r="B36" s="35"/>
      <c r="C36" s="1242" t="s">
        <v>585</v>
      </c>
      <c r="D36" s="1243"/>
      <c r="E36" s="1244"/>
      <c r="F36" s="36">
        <v>0.56000000000000005</v>
      </c>
      <c r="G36" s="37">
        <v>0.53</v>
      </c>
      <c r="H36" s="37">
        <v>0.81</v>
      </c>
      <c r="I36" s="37">
        <v>1.06</v>
      </c>
      <c r="J36" s="38">
        <v>1.05</v>
      </c>
      <c r="K36" s="22"/>
      <c r="L36" s="22"/>
      <c r="M36" s="22"/>
      <c r="N36" s="22"/>
      <c r="O36" s="22"/>
      <c r="P36" s="22"/>
    </row>
    <row r="37" spans="1:16" ht="39" customHeight="1" x14ac:dyDescent="0.15">
      <c r="A37" s="22"/>
      <c r="B37" s="35"/>
      <c r="C37" s="1242" t="s">
        <v>586</v>
      </c>
      <c r="D37" s="1243"/>
      <c r="E37" s="1244"/>
      <c r="F37" s="36">
        <v>7.0000000000000007E-2</v>
      </c>
      <c r="G37" s="37">
        <v>0.05</v>
      </c>
      <c r="H37" s="37">
        <v>0.16</v>
      </c>
      <c r="I37" s="37">
        <v>0.27</v>
      </c>
      <c r="J37" s="38">
        <v>0.23</v>
      </c>
      <c r="K37" s="22"/>
      <c r="L37" s="22"/>
      <c r="M37" s="22"/>
      <c r="N37" s="22"/>
      <c r="O37" s="22"/>
      <c r="P37" s="22"/>
    </row>
    <row r="38" spans="1:16" ht="39" customHeight="1" x14ac:dyDescent="0.15">
      <c r="A38" s="22"/>
      <c r="B38" s="35"/>
      <c r="C38" s="1242" t="s">
        <v>587</v>
      </c>
      <c r="D38" s="1243"/>
      <c r="E38" s="1244"/>
      <c r="F38" s="36">
        <v>0.2</v>
      </c>
      <c r="G38" s="37">
        <v>0.26</v>
      </c>
      <c r="H38" s="37">
        <v>0.16</v>
      </c>
      <c r="I38" s="37">
        <v>0.27</v>
      </c>
      <c r="J38" s="38">
        <v>0.23</v>
      </c>
      <c r="K38" s="22"/>
      <c r="L38" s="22"/>
      <c r="M38" s="22"/>
      <c r="N38" s="22"/>
      <c r="O38" s="22"/>
      <c r="P38" s="22"/>
    </row>
    <row r="39" spans="1:16" ht="39" customHeight="1" x14ac:dyDescent="0.15">
      <c r="A39" s="22"/>
      <c r="B39" s="35"/>
      <c r="C39" s="1242" t="s">
        <v>588</v>
      </c>
      <c r="D39" s="1243"/>
      <c r="E39" s="1244"/>
      <c r="F39" s="36">
        <v>0.19</v>
      </c>
      <c r="G39" s="37">
        <v>0.06</v>
      </c>
      <c r="H39" s="37">
        <v>0.47</v>
      </c>
      <c r="I39" s="37">
        <v>0.04</v>
      </c>
      <c r="J39" s="38">
        <v>0.08</v>
      </c>
      <c r="K39" s="22"/>
      <c r="L39" s="22"/>
      <c r="M39" s="22"/>
      <c r="N39" s="22"/>
      <c r="O39" s="22"/>
      <c r="P39" s="22"/>
    </row>
    <row r="40" spans="1:16" ht="39" customHeight="1" x14ac:dyDescent="0.15">
      <c r="A40" s="22"/>
      <c r="B40" s="35"/>
      <c r="C40" s="1242" t="s">
        <v>589</v>
      </c>
      <c r="D40" s="1243"/>
      <c r="E40" s="1244"/>
      <c r="F40" s="36">
        <v>0.09</v>
      </c>
      <c r="G40" s="37">
        <v>0.09</v>
      </c>
      <c r="H40" s="37">
        <v>0.17</v>
      </c>
      <c r="I40" s="37">
        <v>0.14000000000000001</v>
      </c>
      <c r="J40" s="38">
        <v>7.0000000000000007E-2</v>
      </c>
      <c r="K40" s="22"/>
      <c r="L40" s="22"/>
      <c r="M40" s="22"/>
      <c r="N40" s="22"/>
      <c r="O40" s="22"/>
      <c r="P40" s="22"/>
    </row>
    <row r="41" spans="1:16" ht="39" customHeight="1" x14ac:dyDescent="0.15">
      <c r="A41" s="22"/>
      <c r="B41" s="35"/>
      <c r="C41" s="1242" t="s">
        <v>590</v>
      </c>
      <c r="D41" s="1243"/>
      <c r="E41" s="1244"/>
      <c r="F41" s="36" t="s">
        <v>535</v>
      </c>
      <c r="G41" s="37" t="s">
        <v>535</v>
      </c>
      <c r="H41" s="37">
        <v>0.02</v>
      </c>
      <c r="I41" s="37">
        <v>0.04</v>
      </c>
      <c r="J41" s="38">
        <v>0.06</v>
      </c>
      <c r="K41" s="22"/>
      <c r="L41" s="22"/>
      <c r="M41" s="22"/>
      <c r="N41" s="22"/>
      <c r="O41" s="22"/>
      <c r="P41" s="22"/>
    </row>
    <row r="42" spans="1:16" ht="39" customHeight="1" x14ac:dyDescent="0.15">
      <c r="A42" s="22"/>
      <c r="B42" s="39"/>
      <c r="C42" s="1242" t="s">
        <v>591</v>
      </c>
      <c r="D42" s="1243"/>
      <c r="E42" s="1244"/>
      <c r="F42" s="36" t="s">
        <v>535</v>
      </c>
      <c r="G42" s="37" t="s">
        <v>535</v>
      </c>
      <c r="H42" s="37" t="s">
        <v>535</v>
      </c>
      <c r="I42" s="37" t="s">
        <v>535</v>
      </c>
      <c r="J42" s="38" t="s">
        <v>535</v>
      </c>
      <c r="K42" s="22"/>
      <c r="L42" s="22"/>
      <c r="M42" s="22"/>
      <c r="N42" s="22"/>
      <c r="O42" s="22"/>
      <c r="P42" s="22"/>
    </row>
    <row r="43" spans="1:16" ht="39" customHeight="1" thickBot="1" x14ac:dyDescent="0.2">
      <c r="A43" s="22"/>
      <c r="B43" s="40"/>
      <c r="C43" s="1245" t="s">
        <v>592</v>
      </c>
      <c r="D43" s="1246"/>
      <c r="E43" s="1247"/>
      <c r="F43" s="41">
        <v>0.52</v>
      </c>
      <c r="G43" s="42">
        <v>1.81</v>
      </c>
      <c r="H43" s="42">
        <v>0.26</v>
      </c>
      <c r="I43" s="42">
        <v>0.16</v>
      </c>
      <c r="J43" s="43">
        <v>0.11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LgIE+7MzU/ADxNWiQVJL8PToZS3xc2MhK1cZ0FN69VDZFypbIEVKTQUIyOdElKwxzCgMaBgRh1tfhVfpVnDKA==" saltValue="RND3Q82Yqi8btIjBEV2y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577</v>
      </c>
      <c r="L44" s="56" t="s">
        <v>578</v>
      </c>
      <c r="M44" s="56" t="s">
        <v>579</v>
      </c>
      <c r="N44" s="56" t="s">
        <v>580</v>
      </c>
      <c r="O44" s="57" t="s">
        <v>581</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1011</v>
      </c>
      <c r="L45" s="60">
        <v>1046</v>
      </c>
      <c r="M45" s="60">
        <v>1091</v>
      </c>
      <c r="N45" s="60">
        <v>1132</v>
      </c>
      <c r="O45" s="61">
        <v>1395</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535</v>
      </c>
      <c r="L46" s="64" t="s">
        <v>535</v>
      </c>
      <c r="M46" s="64" t="s">
        <v>535</v>
      </c>
      <c r="N46" s="64" t="s">
        <v>535</v>
      </c>
      <c r="O46" s="65" t="s">
        <v>535</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535</v>
      </c>
      <c r="L47" s="64" t="s">
        <v>535</v>
      </c>
      <c r="M47" s="64" t="s">
        <v>535</v>
      </c>
      <c r="N47" s="64" t="s">
        <v>535</v>
      </c>
      <c r="O47" s="65" t="s">
        <v>535</v>
      </c>
      <c r="P47" s="48"/>
      <c r="Q47" s="48"/>
      <c r="R47" s="48"/>
      <c r="S47" s="48"/>
      <c r="T47" s="48"/>
      <c r="U47" s="48"/>
    </row>
    <row r="48" spans="1:21" ht="30.75" customHeight="1" x14ac:dyDescent="0.15">
      <c r="A48" s="48"/>
      <c r="B48" s="1252"/>
      <c r="C48" s="1253"/>
      <c r="D48" s="62"/>
      <c r="E48" s="1258" t="s">
        <v>15</v>
      </c>
      <c r="F48" s="1258"/>
      <c r="G48" s="1258"/>
      <c r="H48" s="1258"/>
      <c r="I48" s="1258"/>
      <c r="J48" s="1259"/>
      <c r="K48" s="63">
        <v>921</v>
      </c>
      <c r="L48" s="64">
        <v>920</v>
      </c>
      <c r="M48" s="64">
        <v>935</v>
      </c>
      <c r="N48" s="64">
        <v>932</v>
      </c>
      <c r="O48" s="65">
        <v>851</v>
      </c>
      <c r="P48" s="48"/>
      <c r="Q48" s="48"/>
      <c r="R48" s="48"/>
      <c r="S48" s="48"/>
      <c r="T48" s="48"/>
      <c r="U48" s="48"/>
    </row>
    <row r="49" spans="1:21" ht="30.75" customHeight="1" x14ac:dyDescent="0.15">
      <c r="A49" s="48"/>
      <c r="B49" s="1252"/>
      <c r="C49" s="1253"/>
      <c r="D49" s="62"/>
      <c r="E49" s="1258" t="s">
        <v>16</v>
      </c>
      <c r="F49" s="1258"/>
      <c r="G49" s="1258"/>
      <c r="H49" s="1258"/>
      <c r="I49" s="1258"/>
      <c r="J49" s="1259"/>
      <c r="K49" s="63">
        <v>149</v>
      </c>
      <c r="L49" s="64">
        <v>159</v>
      </c>
      <c r="M49" s="64">
        <v>182</v>
      </c>
      <c r="N49" s="64">
        <v>200</v>
      </c>
      <c r="O49" s="65">
        <v>202</v>
      </c>
      <c r="P49" s="48"/>
      <c r="Q49" s="48"/>
      <c r="R49" s="48"/>
      <c r="S49" s="48"/>
      <c r="T49" s="48"/>
      <c r="U49" s="48"/>
    </row>
    <row r="50" spans="1:21" ht="30.75" customHeight="1" x14ac:dyDescent="0.15">
      <c r="A50" s="48"/>
      <c r="B50" s="1252"/>
      <c r="C50" s="1253"/>
      <c r="D50" s="62"/>
      <c r="E50" s="1258" t="s">
        <v>17</v>
      </c>
      <c r="F50" s="1258"/>
      <c r="G50" s="1258"/>
      <c r="H50" s="1258"/>
      <c r="I50" s="1258"/>
      <c r="J50" s="1259"/>
      <c r="K50" s="63">
        <v>0</v>
      </c>
      <c r="L50" s="64">
        <v>0</v>
      </c>
      <c r="M50" s="64">
        <v>0</v>
      </c>
      <c r="N50" s="64">
        <v>0</v>
      </c>
      <c r="O50" s="65">
        <v>0</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535</v>
      </c>
      <c r="L51" s="64" t="s">
        <v>535</v>
      </c>
      <c r="M51" s="64" t="s">
        <v>535</v>
      </c>
      <c r="N51" s="64" t="s">
        <v>535</v>
      </c>
      <c r="O51" s="65" t="s">
        <v>535</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1404</v>
      </c>
      <c r="L52" s="64">
        <v>1418</v>
      </c>
      <c r="M52" s="64">
        <v>1438</v>
      </c>
      <c r="N52" s="64">
        <v>1504</v>
      </c>
      <c r="O52" s="65">
        <v>1653</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677</v>
      </c>
      <c r="L53" s="69">
        <v>707</v>
      </c>
      <c r="M53" s="69">
        <v>770</v>
      </c>
      <c r="N53" s="69">
        <v>760</v>
      </c>
      <c r="O53" s="70">
        <v>795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593</v>
      </c>
      <c r="P55" s="48"/>
      <c r="Q55" s="48"/>
      <c r="R55" s="48"/>
      <c r="S55" s="48"/>
      <c r="T55" s="48"/>
      <c r="U55" s="48"/>
    </row>
    <row r="56" spans="1:21" ht="31.5" customHeight="1" thickBot="1" x14ac:dyDescent="0.2">
      <c r="A56" s="48"/>
      <c r="B56" s="76"/>
      <c r="C56" s="77"/>
      <c r="D56" s="77"/>
      <c r="E56" s="78"/>
      <c r="F56" s="78"/>
      <c r="G56" s="78"/>
      <c r="H56" s="78"/>
      <c r="I56" s="78"/>
      <c r="J56" s="79" t="s">
        <v>2</v>
      </c>
      <c r="K56" s="80" t="s">
        <v>594</v>
      </c>
      <c r="L56" s="81" t="s">
        <v>595</v>
      </c>
      <c r="M56" s="81" t="s">
        <v>596</v>
      </c>
      <c r="N56" s="81" t="s">
        <v>597</v>
      </c>
      <c r="O56" s="82" t="s">
        <v>598</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605</v>
      </c>
      <c r="L57" s="84" t="s">
        <v>605</v>
      </c>
      <c r="M57" s="84" t="s">
        <v>605</v>
      </c>
      <c r="N57" s="84" t="s">
        <v>605</v>
      </c>
      <c r="O57" s="85" t="s">
        <v>606</v>
      </c>
    </row>
    <row r="58" spans="1:21" ht="31.5" customHeight="1" thickBot="1" x14ac:dyDescent="0.2">
      <c r="B58" s="1268"/>
      <c r="C58" s="1269"/>
      <c r="D58" s="1273" t="s">
        <v>27</v>
      </c>
      <c r="E58" s="1274"/>
      <c r="F58" s="1274"/>
      <c r="G58" s="1274"/>
      <c r="H58" s="1274"/>
      <c r="I58" s="1274"/>
      <c r="J58" s="1275"/>
      <c r="K58" s="86" t="s">
        <v>605</v>
      </c>
      <c r="L58" s="87" t="s">
        <v>605</v>
      </c>
      <c r="M58" s="87" t="s">
        <v>605</v>
      </c>
      <c r="N58" s="87" t="s">
        <v>605</v>
      </c>
      <c r="O58" s="88" t="s">
        <v>607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dCe9nQ+Es+JwYv/plZ+LEMgLU/DWpi4ngOLe+U5ILU/QTAEPceoLio/0SiiQbcATdBp9/Uct25z/XhqMlbw7g==" saltValue="epgb5FqarkaKiXBlRN7Nu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3"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577</v>
      </c>
      <c r="J40" s="100" t="s">
        <v>578</v>
      </c>
      <c r="K40" s="100" t="s">
        <v>579</v>
      </c>
      <c r="L40" s="100" t="s">
        <v>580</v>
      </c>
      <c r="M40" s="101" t="s">
        <v>581</v>
      </c>
    </row>
    <row r="41" spans="2:13" ht="27.75" customHeight="1" x14ac:dyDescent="0.15">
      <c r="B41" s="1276" t="s">
        <v>30</v>
      </c>
      <c r="C41" s="1277"/>
      <c r="D41" s="102"/>
      <c r="E41" s="1282" t="s">
        <v>31</v>
      </c>
      <c r="F41" s="1282"/>
      <c r="G41" s="1282"/>
      <c r="H41" s="1283"/>
      <c r="I41" s="103">
        <v>11835</v>
      </c>
      <c r="J41" s="104">
        <v>12247</v>
      </c>
      <c r="K41" s="104">
        <v>12437</v>
      </c>
      <c r="L41" s="104">
        <v>12566</v>
      </c>
      <c r="M41" s="105">
        <v>13085</v>
      </c>
    </row>
    <row r="42" spans="2:13" ht="27.75" customHeight="1" x14ac:dyDescent="0.15">
      <c r="B42" s="1278"/>
      <c r="C42" s="1279"/>
      <c r="D42" s="106"/>
      <c r="E42" s="1284" t="s">
        <v>32</v>
      </c>
      <c r="F42" s="1284"/>
      <c r="G42" s="1284"/>
      <c r="H42" s="1285"/>
      <c r="I42" s="107">
        <v>971</v>
      </c>
      <c r="J42" s="108">
        <v>986</v>
      </c>
      <c r="K42" s="108">
        <v>803</v>
      </c>
      <c r="L42" s="108">
        <v>748</v>
      </c>
      <c r="M42" s="109">
        <v>658</v>
      </c>
    </row>
    <row r="43" spans="2:13" ht="27.75" customHeight="1" x14ac:dyDescent="0.15">
      <c r="B43" s="1278"/>
      <c r="C43" s="1279"/>
      <c r="D43" s="106"/>
      <c r="E43" s="1284" t="s">
        <v>33</v>
      </c>
      <c r="F43" s="1284"/>
      <c r="G43" s="1284"/>
      <c r="H43" s="1285"/>
      <c r="I43" s="107">
        <v>9545</v>
      </c>
      <c r="J43" s="108">
        <v>8874</v>
      </c>
      <c r="K43" s="108">
        <v>8248</v>
      </c>
      <c r="L43" s="108">
        <v>7759</v>
      </c>
      <c r="M43" s="109">
        <v>7399</v>
      </c>
    </row>
    <row r="44" spans="2:13" ht="27.75" customHeight="1" x14ac:dyDescent="0.15">
      <c r="B44" s="1278"/>
      <c r="C44" s="1279"/>
      <c r="D44" s="106"/>
      <c r="E44" s="1284" t="s">
        <v>34</v>
      </c>
      <c r="F44" s="1284"/>
      <c r="G44" s="1284"/>
      <c r="H44" s="1285"/>
      <c r="I44" s="107">
        <v>1699</v>
      </c>
      <c r="J44" s="108">
        <v>1599</v>
      </c>
      <c r="K44" s="108">
        <v>1400</v>
      </c>
      <c r="L44" s="108">
        <v>1188</v>
      </c>
      <c r="M44" s="109">
        <v>987</v>
      </c>
    </row>
    <row r="45" spans="2:13" ht="27.75" customHeight="1" x14ac:dyDescent="0.15">
      <c r="B45" s="1278"/>
      <c r="C45" s="1279"/>
      <c r="D45" s="106"/>
      <c r="E45" s="1284" t="s">
        <v>35</v>
      </c>
      <c r="F45" s="1284"/>
      <c r="G45" s="1284"/>
      <c r="H45" s="1285"/>
      <c r="I45" s="107">
        <v>2136</v>
      </c>
      <c r="J45" s="108">
        <v>2091</v>
      </c>
      <c r="K45" s="108">
        <v>2024</v>
      </c>
      <c r="L45" s="108">
        <v>1963</v>
      </c>
      <c r="M45" s="109">
        <v>1987</v>
      </c>
    </row>
    <row r="46" spans="2:13" ht="27.75" customHeight="1" x14ac:dyDescent="0.15">
      <c r="B46" s="1278"/>
      <c r="C46" s="1279"/>
      <c r="D46" s="110"/>
      <c r="E46" s="1284" t="s">
        <v>36</v>
      </c>
      <c r="F46" s="1284"/>
      <c r="G46" s="1284"/>
      <c r="H46" s="1285"/>
      <c r="I46" s="107" t="s">
        <v>535</v>
      </c>
      <c r="J46" s="108" t="s">
        <v>535</v>
      </c>
      <c r="K46" s="108" t="s">
        <v>535</v>
      </c>
      <c r="L46" s="108" t="s">
        <v>535</v>
      </c>
      <c r="M46" s="109" t="s">
        <v>535</v>
      </c>
    </row>
    <row r="47" spans="2:13" ht="27.75" customHeight="1" x14ac:dyDescent="0.15">
      <c r="B47" s="1278"/>
      <c r="C47" s="1279"/>
      <c r="D47" s="111"/>
      <c r="E47" s="1286" t="s">
        <v>37</v>
      </c>
      <c r="F47" s="1287"/>
      <c r="G47" s="1287"/>
      <c r="H47" s="1288"/>
      <c r="I47" s="107" t="s">
        <v>535</v>
      </c>
      <c r="J47" s="108" t="s">
        <v>535</v>
      </c>
      <c r="K47" s="108" t="s">
        <v>535</v>
      </c>
      <c r="L47" s="108" t="s">
        <v>535</v>
      </c>
      <c r="M47" s="109" t="s">
        <v>535</v>
      </c>
    </row>
    <row r="48" spans="2:13" ht="27.75" customHeight="1" x14ac:dyDescent="0.15">
      <c r="B48" s="1278"/>
      <c r="C48" s="1279"/>
      <c r="D48" s="106"/>
      <c r="E48" s="1284" t="s">
        <v>38</v>
      </c>
      <c r="F48" s="1284"/>
      <c r="G48" s="1284"/>
      <c r="H48" s="1285"/>
      <c r="I48" s="107" t="s">
        <v>535</v>
      </c>
      <c r="J48" s="108" t="s">
        <v>535</v>
      </c>
      <c r="K48" s="108" t="s">
        <v>535</v>
      </c>
      <c r="L48" s="108" t="s">
        <v>535</v>
      </c>
      <c r="M48" s="109" t="s">
        <v>535</v>
      </c>
    </row>
    <row r="49" spans="2:13" ht="27.75" customHeight="1" x14ac:dyDescent="0.15">
      <c r="B49" s="1280"/>
      <c r="C49" s="1281"/>
      <c r="D49" s="106"/>
      <c r="E49" s="1284" t="s">
        <v>39</v>
      </c>
      <c r="F49" s="1284"/>
      <c r="G49" s="1284"/>
      <c r="H49" s="1285"/>
      <c r="I49" s="107" t="s">
        <v>535</v>
      </c>
      <c r="J49" s="108" t="s">
        <v>535</v>
      </c>
      <c r="K49" s="108" t="s">
        <v>535</v>
      </c>
      <c r="L49" s="108" t="s">
        <v>535</v>
      </c>
      <c r="M49" s="109" t="s">
        <v>535</v>
      </c>
    </row>
    <row r="50" spans="2:13" ht="27.75" customHeight="1" x14ac:dyDescent="0.15">
      <c r="B50" s="1289" t="s">
        <v>40</v>
      </c>
      <c r="C50" s="1290"/>
      <c r="D50" s="112"/>
      <c r="E50" s="1284" t="s">
        <v>41</v>
      </c>
      <c r="F50" s="1284"/>
      <c r="G50" s="1284"/>
      <c r="H50" s="1285"/>
      <c r="I50" s="107">
        <v>4216</v>
      </c>
      <c r="J50" s="108">
        <v>4632</v>
      </c>
      <c r="K50" s="108">
        <v>4847</v>
      </c>
      <c r="L50" s="108">
        <v>4948</v>
      </c>
      <c r="M50" s="109">
        <v>5064</v>
      </c>
    </row>
    <row r="51" spans="2:13" ht="27.75" customHeight="1" x14ac:dyDescent="0.15">
      <c r="B51" s="1278"/>
      <c r="C51" s="1279"/>
      <c r="D51" s="106"/>
      <c r="E51" s="1284" t="s">
        <v>42</v>
      </c>
      <c r="F51" s="1284"/>
      <c r="G51" s="1284"/>
      <c r="H51" s="1285"/>
      <c r="I51" s="107">
        <v>1013</v>
      </c>
      <c r="J51" s="108">
        <v>998</v>
      </c>
      <c r="K51" s="108">
        <v>891</v>
      </c>
      <c r="L51" s="108">
        <v>970</v>
      </c>
      <c r="M51" s="109">
        <v>938</v>
      </c>
    </row>
    <row r="52" spans="2:13" ht="27.75" customHeight="1" x14ac:dyDescent="0.15">
      <c r="B52" s="1280"/>
      <c r="C52" s="1281"/>
      <c r="D52" s="106"/>
      <c r="E52" s="1284" t="s">
        <v>43</v>
      </c>
      <c r="F52" s="1284"/>
      <c r="G52" s="1284"/>
      <c r="H52" s="1285"/>
      <c r="I52" s="107">
        <v>17340</v>
      </c>
      <c r="J52" s="108">
        <v>17369</v>
      </c>
      <c r="K52" s="108">
        <v>17258</v>
      </c>
      <c r="L52" s="108">
        <v>17090</v>
      </c>
      <c r="M52" s="109">
        <v>17017</v>
      </c>
    </row>
    <row r="53" spans="2:13" ht="27.75" customHeight="1" thickBot="1" x14ac:dyDescent="0.2">
      <c r="B53" s="1291" t="s">
        <v>44</v>
      </c>
      <c r="C53" s="1292"/>
      <c r="D53" s="113"/>
      <c r="E53" s="1293" t="s">
        <v>45</v>
      </c>
      <c r="F53" s="1293"/>
      <c r="G53" s="1293"/>
      <c r="H53" s="1294"/>
      <c r="I53" s="114">
        <v>3618</v>
      </c>
      <c r="J53" s="115">
        <v>2797</v>
      </c>
      <c r="K53" s="115">
        <v>1917</v>
      </c>
      <c r="L53" s="115">
        <v>1215</v>
      </c>
      <c r="M53" s="116">
        <v>1096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2W4FttwLr/2c8aKcjjuOts4sBLFV5u1HAS2Tyr2ii31z6Gu5L4TpCsfm1+u9xJAZWgxdhzZ8zvNt7FC7Goeaw==" saltValue="M0vK119QsU6Bzr5Ap1Qg7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579</v>
      </c>
      <c r="G54" s="125" t="s">
        <v>580</v>
      </c>
      <c r="H54" s="126" t="s">
        <v>581</v>
      </c>
    </row>
    <row r="55" spans="2:8" ht="52.5" customHeight="1" x14ac:dyDescent="0.15">
      <c r="B55" s="127"/>
      <c r="C55" s="1303" t="s">
        <v>48</v>
      </c>
      <c r="D55" s="1303"/>
      <c r="E55" s="1304"/>
      <c r="F55" s="128">
        <v>1544</v>
      </c>
      <c r="G55" s="128">
        <v>1541</v>
      </c>
      <c r="H55" s="129">
        <v>1443</v>
      </c>
    </row>
    <row r="56" spans="2:8" ht="52.5" customHeight="1" x14ac:dyDescent="0.15">
      <c r="B56" s="130"/>
      <c r="C56" s="1305" t="s">
        <v>49</v>
      </c>
      <c r="D56" s="1305"/>
      <c r="E56" s="1306"/>
      <c r="F56" s="131">
        <v>613</v>
      </c>
      <c r="G56" s="131">
        <v>613</v>
      </c>
      <c r="H56" s="132">
        <v>614</v>
      </c>
    </row>
    <row r="57" spans="2:8" ht="53.25" customHeight="1" x14ac:dyDescent="0.15">
      <c r="B57" s="130"/>
      <c r="C57" s="1307" t="s">
        <v>50</v>
      </c>
      <c r="D57" s="1307"/>
      <c r="E57" s="1308"/>
      <c r="F57" s="133">
        <v>2254</v>
      </c>
      <c r="G57" s="133">
        <v>2373</v>
      </c>
      <c r="H57" s="134">
        <v>2580</v>
      </c>
    </row>
    <row r="58" spans="2:8" ht="45.75" customHeight="1" x14ac:dyDescent="0.15">
      <c r="B58" s="135"/>
      <c r="C58" s="1295" t="s">
        <v>608</v>
      </c>
      <c r="D58" s="1296"/>
      <c r="E58" s="1297"/>
      <c r="F58" s="136">
        <v>898</v>
      </c>
      <c r="G58" s="136">
        <v>1184</v>
      </c>
      <c r="H58" s="137">
        <v>1461</v>
      </c>
    </row>
    <row r="59" spans="2:8" ht="45.75" customHeight="1" x14ac:dyDescent="0.15">
      <c r="B59" s="135"/>
      <c r="C59" s="1295" t="s">
        <v>609</v>
      </c>
      <c r="D59" s="1296"/>
      <c r="E59" s="1297"/>
      <c r="F59" s="136">
        <v>201</v>
      </c>
      <c r="G59" s="136">
        <v>240</v>
      </c>
      <c r="H59" s="137">
        <v>239</v>
      </c>
    </row>
    <row r="60" spans="2:8" ht="45.75" customHeight="1" x14ac:dyDescent="0.15">
      <c r="B60" s="135"/>
      <c r="C60" s="1295" t="s">
        <v>610</v>
      </c>
      <c r="D60" s="1296"/>
      <c r="E60" s="1297"/>
      <c r="F60" s="136">
        <v>314</v>
      </c>
      <c r="G60" s="136">
        <v>214</v>
      </c>
      <c r="H60" s="137">
        <v>214</v>
      </c>
    </row>
    <row r="61" spans="2:8" ht="45.75" customHeight="1" x14ac:dyDescent="0.15">
      <c r="B61" s="135"/>
      <c r="C61" s="1295" t="s">
        <v>611</v>
      </c>
      <c r="D61" s="1296"/>
      <c r="E61" s="1297"/>
      <c r="F61" s="136">
        <v>151</v>
      </c>
      <c r="G61" s="136">
        <v>151</v>
      </c>
      <c r="H61" s="137">
        <v>151</v>
      </c>
    </row>
    <row r="62" spans="2:8" ht="45.75" customHeight="1" thickBot="1" x14ac:dyDescent="0.2">
      <c r="B62" s="138"/>
      <c r="C62" s="1298" t="s">
        <v>612</v>
      </c>
      <c r="D62" s="1299"/>
      <c r="E62" s="1300"/>
      <c r="F62" s="139">
        <v>139</v>
      </c>
      <c r="G62" s="139">
        <v>140</v>
      </c>
      <c r="H62" s="140">
        <v>140</v>
      </c>
    </row>
    <row r="63" spans="2:8" ht="52.5" customHeight="1" thickBot="1" x14ac:dyDescent="0.2">
      <c r="B63" s="141"/>
      <c r="C63" s="1301" t="s">
        <v>51</v>
      </c>
      <c r="D63" s="1301"/>
      <c r="E63" s="1302"/>
      <c r="F63" s="142">
        <v>4412</v>
      </c>
      <c r="G63" s="142">
        <v>4527</v>
      </c>
      <c r="H63" s="143">
        <v>4637</v>
      </c>
    </row>
    <row r="64" spans="2:8" ht="15" customHeight="1" x14ac:dyDescent="0.15"/>
  </sheetData>
  <sheetProtection algorithmName="SHA-512" hashValue="IEju7Xo3NRxea0g19iF0z44VeW2JIncc14f/Y0jjozd/ms8ROMf5AL60PI0sgQ7jGidCaPpWHIkCyTxnco4/qA==" saltValue="48KzPLkAzhW03UauWaQX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BB41" sqref="BB41"/>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624</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624</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625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626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635</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627</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577</v>
      </c>
      <c r="BQ50" s="1315"/>
      <c r="BR50" s="1315"/>
      <c r="BS50" s="1315"/>
      <c r="BT50" s="1315"/>
      <c r="BU50" s="1315"/>
      <c r="BV50" s="1315"/>
      <c r="BW50" s="1315"/>
      <c r="BX50" s="1315" t="s">
        <v>578</v>
      </c>
      <c r="BY50" s="1315"/>
      <c r="BZ50" s="1315"/>
      <c r="CA50" s="1315"/>
      <c r="CB50" s="1315"/>
      <c r="CC50" s="1315"/>
      <c r="CD50" s="1315"/>
      <c r="CE50" s="1315"/>
      <c r="CF50" s="1315" t="s">
        <v>579</v>
      </c>
      <c r="CG50" s="1315"/>
      <c r="CH50" s="1315"/>
      <c r="CI50" s="1315"/>
      <c r="CJ50" s="1315"/>
      <c r="CK50" s="1315"/>
      <c r="CL50" s="1315"/>
      <c r="CM50" s="1315"/>
      <c r="CN50" s="1315" t="s">
        <v>580</v>
      </c>
      <c r="CO50" s="1315"/>
      <c r="CP50" s="1315"/>
      <c r="CQ50" s="1315"/>
      <c r="CR50" s="1315"/>
      <c r="CS50" s="1315"/>
      <c r="CT50" s="1315"/>
      <c r="CU50" s="1315"/>
      <c r="CV50" s="1315" t="s">
        <v>581</v>
      </c>
      <c r="CW50" s="1315"/>
      <c r="CX50" s="1315"/>
      <c r="CY50" s="1315"/>
      <c r="CZ50" s="1315"/>
      <c r="DA50" s="1315"/>
      <c r="DB50" s="1315"/>
      <c r="DC50" s="1315"/>
    </row>
    <row r="51" spans="1:109" ht="13.5" customHeight="1" x14ac:dyDescent="0.15">
      <c r="B51" s="395"/>
      <c r="G51" s="1326"/>
      <c r="H51" s="1326"/>
      <c r="I51" s="1331"/>
      <c r="J51" s="1331"/>
      <c r="K51" s="1316"/>
      <c r="L51" s="1316"/>
      <c r="M51" s="1316"/>
      <c r="N51" s="1316"/>
      <c r="AM51" s="404"/>
      <c r="AN51" s="1314" t="s">
        <v>628</v>
      </c>
      <c r="AO51" s="1314"/>
      <c r="AP51" s="1314"/>
      <c r="AQ51" s="1314"/>
      <c r="AR51" s="1314"/>
      <c r="AS51" s="1314"/>
      <c r="AT51" s="1314"/>
      <c r="AU51" s="1314"/>
      <c r="AV51" s="1314"/>
      <c r="AW51" s="1314"/>
      <c r="AX51" s="1314"/>
      <c r="AY51" s="1314"/>
      <c r="AZ51" s="1314"/>
      <c r="BA51" s="1314"/>
      <c r="BB51" s="1314" t="s">
        <v>629</v>
      </c>
      <c r="BC51" s="1314"/>
      <c r="BD51" s="1314"/>
      <c r="BE51" s="1314"/>
      <c r="BF51" s="1314"/>
      <c r="BG51" s="1314"/>
      <c r="BH51" s="1314"/>
      <c r="BI51" s="1314"/>
      <c r="BJ51" s="1314"/>
      <c r="BK51" s="1314"/>
      <c r="BL51" s="1314"/>
      <c r="BM51" s="1314"/>
      <c r="BN51" s="1314"/>
      <c r="BO51" s="1314"/>
      <c r="BP51" s="1330"/>
      <c r="BQ51" s="1311"/>
      <c r="BR51" s="1311"/>
      <c r="BS51" s="1311"/>
      <c r="BT51" s="1311"/>
      <c r="BU51" s="1311"/>
      <c r="BV51" s="1311"/>
      <c r="BW51" s="1311"/>
      <c r="BX51" s="1311">
        <v>43.6</v>
      </c>
      <c r="BY51" s="1311"/>
      <c r="BZ51" s="1311"/>
      <c r="CA51" s="1311"/>
      <c r="CB51" s="1311"/>
      <c r="CC51" s="1311"/>
      <c r="CD51" s="1311"/>
      <c r="CE51" s="1311"/>
      <c r="CF51" s="1311">
        <v>30.2</v>
      </c>
      <c r="CG51" s="1311"/>
      <c r="CH51" s="1311"/>
      <c r="CI51" s="1311"/>
      <c r="CJ51" s="1311"/>
      <c r="CK51" s="1311"/>
      <c r="CL51" s="1311"/>
      <c r="CM51" s="1311"/>
      <c r="CN51" s="1311">
        <v>19</v>
      </c>
      <c r="CO51" s="1311"/>
      <c r="CP51" s="1311"/>
      <c r="CQ51" s="1311"/>
      <c r="CR51" s="1311"/>
      <c r="CS51" s="1311"/>
      <c r="CT51" s="1311"/>
      <c r="CU51" s="1311"/>
      <c r="CV51" s="1311">
        <v>17.2</v>
      </c>
      <c r="CW51" s="1311"/>
      <c r="CX51" s="1311"/>
      <c r="CY51" s="1311"/>
      <c r="CZ51" s="1311"/>
      <c r="DA51" s="1311"/>
      <c r="DB51" s="1311"/>
      <c r="DC51" s="1311"/>
    </row>
    <row r="52" spans="1:109" x14ac:dyDescent="0.15">
      <c r="B52" s="395"/>
      <c r="G52" s="1326"/>
      <c r="H52" s="1326"/>
      <c r="I52" s="1331"/>
      <c r="J52" s="1331"/>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630</v>
      </c>
      <c r="BC53" s="1314"/>
      <c r="BD53" s="1314"/>
      <c r="BE53" s="1314"/>
      <c r="BF53" s="1314"/>
      <c r="BG53" s="1314"/>
      <c r="BH53" s="1314"/>
      <c r="BI53" s="1314"/>
      <c r="BJ53" s="1314"/>
      <c r="BK53" s="1314"/>
      <c r="BL53" s="1314"/>
      <c r="BM53" s="1314"/>
      <c r="BN53" s="1314"/>
      <c r="BO53" s="1314"/>
      <c r="BP53" s="1330"/>
      <c r="BQ53" s="1311"/>
      <c r="BR53" s="1311"/>
      <c r="BS53" s="1311"/>
      <c r="BT53" s="1311"/>
      <c r="BU53" s="1311"/>
      <c r="BV53" s="1311"/>
      <c r="BW53" s="1311"/>
      <c r="BX53" s="1311">
        <v>69.599999999999994</v>
      </c>
      <c r="BY53" s="1311"/>
      <c r="BZ53" s="1311"/>
      <c r="CA53" s="1311"/>
      <c r="CB53" s="1311"/>
      <c r="CC53" s="1311"/>
      <c r="CD53" s="1311"/>
      <c r="CE53" s="1311"/>
      <c r="CF53" s="1311">
        <v>71.099999999999994</v>
      </c>
      <c r="CG53" s="1311"/>
      <c r="CH53" s="1311"/>
      <c r="CI53" s="1311"/>
      <c r="CJ53" s="1311"/>
      <c r="CK53" s="1311"/>
      <c r="CL53" s="1311"/>
      <c r="CM53" s="1311"/>
      <c r="CN53" s="1311">
        <v>72.2</v>
      </c>
      <c r="CO53" s="1311"/>
      <c r="CP53" s="1311"/>
      <c r="CQ53" s="1311"/>
      <c r="CR53" s="1311"/>
      <c r="CS53" s="1311"/>
      <c r="CT53" s="1311"/>
      <c r="CU53" s="1311"/>
      <c r="CV53" s="1311">
        <v>72.8</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631</v>
      </c>
      <c r="AO55" s="1315"/>
      <c r="AP55" s="1315"/>
      <c r="AQ55" s="1315"/>
      <c r="AR55" s="1315"/>
      <c r="AS55" s="1315"/>
      <c r="AT55" s="1315"/>
      <c r="AU55" s="1315"/>
      <c r="AV55" s="1315"/>
      <c r="AW55" s="1315"/>
      <c r="AX55" s="1315"/>
      <c r="AY55" s="1315"/>
      <c r="AZ55" s="1315"/>
      <c r="BA55" s="1315"/>
      <c r="BB55" s="1314" t="s">
        <v>629</v>
      </c>
      <c r="BC55" s="1314"/>
      <c r="BD55" s="1314"/>
      <c r="BE55" s="1314"/>
      <c r="BF55" s="1314"/>
      <c r="BG55" s="1314"/>
      <c r="BH55" s="1314"/>
      <c r="BI55" s="1314"/>
      <c r="BJ55" s="1314"/>
      <c r="BK55" s="1314"/>
      <c r="BL55" s="1314"/>
      <c r="BM55" s="1314"/>
      <c r="BN55" s="1314"/>
      <c r="BO55" s="1314"/>
      <c r="BP55" s="1330"/>
      <c r="BQ55" s="1311"/>
      <c r="BR55" s="1311"/>
      <c r="BS55" s="1311"/>
      <c r="BT55" s="1311"/>
      <c r="BU55" s="1311"/>
      <c r="BV55" s="1311"/>
      <c r="BW55" s="1311"/>
      <c r="BX55" s="1311">
        <v>54.6</v>
      </c>
      <c r="BY55" s="1311"/>
      <c r="BZ55" s="1311"/>
      <c r="CA55" s="1311"/>
      <c r="CB55" s="1311"/>
      <c r="CC55" s="1311"/>
      <c r="CD55" s="1311"/>
      <c r="CE55" s="1311"/>
      <c r="CF55" s="1311">
        <v>53.2</v>
      </c>
      <c r="CG55" s="1311"/>
      <c r="CH55" s="1311"/>
      <c r="CI55" s="1311"/>
      <c r="CJ55" s="1311"/>
      <c r="CK55" s="1311"/>
      <c r="CL55" s="1311"/>
      <c r="CM55" s="1311"/>
      <c r="CN55" s="1311">
        <v>47.9</v>
      </c>
      <c r="CO55" s="1311"/>
      <c r="CP55" s="1311"/>
      <c r="CQ55" s="1311"/>
      <c r="CR55" s="1311"/>
      <c r="CS55" s="1311"/>
      <c r="CT55" s="1311"/>
      <c r="CU55" s="1311"/>
      <c r="CV55" s="1311">
        <v>49</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630</v>
      </c>
      <c r="BC57" s="1314"/>
      <c r="BD57" s="1314"/>
      <c r="BE57" s="1314"/>
      <c r="BF57" s="1314"/>
      <c r="BG57" s="1314"/>
      <c r="BH57" s="1314"/>
      <c r="BI57" s="1314"/>
      <c r="BJ57" s="1314"/>
      <c r="BK57" s="1314"/>
      <c r="BL57" s="1314"/>
      <c r="BM57" s="1314"/>
      <c r="BN57" s="1314"/>
      <c r="BO57" s="1314"/>
      <c r="BP57" s="1330"/>
      <c r="BQ57" s="1311"/>
      <c r="BR57" s="1311"/>
      <c r="BS57" s="1311"/>
      <c r="BT57" s="1311"/>
      <c r="BU57" s="1311"/>
      <c r="BV57" s="1311"/>
      <c r="BW57" s="1311"/>
      <c r="BX57" s="1311">
        <v>58.3</v>
      </c>
      <c r="BY57" s="1311"/>
      <c r="BZ57" s="1311"/>
      <c r="CA57" s="1311"/>
      <c r="CB57" s="1311"/>
      <c r="CC57" s="1311"/>
      <c r="CD57" s="1311"/>
      <c r="CE57" s="1311"/>
      <c r="CF57" s="1311">
        <v>59.6</v>
      </c>
      <c r="CG57" s="1311"/>
      <c r="CH57" s="1311"/>
      <c r="CI57" s="1311"/>
      <c r="CJ57" s="1311"/>
      <c r="CK57" s="1311"/>
      <c r="CL57" s="1311"/>
      <c r="CM57" s="1311"/>
      <c r="CN57" s="1311">
        <v>60.7</v>
      </c>
      <c r="CO57" s="1311"/>
      <c r="CP57" s="1311"/>
      <c r="CQ57" s="1311"/>
      <c r="CR57" s="1311"/>
      <c r="CS57" s="1311"/>
      <c r="CT57" s="1311"/>
      <c r="CU57" s="1311"/>
      <c r="CV57" s="1311">
        <v>62</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632</v>
      </c>
    </row>
    <row r="64" spans="1:109" x14ac:dyDescent="0.15">
      <c r="B64" s="395"/>
      <c r="G64" s="402"/>
      <c r="I64" s="415"/>
      <c r="J64" s="415"/>
      <c r="K64" s="415"/>
      <c r="L64" s="415"/>
      <c r="M64" s="415"/>
      <c r="N64" s="416"/>
      <c r="AM64" s="402"/>
      <c r="AN64" s="402" t="s">
        <v>626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634</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627</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577</v>
      </c>
      <c r="BQ72" s="1315"/>
      <c r="BR72" s="1315"/>
      <c r="BS72" s="1315"/>
      <c r="BT72" s="1315"/>
      <c r="BU72" s="1315"/>
      <c r="BV72" s="1315"/>
      <c r="BW72" s="1315"/>
      <c r="BX72" s="1315" t="s">
        <v>578</v>
      </c>
      <c r="BY72" s="1315"/>
      <c r="BZ72" s="1315"/>
      <c r="CA72" s="1315"/>
      <c r="CB72" s="1315"/>
      <c r="CC72" s="1315"/>
      <c r="CD72" s="1315"/>
      <c r="CE72" s="1315"/>
      <c r="CF72" s="1315" t="s">
        <v>579</v>
      </c>
      <c r="CG72" s="1315"/>
      <c r="CH72" s="1315"/>
      <c r="CI72" s="1315"/>
      <c r="CJ72" s="1315"/>
      <c r="CK72" s="1315"/>
      <c r="CL72" s="1315"/>
      <c r="CM72" s="1315"/>
      <c r="CN72" s="1315" t="s">
        <v>580</v>
      </c>
      <c r="CO72" s="1315"/>
      <c r="CP72" s="1315"/>
      <c r="CQ72" s="1315"/>
      <c r="CR72" s="1315"/>
      <c r="CS72" s="1315"/>
      <c r="CT72" s="1315"/>
      <c r="CU72" s="1315"/>
      <c r="CV72" s="1315" t="s">
        <v>581</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628</v>
      </c>
      <c r="AO73" s="1314"/>
      <c r="AP73" s="1314"/>
      <c r="AQ73" s="1314"/>
      <c r="AR73" s="1314"/>
      <c r="AS73" s="1314"/>
      <c r="AT73" s="1314"/>
      <c r="AU73" s="1314"/>
      <c r="AV73" s="1314"/>
      <c r="AW73" s="1314"/>
      <c r="AX73" s="1314"/>
      <c r="AY73" s="1314"/>
      <c r="AZ73" s="1314"/>
      <c r="BA73" s="1314"/>
      <c r="BB73" s="1314" t="s">
        <v>629</v>
      </c>
      <c r="BC73" s="1314"/>
      <c r="BD73" s="1314"/>
      <c r="BE73" s="1314"/>
      <c r="BF73" s="1314"/>
      <c r="BG73" s="1314"/>
      <c r="BH73" s="1314"/>
      <c r="BI73" s="1314"/>
      <c r="BJ73" s="1314"/>
      <c r="BK73" s="1314"/>
      <c r="BL73" s="1314"/>
      <c r="BM73" s="1314"/>
      <c r="BN73" s="1314"/>
      <c r="BO73" s="1314"/>
      <c r="BP73" s="1311">
        <v>55.9</v>
      </c>
      <c r="BQ73" s="1311"/>
      <c r="BR73" s="1311"/>
      <c r="BS73" s="1311"/>
      <c r="BT73" s="1311"/>
      <c r="BU73" s="1311"/>
      <c r="BV73" s="1311"/>
      <c r="BW73" s="1311"/>
      <c r="BX73" s="1311">
        <v>43.6</v>
      </c>
      <c r="BY73" s="1311"/>
      <c r="BZ73" s="1311"/>
      <c r="CA73" s="1311"/>
      <c r="CB73" s="1311"/>
      <c r="CC73" s="1311"/>
      <c r="CD73" s="1311"/>
      <c r="CE73" s="1311"/>
      <c r="CF73" s="1311">
        <v>30.2</v>
      </c>
      <c r="CG73" s="1311"/>
      <c r="CH73" s="1311"/>
      <c r="CI73" s="1311"/>
      <c r="CJ73" s="1311"/>
      <c r="CK73" s="1311"/>
      <c r="CL73" s="1311"/>
      <c r="CM73" s="1311"/>
      <c r="CN73" s="1311">
        <v>19</v>
      </c>
      <c r="CO73" s="1311"/>
      <c r="CP73" s="1311"/>
      <c r="CQ73" s="1311"/>
      <c r="CR73" s="1311"/>
      <c r="CS73" s="1311"/>
      <c r="CT73" s="1311"/>
      <c r="CU73" s="1311"/>
      <c r="CV73" s="1311">
        <v>17.2</v>
      </c>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633</v>
      </c>
      <c r="BC75" s="1314"/>
      <c r="BD75" s="1314"/>
      <c r="BE75" s="1314"/>
      <c r="BF75" s="1314"/>
      <c r="BG75" s="1314"/>
      <c r="BH75" s="1314"/>
      <c r="BI75" s="1314"/>
      <c r="BJ75" s="1314"/>
      <c r="BK75" s="1314"/>
      <c r="BL75" s="1314"/>
      <c r="BM75" s="1314"/>
      <c r="BN75" s="1314"/>
      <c r="BO75" s="1314"/>
      <c r="BP75" s="1311">
        <v>11.1</v>
      </c>
      <c r="BQ75" s="1311"/>
      <c r="BR75" s="1311"/>
      <c r="BS75" s="1311"/>
      <c r="BT75" s="1311"/>
      <c r="BU75" s="1311"/>
      <c r="BV75" s="1311"/>
      <c r="BW75" s="1311"/>
      <c r="BX75" s="1311">
        <v>10.7</v>
      </c>
      <c r="BY75" s="1311"/>
      <c r="BZ75" s="1311"/>
      <c r="CA75" s="1311"/>
      <c r="CB75" s="1311"/>
      <c r="CC75" s="1311"/>
      <c r="CD75" s="1311"/>
      <c r="CE75" s="1311"/>
      <c r="CF75" s="1311">
        <v>11.2</v>
      </c>
      <c r="CG75" s="1311"/>
      <c r="CH75" s="1311"/>
      <c r="CI75" s="1311"/>
      <c r="CJ75" s="1311"/>
      <c r="CK75" s="1311"/>
      <c r="CL75" s="1311"/>
      <c r="CM75" s="1311"/>
      <c r="CN75" s="1311">
        <v>11.7</v>
      </c>
      <c r="CO75" s="1311"/>
      <c r="CP75" s="1311"/>
      <c r="CQ75" s="1311"/>
      <c r="CR75" s="1311"/>
      <c r="CS75" s="1311"/>
      <c r="CT75" s="1311"/>
      <c r="CU75" s="1311"/>
      <c r="CV75" s="1311">
        <v>12.2</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631</v>
      </c>
      <c r="AO77" s="1315"/>
      <c r="AP77" s="1315"/>
      <c r="AQ77" s="1315"/>
      <c r="AR77" s="1315"/>
      <c r="AS77" s="1315"/>
      <c r="AT77" s="1315"/>
      <c r="AU77" s="1315"/>
      <c r="AV77" s="1315"/>
      <c r="AW77" s="1315"/>
      <c r="AX77" s="1315"/>
      <c r="AY77" s="1315"/>
      <c r="AZ77" s="1315"/>
      <c r="BA77" s="1315"/>
      <c r="BB77" s="1314" t="s">
        <v>629</v>
      </c>
      <c r="BC77" s="1314"/>
      <c r="BD77" s="1314"/>
      <c r="BE77" s="1314"/>
      <c r="BF77" s="1314"/>
      <c r="BG77" s="1314"/>
      <c r="BH77" s="1314"/>
      <c r="BI77" s="1314"/>
      <c r="BJ77" s="1314"/>
      <c r="BK77" s="1314"/>
      <c r="BL77" s="1314"/>
      <c r="BM77" s="1314"/>
      <c r="BN77" s="1314"/>
      <c r="BO77" s="1314"/>
      <c r="BP77" s="1311">
        <v>58.5</v>
      </c>
      <c r="BQ77" s="1311"/>
      <c r="BR77" s="1311"/>
      <c r="BS77" s="1311"/>
      <c r="BT77" s="1311"/>
      <c r="BU77" s="1311"/>
      <c r="BV77" s="1311"/>
      <c r="BW77" s="1311"/>
      <c r="BX77" s="1311">
        <v>54.6</v>
      </c>
      <c r="BY77" s="1311"/>
      <c r="BZ77" s="1311"/>
      <c r="CA77" s="1311"/>
      <c r="CB77" s="1311"/>
      <c r="CC77" s="1311"/>
      <c r="CD77" s="1311"/>
      <c r="CE77" s="1311"/>
      <c r="CF77" s="1311">
        <v>53.2</v>
      </c>
      <c r="CG77" s="1311"/>
      <c r="CH77" s="1311"/>
      <c r="CI77" s="1311"/>
      <c r="CJ77" s="1311"/>
      <c r="CK77" s="1311"/>
      <c r="CL77" s="1311"/>
      <c r="CM77" s="1311"/>
      <c r="CN77" s="1311">
        <v>47.9</v>
      </c>
      <c r="CO77" s="1311"/>
      <c r="CP77" s="1311"/>
      <c r="CQ77" s="1311"/>
      <c r="CR77" s="1311"/>
      <c r="CS77" s="1311"/>
      <c r="CT77" s="1311"/>
      <c r="CU77" s="1311"/>
      <c r="CV77" s="1311">
        <v>49</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633</v>
      </c>
      <c r="BC79" s="1314"/>
      <c r="BD79" s="1314"/>
      <c r="BE79" s="1314"/>
      <c r="BF79" s="1314"/>
      <c r="BG79" s="1314"/>
      <c r="BH79" s="1314"/>
      <c r="BI79" s="1314"/>
      <c r="BJ79" s="1314"/>
      <c r="BK79" s="1314"/>
      <c r="BL79" s="1314"/>
      <c r="BM79" s="1314"/>
      <c r="BN79" s="1314"/>
      <c r="BO79" s="1314"/>
      <c r="BP79" s="1311">
        <v>10.7</v>
      </c>
      <c r="BQ79" s="1311"/>
      <c r="BR79" s="1311"/>
      <c r="BS79" s="1311"/>
      <c r="BT79" s="1311"/>
      <c r="BU79" s="1311"/>
      <c r="BV79" s="1311"/>
      <c r="BW79" s="1311"/>
      <c r="BX79" s="1311">
        <v>10</v>
      </c>
      <c r="BY79" s="1311"/>
      <c r="BZ79" s="1311"/>
      <c r="CA79" s="1311"/>
      <c r="CB79" s="1311"/>
      <c r="CC79" s="1311"/>
      <c r="CD79" s="1311"/>
      <c r="CE79" s="1311"/>
      <c r="CF79" s="1311">
        <v>9.8000000000000007</v>
      </c>
      <c r="CG79" s="1311"/>
      <c r="CH79" s="1311"/>
      <c r="CI79" s="1311"/>
      <c r="CJ79" s="1311"/>
      <c r="CK79" s="1311"/>
      <c r="CL79" s="1311"/>
      <c r="CM79" s="1311"/>
      <c r="CN79" s="1311">
        <v>9.6</v>
      </c>
      <c r="CO79" s="1311"/>
      <c r="CP79" s="1311"/>
      <c r="CQ79" s="1311"/>
      <c r="CR79" s="1311"/>
      <c r="CS79" s="1311"/>
      <c r="CT79" s="1311"/>
      <c r="CU79" s="1311"/>
      <c r="CV79" s="1311">
        <v>9.5</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zv7czH3ZaddUNUywqgYF1dyd2dRzFHZAxbpBsnAy0uwGtNtwxNO7a/D/F7TBH/YdtRxqHhLi/P1+5A/SSgFoiQ==" saltValue="Cy2GP2O3Gn2Oa11f071x2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election activeCell="BB41" sqref="BB4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523</v>
      </c>
    </row>
  </sheetData>
  <sheetProtection algorithmName="SHA-512" hashValue="Lh3hirU6V6LGNZGnEHJsyRmoYI+7h7jpmVrXd6eBI0QwMHA4D7Ai56kxngxrtO4XjFaFDU0SkhuAZm+BxJlYtg==" saltValue="qxLtiAYdE0qEp29Uc55IU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BB41" sqref="BB4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523</v>
      </c>
    </row>
  </sheetData>
  <sheetProtection algorithmName="SHA-512" hashValue="hy/dxWF0PaThMNsbxwssru3vPwWDO7t6x0pWa8EfZgrLq8+RfpsXEFYpzYLQPodLUsIhc9+Bw7aPsn0nHynwYA==" saltValue="KIkdU59sqgdMSBaEwyOjR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574</v>
      </c>
      <c r="G2" s="157"/>
      <c r="H2" s="158"/>
    </row>
    <row r="3" spans="1:8" x14ac:dyDescent="0.15">
      <c r="A3" s="154" t="s">
        <v>567</v>
      </c>
      <c r="B3" s="159"/>
      <c r="C3" s="160"/>
      <c r="D3" s="161">
        <v>234643</v>
      </c>
      <c r="E3" s="162"/>
      <c r="F3" s="163">
        <v>85459</v>
      </c>
      <c r="G3" s="164"/>
      <c r="H3" s="165"/>
    </row>
    <row r="4" spans="1:8" x14ac:dyDescent="0.15">
      <c r="A4" s="166"/>
      <c r="B4" s="167"/>
      <c r="C4" s="168"/>
      <c r="D4" s="169">
        <v>118272</v>
      </c>
      <c r="E4" s="170"/>
      <c r="F4" s="171">
        <v>44378</v>
      </c>
      <c r="G4" s="172"/>
      <c r="H4" s="173"/>
    </row>
    <row r="5" spans="1:8" x14ac:dyDescent="0.15">
      <c r="A5" s="154" t="s">
        <v>569</v>
      </c>
      <c r="B5" s="159"/>
      <c r="C5" s="160"/>
      <c r="D5" s="161">
        <v>90849</v>
      </c>
      <c r="E5" s="162"/>
      <c r="F5" s="163">
        <v>83280</v>
      </c>
      <c r="G5" s="164"/>
      <c r="H5" s="165"/>
    </row>
    <row r="6" spans="1:8" x14ac:dyDescent="0.15">
      <c r="A6" s="166"/>
      <c r="B6" s="167"/>
      <c r="C6" s="168"/>
      <c r="D6" s="169">
        <v>40311</v>
      </c>
      <c r="E6" s="170"/>
      <c r="F6" s="171">
        <v>43123</v>
      </c>
      <c r="G6" s="172"/>
      <c r="H6" s="173"/>
    </row>
    <row r="7" spans="1:8" x14ac:dyDescent="0.15">
      <c r="A7" s="154" t="s">
        <v>570</v>
      </c>
      <c r="B7" s="159"/>
      <c r="C7" s="160"/>
      <c r="D7" s="161">
        <v>72274</v>
      </c>
      <c r="E7" s="162"/>
      <c r="F7" s="163">
        <v>88968</v>
      </c>
      <c r="G7" s="164"/>
      <c r="H7" s="165"/>
    </row>
    <row r="8" spans="1:8" x14ac:dyDescent="0.15">
      <c r="A8" s="166"/>
      <c r="B8" s="167"/>
      <c r="C8" s="168"/>
      <c r="D8" s="169">
        <v>46191</v>
      </c>
      <c r="E8" s="170"/>
      <c r="F8" s="171">
        <v>45482</v>
      </c>
      <c r="G8" s="172"/>
      <c r="H8" s="173"/>
    </row>
    <row r="9" spans="1:8" x14ac:dyDescent="0.15">
      <c r="A9" s="154" t="s">
        <v>571</v>
      </c>
      <c r="B9" s="159"/>
      <c r="C9" s="160"/>
      <c r="D9" s="161">
        <v>70747</v>
      </c>
      <c r="E9" s="162"/>
      <c r="F9" s="163">
        <v>85173</v>
      </c>
      <c r="G9" s="164"/>
      <c r="H9" s="165"/>
    </row>
    <row r="10" spans="1:8" x14ac:dyDescent="0.15">
      <c r="A10" s="166"/>
      <c r="B10" s="167"/>
      <c r="C10" s="168"/>
      <c r="D10" s="169">
        <v>42560</v>
      </c>
      <c r="E10" s="170"/>
      <c r="F10" s="171">
        <v>43913</v>
      </c>
      <c r="G10" s="172"/>
      <c r="H10" s="173"/>
    </row>
    <row r="11" spans="1:8" x14ac:dyDescent="0.15">
      <c r="A11" s="154" t="s">
        <v>572</v>
      </c>
      <c r="B11" s="159"/>
      <c r="C11" s="160"/>
      <c r="D11" s="161">
        <v>96076</v>
      </c>
      <c r="E11" s="162"/>
      <c r="F11" s="163">
        <v>94081</v>
      </c>
      <c r="G11" s="164"/>
      <c r="H11" s="165"/>
    </row>
    <row r="12" spans="1:8" x14ac:dyDescent="0.15">
      <c r="A12" s="166"/>
      <c r="B12" s="167"/>
      <c r="C12" s="174"/>
      <c r="D12" s="169">
        <v>65927</v>
      </c>
      <c r="E12" s="170"/>
      <c r="F12" s="171">
        <v>48949</v>
      </c>
      <c r="G12" s="172"/>
      <c r="H12" s="173"/>
    </row>
    <row r="13" spans="1:8" x14ac:dyDescent="0.15">
      <c r="A13" s="154"/>
      <c r="B13" s="159"/>
      <c r="C13" s="175"/>
      <c r="D13" s="176">
        <v>112918</v>
      </c>
      <c r="E13" s="177"/>
      <c r="F13" s="178">
        <v>87392</v>
      </c>
      <c r="G13" s="179"/>
      <c r="H13" s="165"/>
    </row>
    <row r="14" spans="1:8" x14ac:dyDescent="0.15">
      <c r="A14" s="166"/>
      <c r="B14" s="167"/>
      <c r="C14" s="168"/>
      <c r="D14" s="169">
        <v>62652</v>
      </c>
      <c r="E14" s="170"/>
      <c r="F14" s="171">
        <v>45169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12.05</v>
      </c>
      <c r="C19" s="180">
        <f>ROUND(VALUE(SUBSTITUTE(実質収支比率等に係る経年分析!G$48,"▲","-")),2)</f>
        <v>10.15</v>
      </c>
      <c r="D19" s="180">
        <f>ROUND(VALUE(SUBSTITUTE(実質収支比率等に係る経年分析!H$48,"▲","-")),2)</f>
        <v>10.58</v>
      </c>
      <c r="E19" s="180">
        <f>ROUND(VALUE(SUBSTITUTE(実質収支比率等に係る経年分析!I$48,"▲","-")),2)</f>
        <v>9.5299999999999994</v>
      </c>
      <c r="F19" s="180">
        <f>ROUND(VALUE(SUBSTITUTE(実質収支比率等に係る経年分析!J$48,"▲","-")),2)</f>
        <v>11.11</v>
      </c>
    </row>
    <row r="20" spans="1:11" x14ac:dyDescent="0.15">
      <c r="A20" s="180" t="s">
        <v>55</v>
      </c>
      <c r="B20" s="180">
        <f>ROUND(VALUE(SUBSTITUTE(実質収支比率等に係る経年分析!F$47,"▲","-")),2)</f>
        <v>13.69</v>
      </c>
      <c r="C20" s="180">
        <f>ROUND(VALUE(SUBSTITUTE(実質収支比率等に係る経年分析!G$47,"▲","-")),2)</f>
        <v>18.98</v>
      </c>
      <c r="D20" s="180">
        <f>ROUND(VALUE(SUBSTITUTE(実質収支比率等に係る経年分析!H$47,"▲","-")),2)</f>
        <v>20.100000000000001</v>
      </c>
      <c r="E20" s="180">
        <f>ROUND(VALUE(SUBSTITUTE(実質収支比率等に係る経年分析!I$47,"▲","-")),2)</f>
        <v>19.8</v>
      </c>
      <c r="F20" s="180">
        <f>ROUND(VALUE(SUBSTITUTE(実質収支比率等に係る経年分析!J$47,"▲","-")),2)</f>
        <v>18.28</v>
      </c>
    </row>
    <row r="21" spans="1:11" x14ac:dyDescent="0.15">
      <c r="A21" s="180" t="s">
        <v>56</v>
      </c>
      <c r="B21" s="180">
        <f>IF(ISNUMBER(VALUE(SUBSTITUTE(実質収支比率等に係る経年分析!F$49,"▲","-"))),ROUND(VALUE(SUBSTITUTE(実質収支比率等に係る経年分析!F$49,"▲","-")),2),NA())</f>
        <v>6.05</v>
      </c>
      <c r="C21" s="180">
        <f>IF(ISNUMBER(VALUE(SUBSTITUTE(実質収支比率等に係る経年分析!G$49,"▲","-"))),ROUND(VALUE(SUBSTITUTE(実質収支比率等に係る経年分析!G$49,"▲","-")),2),NA())</f>
        <v>3.21</v>
      </c>
      <c r="D21" s="180">
        <f>IF(ISNUMBER(VALUE(SUBSTITUTE(実質収支比率等に係る経年分析!H$49,"▲","-"))),ROUND(VALUE(SUBSTITUTE(実質収支比率等に係る経年分析!H$49,"▲","-")),2),NA())</f>
        <v>1.43</v>
      </c>
      <c r="E21" s="180">
        <f>IF(ISNUMBER(VALUE(SUBSTITUTE(実質収支比率等に係る経年分析!I$49,"▲","-"))),ROUND(VALUE(SUBSTITUTE(実質収支比率等に係る経年分析!I$49,"▲","-")),2),NA())</f>
        <v>-0.97</v>
      </c>
      <c r="F21" s="180">
        <f>IF(ISNUMBER(VALUE(SUBSTITUTE(実質収支比率等に係る経年分析!J$49,"▲","-"))),ROUND(VALUE(SUBSTITUTE(実質収支比率等に係る経年分析!J$49,"▲","-")),2),NA())</f>
        <v>0.48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0.52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1.81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飯山市簡易水道特別会計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0.06</v>
      </c>
    </row>
    <row r="30" spans="1:11" x14ac:dyDescent="0.15">
      <c r="A30" s="181" t="str">
        <f>IF(連結実質赤字比率に係る赤字・黒字の構成分析!C$40="",NA(),連結実質赤字比率に係る赤字・黒字の構成分析!C$40)</f>
        <v>飯山市農業集落排水事業特別会計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0.14000000000000001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7.0000000000000007E-2</v>
      </c>
    </row>
    <row r="31" spans="1:11" x14ac:dyDescent="0.15">
      <c r="A31" s="181" t="str">
        <f>IF(連結実質赤字比率に係る赤字・黒字の構成分析!C$39="",NA(),連結実質赤字比率に係る赤字・黒字の構成分析!C$39)</f>
        <v>飯山市国民健康保険特別会計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x14ac:dyDescent="0.15">
      <c r="A32" s="181" t="str">
        <f>IF(連結実質赤字比率に係る赤字・黒字の構成分析!C$38="",NA(),連結実質赤字比率に係る赤字・黒字の構成分析!C$38)</f>
        <v>飯山市公共下水道事業特別会計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0.23</v>
      </c>
    </row>
    <row r="33" spans="1:16" x14ac:dyDescent="0.15">
      <c r="A33" s="181" t="str">
        <f>IF(連結実質赤字比率に係る赤字・黒字の構成分析!C$37="",NA(),連結実質赤字比率に係る赤字・黒字の構成分析!C$37)</f>
        <v>飯山市特定環境保全公共下水道事業特別会計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7.0000000000000007E-2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0.23</v>
      </c>
    </row>
    <row r="34" spans="1:16" x14ac:dyDescent="0.15">
      <c r="A34" s="181" t="str">
        <f>IF(連結実質赤字比率に係る赤字・黒字の構成分析!C$36="",NA(),連結実質赤字比率に係る赤字・黒字の構成分析!C$36)</f>
        <v>飯山市介護保険特別会計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0.56000000000000005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11.68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10.050000000000001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10.47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9.3800000000000008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11.01</v>
      </c>
    </row>
    <row r="36" spans="1:16" x14ac:dyDescent="0.15">
      <c r="A36" s="181" t="str">
        <f>IF(連結実質赤字比率に係る赤字・黒字の構成分析!C$34="",NA(),連結実質赤字比率に係る赤字・黒字の構成分析!C$34)</f>
        <v>飯山市水道事業会計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5.82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10.88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12.17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13.66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1404</v>
      </c>
      <c r="E42" s="182"/>
      <c r="F42" s="182"/>
      <c r="G42" s="182">
        <f>'実質公債費比率（分子）の構造'!L$52</f>
        <v>1418</v>
      </c>
      <c r="H42" s="182"/>
      <c r="I42" s="182"/>
      <c r="J42" s="182">
        <f>'実質公債費比率（分子）の構造'!M$52</f>
        <v>1438</v>
      </c>
      <c r="K42" s="182"/>
      <c r="L42" s="182"/>
      <c r="M42" s="182">
        <f>'実質公債費比率（分子）の構造'!N$52</f>
        <v>1504</v>
      </c>
      <c r="N42" s="182"/>
      <c r="O42" s="182"/>
      <c r="P42" s="182">
        <f>'実質公債費比率（分子）の構造'!O$52</f>
        <v>1653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149</v>
      </c>
      <c r="C45" s="182"/>
      <c r="D45" s="182"/>
      <c r="E45" s="182">
        <f>'実質公債費比率（分子）の構造'!L$49</f>
        <v>159</v>
      </c>
      <c r="F45" s="182"/>
      <c r="G45" s="182"/>
      <c r="H45" s="182">
        <f>'実質公債費比率（分子）の構造'!M$49</f>
        <v>182</v>
      </c>
      <c r="I45" s="182"/>
      <c r="J45" s="182"/>
      <c r="K45" s="182">
        <f>'実質公債費比率（分子）の構造'!N$49</f>
        <v>200</v>
      </c>
      <c r="L45" s="182"/>
      <c r="M45" s="182"/>
      <c r="N45" s="182">
        <f>'実質公債費比率（分子）の構造'!O$49</f>
        <v>202</v>
      </c>
      <c r="O45" s="182"/>
      <c r="P45" s="182"/>
    </row>
    <row r="46" spans="1:16" x14ac:dyDescent="0.15">
      <c r="A46" s="182" t="s">
        <v>67</v>
      </c>
      <c r="B46" s="182">
        <f>'実質公債費比率（分子）の構造'!K$48</f>
        <v>921</v>
      </c>
      <c r="C46" s="182"/>
      <c r="D46" s="182"/>
      <c r="E46" s="182">
        <f>'実質公債費比率（分子）の構造'!L$48</f>
        <v>920</v>
      </c>
      <c r="F46" s="182"/>
      <c r="G46" s="182"/>
      <c r="H46" s="182">
        <f>'実質公債費比率（分子）の構造'!M$48</f>
        <v>935</v>
      </c>
      <c r="I46" s="182"/>
      <c r="J46" s="182"/>
      <c r="K46" s="182">
        <f>'実質公債費比率（分子）の構造'!N$48</f>
        <v>932</v>
      </c>
      <c r="L46" s="182"/>
      <c r="M46" s="182"/>
      <c r="N46" s="182">
        <f>'実質公債費比率（分子）の構造'!O$48</f>
        <v>851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1011</v>
      </c>
      <c r="C49" s="182"/>
      <c r="D49" s="182"/>
      <c r="E49" s="182">
        <f>'実質公債費比率（分子）の構造'!L$45</f>
        <v>1046</v>
      </c>
      <c r="F49" s="182"/>
      <c r="G49" s="182"/>
      <c r="H49" s="182">
        <f>'実質公債費比率（分子）の構造'!M$45</f>
        <v>1091</v>
      </c>
      <c r="I49" s="182"/>
      <c r="J49" s="182"/>
      <c r="K49" s="182">
        <f>'実質公債費比率（分子）の構造'!N$45</f>
        <v>1132</v>
      </c>
      <c r="L49" s="182"/>
      <c r="M49" s="182"/>
      <c r="N49" s="182">
        <f>'実質公債費比率（分子）の構造'!O$45</f>
        <v>1395</v>
      </c>
      <c r="O49" s="182"/>
      <c r="P49" s="182"/>
    </row>
    <row r="50" spans="1:16" x14ac:dyDescent="0.15">
      <c r="A50" s="182" t="s">
        <v>71</v>
      </c>
      <c r="B50" s="182" t="e">
        <f>NA()</f>
        <v>#N/A</v>
      </c>
      <c r="C50" s="182">
        <f>IF(ISNUMBER('実質公債費比率（分子）の構造'!K$53),'実質公債費比率（分子）の構造'!K$53,NA())</f>
        <v>677</v>
      </c>
      <c r="D50" s="182" t="e">
        <f>NA()</f>
        <v>#N/A</v>
      </c>
      <c r="E50" s="182" t="e">
        <f>NA()</f>
        <v>#N/A</v>
      </c>
      <c r="F50" s="182">
        <f>IF(ISNUMBER('実質公債費比率（分子）の構造'!L$53),'実質公債費比率（分子）の構造'!L$53,NA())</f>
        <v>707</v>
      </c>
      <c r="G50" s="182" t="e">
        <f>NA()</f>
        <v>#N/A</v>
      </c>
      <c r="H50" s="182" t="e">
        <f>NA()</f>
        <v>#N/A</v>
      </c>
      <c r="I50" s="182">
        <f>IF(ISNUMBER('実質公債費比率（分子）の構造'!M$53),'実質公債費比率（分子）の構造'!M$53,NA())</f>
        <v>770</v>
      </c>
      <c r="J50" s="182" t="e">
        <f>NA()</f>
        <v>#N/A</v>
      </c>
      <c r="K50" s="182" t="e">
        <f>NA()</f>
        <v>#N/A</v>
      </c>
      <c r="L50" s="182">
        <f>IF(ISNUMBER('実質公債費比率（分子）の構造'!N$53),'実質公債費比率（分子）の構造'!N$53,NA())</f>
        <v>760</v>
      </c>
      <c r="M50" s="182" t="e">
        <f>NA()</f>
        <v>#N/A</v>
      </c>
      <c r="N50" s="182" t="e">
        <f>NA()</f>
        <v>#N/A</v>
      </c>
      <c r="O50" s="182">
        <f>IF(ISNUMBER('実質公債費比率（分子）の構造'!O$53),'実質公債費比率（分子）の構造'!O$53,NA())</f>
        <v>795</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17340</v>
      </c>
      <c r="E56" s="181"/>
      <c r="F56" s="181"/>
      <c r="G56" s="181">
        <f>'将来負担比率（分子）の構造'!J$52</f>
        <v>17369</v>
      </c>
      <c r="H56" s="181"/>
      <c r="I56" s="181"/>
      <c r="J56" s="181">
        <f>'将来負担比率（分子）の構造'!K$52</f>
        <v>17258</v>
      </c>
      <c r="K56" s="181"/>
      <c r="L56" s="181"/>
      <c r="M56" s="181">
        <f>'将来負担比率（分子）の構造'!L$52</f>
        <v>17090</v>
      </c>
      <c r="N56" s="181"/>
      <c r="O56" s="181"/>
      <c r="P56" s="181">
        <f>'将来負担比率（分子）の構造'!M$52</f>
        <v>17017</v>
      </c>
    </row>
    <row r="57" spans="1:16" x14ac:dyDescent="0.15">
      <c r="A57" s="181" t="s">
        <v>42</v>
      </c>
      <c r="B57" s="181"/>
      <c r="C57" s="181"/>
      <c r="D57" s="181">
        <f>'将来負担比率（分子）の構造'!I$51</f>
        <v>1013</v>
      </c>
      <c r="E57" s="181"/>
      <c r="F57" s="181"/>
      <c r="G57" s="181">
        <f>'将来負担比率（分子）の構造'!J$51</f>
        <v>998</v>
      </c>
      <c r="H57" s="181"/>
      <c r="I57" s="181"/>
      <c r="J57" s="181">
        <f>'将来負担比率（分子）の構造'!K$51</f>
        <v>891</v>
      </c>
      <c r="K57" s="181"/>
      <c r="L57" s="181"/>
      <c r="M57" s="181">
        <f>'将来負担比率（分子）の構造'!L$51</f>
        <v>970</v>
      </c>
      <c r="N57" s="181"/>
      <c r="O57" s="181"/>
      <c r="P57" s="181">
        <f>'将来負担比率（分子）の構造'!M$51</f>
        <v>938</v>
      </c>
    </row>
    <row r="58" spans="1:16" x14ac:dyDescent="0.15">
      <c r="A58" s="181" t="s">
        <v>41</v>
      </c>
      <c r="B58" s="181"/>
      <c r="C58" s="181"/>
      <c r="D58" s="181">
        <f>'将来負担比率（分子）の構造'!I$50</f>
        <v>4216</v>
      </c>
      <c r="E58" s="181"/>
      <c r="F58" s="181"/>
      <c r="G58" s="181">
        <f>'将来負担比率（分子）の構造'!J$50</f>
        <v>4632</v>
      </c>
      <c r="H58" s="181"/>
      <c r="I58" s="181"/>
      <c r="J58" s="181">
        <f>'将来負担比率（分子）の構造'!K$50</f>
        <v>4847</v>
      </c>
      <c r="K58" s="181"/>
      <c r="L58" s="181"/>
      <c r="M58" s="181">
        <f>'将来負担比率（分子）の構造'!L$50</f>
        <v>4948</v>
      </c>
      <c r="N58" s="181"/>
      <c r="O58" s="181"/>
      <c r="P58" s="181">
        <f>'将来負担比率（分子）の構造'!M$50</f>
        <v>5064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2136</v>
      </c>
      <c r="C62" s="181"/>
      <c r="D62" s="181"/>
      <c r="E62" s="181">
        <f>'将来負担比率（分子）の構造'!J$45</f>
        <v>2091</v>
      </c>
      <c r="F62" s="181"/>
      <c r="G62" s="181"/>
      <c r="H62" s="181">
        <f>'将来負担比率（分子）の構造'!K$45</f>
        <v>2024</v>
      </c>
      <c r="I62" s="181"/>
      <c r="J62" s="181"/>
      <c r="K62" s="181">
        <f>'将来負担比率（分子）の構造'!L$45</f>
        <v>1963</v>
      </c>
      <c r="L62" s="181"/>
      <c r="M62" s="181"/>
      <c r="N62" s="181">
        <f>'将来負担比率（分子）の構造'!M$45</f>
        <v>1987</v>
      </c>
      <c r="O62" s="181"/>
      <c r="P62" s="181"/>
    </row>
    <row r="63" spans="1:16" x14ac:dyDescent="0.15">
      <c r="A63" s="181" t="s">
        <v>34</v>
      </c>
      <c r="B63" s="181">
        <f>'将来負担比率（分子）の構造'!I$44</f>
        <v>1699</v>
      </c>
      <c r="C63" s="181"/>
      <c r="D63" s="181"/>
      <c r="E63" s="181">
        <f>'将来負担比率（分子）の構造'!J$44</f>
        <v>1599</v>
      </c>
      <c r="F63" s="181"/>
      <c r="G63" s="181"/>
      <c r="H63" s="181">
        <f>'将来負担比率（分子）の構造'!K$44</f>
        <v>1400</v>
      </c>
      <c r="I63" s="181"/>
      <c r="J63" s="181"/>
      <c r="K63" s="181">
        <f>'将来負担比率（分子）の構造'!L$44</f>
        <v>1188</v>
      </c>
      <c r="L63" s="181"/>
      <c r="M63" s="181"/>
      <c r="N63" s="181">
        <f>'将来負担比率（分子）の構造'!M$44</f>
        <v>987</v>
      </c>
      <c r="O63" s="181"/>
      <c r="P63" s="181"/>
    </row>
    <row r="64" spans="1:16" x14ac:dyDescent="0.15">
      <c r="A64" s="181" t="s">
        <v>33</v>
      </c>
      <c r="B64" s="181">
        <f>'将来負担比率（分子）の構造'!I$43</f>
        <v>9545</v>
      </c>
      <c r="C64" s="181"/>
      <c r="D64" s="181"/>
      <c r="E64" s="181">
        <f>'将来負担比率（分子）の構造'!J$43</f>
        <v>8874</v>
      </c>
      <c r="F64" s="181"/>
      <c r="G64" s="181"/>
      <c r="H64" s="181">
        <f>'将来負担比率（分子）の構造'!K$43</f>
        <v>8248</v>
      </c>
      <c r="I64" s="181"/>
      <c r="J64" s="181"/>
      <c r="K64" s="181">
        <f>'将来負担比率（分子）の構造'!L$43</f>
        <v>7759</v>
      </c>
      <c r="L64" s="181"/>
      <c r="M64" s="181"/>
      <c r="N64" s="181">
        <f>'将来負担比率（分子）の構造'!M$43</f>
        <v>7399</v>
      </c>
      <c r="O64" s="181"/>
      <c r="P64" s="181"/>
    </row>
    <row r="65" spans="1:16" x14ac:dyDescent="0.15">
      <c r="A65" s="181" t="s">
        <v>32</v>
      </c>
      <c r="B65" s="181">
        <f>'将来負担比率（分子）の構造'!I$42</f>
        <v>971</v>
      </c>
      <c r="C65" s="181"/>
      <c r="D65" s="181"/>
      <c r="E65" s="181">
        <f>'将来負担比率（分子）の構造'!J$42</f>
        <v>986</v>
      </c>
      <c r="F65" s="181"/>
      <c r="G65" s="181"/>
      <c r="H65" s="181">
        <f>'将来負担比率（分子）の構造'!K$42</f>
        <v>803</v>
      </c>
      <c r="I65" s="181"/>
      <c r="J65" s="181"/>
      <c r="K65" s="181">
        <f>'将来負担比率（分子）の構造'!L$42</f>
        <v>748</v>
      </c>
      <c r="L65" s="181"/>
      <c r="M65" s="181"/>
      <c r="N65" s="181">
        <f>'将来負担比率（分子）の構造'!M$42</f>
        <v>658</v>
      </c>
      <c r="O65" s="181"/>
      <c r="P65" s="181"/>
    </row>
    <row r="66" spans="1:16" x14ac:dyDescent="0.15">
      <c r="A66" s="181" t="s">
        <v>31</v>
      </c>
      <c r="B66" s="181">
        <f>'将来負担比率（分子）の構造'!I$41</f>
        <v>11835</v>
      </c>
      <c r="C66" s="181"/>
      <c r="D66" s="181"/>
      <c r="E66" s="181">
        <f>'将来負担比率（分子）の構造'!J$41</f>
        <v>12247</v>
      </c>
      <c r="F66" s="181"/>
      <c r="G66" s="181"/>
      <c r="H66" s="181">
        <f>'将来負担比率（分子）の構造'!K$41</f>
        <v>12437</v>
      </c>
      <c r="I66" s="181"/>
      <c r="J66" s="181"/>
      <c r="K66" s="181">
        <f>'将来負担比率（分子）の構造'!L$41</f>
        <v>12566</v>
      </c>
      <c r="L66" s="181"/>
      <c r="M66" s="181"/>
      <c r="N66" s="181">
        <f>'将来負担比率（分子）の構造'!M$41</f>
        <v>13085</v>
      </c>
      <c r="O66" s="181"/>
      <c r="P66" s="181"/>
    </row>
    <row r="67" spans="1:16" x14ac:dyDescent="0.15">
      <c r="A67" s="181" t="s">
        <v>75</v>
      </c>
      <c r="B67" s="181" t="e">
        <f>NA()</f>
        <v>#N/A</v>
      </c>
      <c r="C67" s="181">
        <f>IF(ISNUMBER('将来負担比率（分子）の構造'!I$53), IF('将来負担比率（分子）の構造'!I$53 &lt; 0, 0, '将来負担比率（分子）の構造'!I$53), NA())</f>
        <v>3618</v>
      </c>
      <c r="D67" s="181" t="e">
        <f>NA()</f>
        <v>#N/A</v>
      </c>
      <c r="E67" s="181" t="e">
        <f>NA()</f>
        <v>#N/A</v>
      </c>
      <c r="F67" s="181">
        <f>IF(ISNUMBER('将来負担比率（分子）の構造'!J$53), IF('将来負担比率（分子）の構造'!J$53 &lt; 0, 0, '将来負担比率（分子）の構造'!J$53), NA())</f>
        <v>2797</v>
      </c>
      <c r="G67" s="181" t="e">
        <f>NA()</f>
        <v>#N/A</v>
      </c>
      <c r="H67" s="181" t="e">
        <f>NA()</f>
        <v>#N/A</v>
      </c>
      <c r="I67" s="181">
        <f>IF(ISNUMBER('将来負担比率（分子）の構造'!K$53), IF('将来負担比率（分子）の構造'!K$53 &lt; 0, 0, '将来負担比率（分子）の構造'!K$53), NA())</f>
        <v>1917</v>
      </c>
      <c r="J67" s="181" t="e">
        <f>NA()</f>
        <v>#N/A</v>
      </c>
      <c r="K67" s="181" t="e">
        <f>NA()</f>
        <v>#N/A</v>
      </c>
      <c r="L67" s="181">
        <f>IF(ISNUMBER('将来負担比率（分子）の構造'!L$53), IF('将来負担比率（分子）の構造'!L$53 &lt; 0, 0, '将来負担比率（分子）の構造'!L$53), NA())</f>
        <v>1215</v>
      </c>
      <c r="M67" s="181" t="e">
        <f>NA()</f>
        <v>#N/A</v>
      </c>
      <c r="N67" s="181" t="e">
        <f>NA()</f>
        <v>#N/A</v>
      </c>
      <c r="O67" s="181">
        <f>IF(ISNUMBER('将来負担比率（分子）の構造'!M$53), IF('将来負担比率（分子）の構造'!M$53 &lt; 0, 0, '将来負担比率（分子）の構造'!M$53), NA())</f>
        <v>1096</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1544</v>
      </c>
      <c r="C72" s="185">
        <f>基金残高に係る経年分析!G55</f>
        <v>1541</v>
      </c>
      <c r="D72" s="185">
        <f>基金残高に係る経年分析!H55</f>
        <v>1443</v>
      </c>
    </row>
    <row r="73" spans="1:16" x14ac:dyDescent="0.15">
      <c r="A73" s="184" t="s">
        <v>78</v>
      </c>
      <c r="B73" s="185">
        <f>基金残高に係る経年分析!F56</f>
        <v>613</v>
      </c>
      <c r="C73" s="185">
        <f>基金残高に係る経年分析!G56</f>
        <v>613</v>
      </c>
      <c r="D73" s="185">
        <f>基金残高に係る経年分析!H56</f>
        <v>614</v>
      </c>
    </row>
    <row r="74" spans="1:16" x14ac:dyDescent="0.15">
      <c r="A74" s="184" t="s">
        <v>79</v>
      </c>
      <c r="B74" s="185">
        <f>基金残高に係る経年分析!F57</f>
        <v>2254</v>
      </c>
      <c r="C74" s="185">
        <f>基金残高に係る経年分析!G57</f>
        <v>2373</v>
      </c>
      <c r="D74" s="185">
        <f>基金残高に係る経年分析!H57</f>
        <v>2580</v>
      </c>
    </row>
  </sheetData>
  <sheetProtection algorithmName="SHA-512" hashValue="v/hz81Rdb4W7cEX+lfCpD0BOl7ScIRGD3PDGCXHb9mG6EijE6IJDOG/bLtNbwCA8nxmxHMQrdIMl7mZbXPmR7w==" saltValue="HPc+DOzP6zOX/USil898X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226</v>
      </c>
      <c r="C5" s="670"/>
      <c r="D5" s="670"/>
      <c r="E5" s="670"/>
      <c r="F5" s="670"/>
      <c r="G5" s="670"/>
      <c r="H5" s="670"/>
      <c r="I5" s="670"/>
      <c r="J5" s="670"/>
      <c r="K5" s="670"/>
      <c r="L5" s="670"/>
      <c r="M5" s="670"/>
      <c r="N5" s="670"/>
      <c r="O5" s="670"/>
      <c r="P5" s="670"/>
      <c r="Q5" s="671"/>
      <c r="R5" s="672">
        <v>2534669</v>
      </c>
      <c r="S5" s="673"/>
      <c r="T5" s="673"/>
      <c r="U5" s="673"/>
      <c r="V5" s="673"/>
      <c r="W5" s="673"/>
      <c r="X5" s="673"/>
      <c r="Y5" s="674"/>
      <c r="Z5" s="675">
        <v>14.9</v>
      </c>
      <c r="AA5" s="675"/>
      <c r="AB5" s="675"/>
      <c r="AC5" s="675"/>
      <c r="AD5" s="676">
        <v>2467680</v>
      </c>
      <c r="AE5" s="676"/>
      <c r="AF5" s="676"/>
      <c r="AG5" s="676"/>
      <c r="AH5" s="676"/>
      <c r="AI5" s="676"/>
      <c r="AJ5" s="676"/>
      <c r="AK5" s="676"/>
      <c r="AL5" s="677">
        <v>32.299999999999997</v>
      </c>
      <c r="AM5" s="678"/>
      <c r="AN5" s="678"/>
      <c r="AO5" s="679"/>
      <c r="AP5" s="669" t="s">
        <v>227</v>
      </c>
      <c r="AQ5" s="670"/>
      <c r="AR5" s="670"/>
      <c r="AS5" s="670"/>
      <c r="AT5" s="670"/>
      <c r="AU5" s="670"/>
      <c r="AV5" s="670"/>
      <c r="AW5" s="670"/>
      <c r="AX5" s="670"/>
      <c r="AY5" s="670"/>
      <c r="AZ5" s="670"/>
      <c r="BA5" s="670"/>
      <c r="BB5" s="670"/>
      <c r="BC5" s="670"/>
      <c r="BD5" s="670"/>
      <c r="BE5" s="670"/>
      <c r="BF5" s="671"/>
      <c r="BG5" s="683">
        <v>2458222</v>
      </c>
      <c r="BH5" s="684"/>
      <c r="BI5" s="684"/>
      <c r="BJ5" s="684"/>
      <c r="BK5" s="684"/>
      <c r="BL5" s="684"/>
      <c r="BM5" s="684"/>
      <c r="BN5" s="685"/>
      <c r="BO5" s="686">
        <v>97</v>
      </c>
      <c r="BP5" s="686"/>
      <c r="BQ5" s="686"/>
      <c r="BR5" s="686"/>
      <c r="BS5" s="687">
        <v>3</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220</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x14ac:dyDescent="0.15">
      <c r="B6" s="680" t="s">
        <v>231</v>
      </c>
      <c r="C6" s="681"/>
      <c r="D6" s="681"/>
      <c r="E6" s="681"/>
      <c r="F6" s="681"/>
      <c r="G6" s="681"/>
      <c r="H6" s="681"/>
      <c r="I6" s="681"/>
      <c r="J6" s="681"/>
      <c r="K6" s="681"/>
      <c r="L6" s="681"/>
      <c r="M6" s="681"/>
      <c r="N6" s="681"/>
      <c r="O6" s="681"/>
      <c r="P6" s="681"/>
      <c r="Q6" s="682"/>
      <c r="R6" s="683">
        <v>181130</v>
      </c>
      <c r="S6" s="684"/>
      <c r="T6" s="684"/>
      <c r="U6" s="684"/>
      <c r="V6" s="684"/>
      <c r="W6" s="684"/>
      <c r="X6" s="684"/>
      <c r="Y6" s="685"/>
      <c r="Z6" s="686">
        <v>1.1000000000000001</v>
      </c>
      <c r="AA6" s="686"/>
      <c r="AB6" s="686"/>
      <c r="AC6" s="686"/>
      <c r="AD6" s="687">
        <v>181130</v>
      </c>
      <c r="AE6" s="687"/>
      <c r="AF6" s="687"/>
      <c r="AG6" s="687"/>
      <c r="AH6" s="687"/>
      <c r="AI6" s="687"/>
      <c r="AJ6" s="687"/>
      <c r="AK6" s="687"/>
      <c r="AL6" s="688">
        <v>2.4</v>
      </c>
      <c r="AM6" s="689"/>
      <c r="AN6" s="689"/>
      <c r="AO6" s="690"/>
      <c r="AP6" s="680" t="s">
        <v>232</v>
      </c>
      <c r="AQ6" s="681"/>
      <c r="AR6" s="681"/>
      <c r="AS6" s="681"/>
      <c r="AT6" s="681"/>
      <c r="AU6" s="681"/>
      <c r="AV6" s="681"/>
      <c r="AW6" s="681"/>
      <c r="AX6" s="681"/>
      <c r="AY6" s="681"/>
      <c r="AZ6" s="681"/>
      <c r="BA6" s="681"/>
      <c r="BB6" s="681"/>
      <c r="BC6" s="681"/>
      <c r="BD6" s="681"/>
      <c r="BE6" s="681"/>
      <c r="BF6" s="682"/>
      <c r="BG6" s="683">
        <v>2458222</v>
      </c>
      <c r="BH6" s="684"/>
      <c r="BI6" s="684"/>
      <c r="BJ6" s="684"/>
      <c r="BK6" s="684"/>
      <c r="BL6" s="684"/>
      <c r="BM6" s="684"/>
      <c r="BN6" s="685"/>
      <c r="BO6" s="686">
        <v>97</v>
      </c>
      <c r="BP6" s="686"/>
      <c r="BQ6" s="686"/>
      <c r="BR6" s="686"/>
      <c r="BS6" s="687">
        <v>3</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121599</v>
      </c>
      <c r="CS6" s="684"/>
      <c r="CT6" s="684"/>
      <c r="CU6" s="684"/>
      <c r="CV6" s="684"/>
      <c r="CW6" s="684"/>
      <c r="CX6" s="684"/>
      <c r="CY6" s="685"/>
      <c r="CZ6" s="677">
        <v>0.8</v>
      </c>
      <c r="DA6" s="678"/>
      <c r="DB6" s="678"/>
      <c r="DC6" s="697"/>
      <c r="DD6" s="692" t="s">
        <v>234</v>
      </c>
      <c r="DE6" s="684"/>
      <c r="DF6" s="684"/>
      <c r="DG6" s="684"/>
      <c r="DH6" s="684"/>
      <c r="DI6" s="684"/>
      <c r="DJ6" s="684"/>
      <c r="DK6" s="684"/>
      <c r="DL6" s="684"/>
      <c r="DM6" s="684"/>
      <c r="DN6" s="684"/>
      <c r="DO6" s="684"/>
      <c r="DP6" s="685"/>
      <c r="DQ6" s="692">
        <v>121599</v>
      </c>
      <c r="DR6" s="684"/>
      <c r="DS6" s="684"/>
      <c r="DT6" s="684"/>
      <c r="DU6" s="684"/>
      <c r="DV6" s="684"/>
      <c r="DW6" s="684"/>
      <c r="DX6" s="684"/>
      <c r="DY6" s="684"/>
      <c r="DZ6" s="684"/>
      <c r="EA6" s="684"/>
      <c r="EB6" s="684"/>
      <c r="EC6" s="693"/>
    </row>
    <row r="7" spans="2:143" ht="11.25" customHeight="1" x14ac:dyDescent="0.15">
      <c r="B7" s="680" t="s">
        <v>235</v>
      </c>
      <c r="C7" s="681"/>
      <c r="D7" s="681"/>
      <c r="E7" s="681"/>
      <c r="F7" s="681"/>
      <c r="G7" s="681"/>
      <c r="H7" s="681"/>
      <c r="I7" s="681"/>
      <c r="J7" s="681"/>
      <c r="K7" s="681"/>
      <c r="L7" s="681"/>
      <c r="M7" s="681"/>
      <c r="N7" s="681"/>
      <c r="O7" s="681"/>
      <c r="P7" s="681"/>
      <c r="Q7" s="682"/>
      <c r="R7" s="683">
        <v>1825</v>
      </c>
      <c r="S7" s="684"/>
      <c r="T7" s="684"/>
      <c r="U7" s="684"/>
      <c r="V7" s="684"/>
      <c r="W7" s="684"/>
      <c r="X7" s="684"/>
      <c r="Y7" s="685"/>
      <c r="Z7" s="686">
        <v>0</v>
      </c>
      <c r="AA7" s="686"/>
      <c r="AB7" s="686"/>
      <c r="AC7" s="686"/>
      <c r="AD7" s="687">
        <v>1825</v>
      </c>
      <c r="AE7" s="687"/>
      <c r="AF7" s="687"/>
      <c r="AG7" s="687"/>
      <c r="AH7" s="687"/>
      <c r="AI7" s="687"/>
      <c r="AJ7" s="687"/>
      <c r="AK7" s="687"/>
      <c r="AL7" s="688">
        <v>0</v>
      </c>
      <c r="AM7" s="689"/>
      <c r="AN7" s="689"/>
      <c r="AO7" s="690"/>
      <c r="AP7" s="680" t="s">
        <v>236</v>
      </c>
      <c r="AQ7" s="681"/>
      <c r="AR7" s="681"/>
      <c r="AS7" s="681"/>
      <c r="AT7" s="681"/>
      <c r="AU7" s="681"/>
      <c r="AV7" s="681"/>
      <c r="AW7" s="681"/>
      <c r="AX7" s="681"/>
      <c r="AY7" s="681"/>
      <c r="AZ7" s="681"/>
      <c r="BA7" s="681"/>
      <c r="BB7" s="681"/>
      <c r="BC7" s="681"/>
      <c r="BD7" s="681"/>
      <c r="BE7" s="681"/>
      <c r="BF7" s="682"/>
      <c r="BG7" s="683">
        <v>912344</v>
      </c>
      <c r="BH7" s="684"/>
      <c r="BI7" s="684"/>
      <c r="BJ7" s="684"/>
      <c r="BK7" s="684"/>
      <c r="BL7" s="684"/>
      <c r="BM7" s="684"/>
      <c r="BN7" s="685"/>
      <c r="BO7" s="686">
        <v>36</v>
      </c>
      <c r="BP7" s="686"/>
      <c r="BQ7" s="686"/>
      <c r="BR7" s="686"/>
      <c r="BS7" s="687">
        <v>3</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3845677</v>
      </c>
      <c r="CS7" s="684"/>
      <c r="CT7" s="684"/>
      <c r="CU7" s="684"/>
      <c r="CV7" s="684"/>
      <c r="CW7" s="684"/>
      <c r="CX7" s="684"/>
      <c r="CY7" s="685"/>
      <c r="CZ7" s="686">
        <v>24.3</v>
      </c>
      <c r="DA7" s="686"/>
      <c r="DB7" s="686"/>
      <c r="DC7" s="686"/>
      <c r="DD7" s="692">
        <v>48329</v>
      </c>
      <c r="DE7" s="684"/>
      <c r="DF7" s="684"/>
      <c r="DG7" s="684"/>
      <c r="DH7" s="684"/>
      <c r="DI7" s="684"/>
      <c r="DJ7" s="684"/>
      <c r="DK7" s="684"/>
      <c r="DL7" s="684"/>
      <c r="DM7" s="684"/>
      <c r="DN7" s="684"/>
      <c r="DO7" s="684"/>
      <c r="DP7" s="685"/>
      <c r="DQ7" s="692">
        <v>2154535</v>
      </c>
      <c r="DR7" s="684"/>
      <c r="DS7" s="684"/>
      <c r="DT7" s="684"/>
      <c r="DU7" s="684"/>
      <c r="DV7" s="684"/>
      <c r="DW7" s="684"/>
      <c r="DX7" s="684"/>
      <c r="DY7" s="684"/>
      <c r="DZ7" s="684"/>
      <c r="EA7" s="684"/>
      <c r="EB7" s="684"/>
      <c r="EC7" s="693"/>
    </row>
    <row r="8" spans="2:143" ht="11.25" customHeight="1" x14ac:dyDescent="0.15">
      <c r="B8" s="680" t="s">
        <v>238</v>
      </c>
      <c r="C8" s="681"/>
      <c r="D8" s="681"/>
      <c r="E8" s="681"/>
      <c r="F8" s="681"/>
      <c r="G8" s="681"/>
      <c r="H8" s="681"/>
      <c r="I8" s="681"/>
      <c r="J8" s="681"/>
      <c r="K8" s="681"/>
      <c r="L8" s="681"/>
      <c r="M8" s="681"/>
      <c r="N8" s="681"/>
      <c r="O8" s="681"/>
      <c r="P8" s="681"/>
      <c r="Q8" s="682"/>
      <c r="R8" s="683">
        <v>8039</v>
      </c>
      <c r="S8" s="684"/>
      <c r="T8" s="684"/>
      <c r="U8" s="684"/>
      <c r="V8" s="684"/>
      <c r="W8" s="684"/>
      <c r="X8" s="684"/>
      <c r="Y8" s="685"/>
      <c r="Z8" s="686">
        <v>0</v>
      </c>
      <c r="AA8" s="686"/>
      <c r="AB8" s="686"/>
      <c r="AC8" s="686"/>
      <c r="AD8" s="687">
        <v>8039</v>
      </c>
      <c r="AE8" s="687"/>
      <c r="AF8" s="687"/>
      <c r="AG8" s="687"/>
      <c r="AH8" s="687"/>
      <c r="AI8" s="687"/>
      <c r="AJ8" s="687"/>
      <c r="AK8" s="687"/>
      <c r="AL8" s="688">
        <v>0.1</v>
      </c>
      <c r="AM8" s="689"/>
      <c r="AN8" s="689"/>
      <c r="AO8" s="690"/>
      <c r="AP8" s="680" t="s">
        <v>239</v>
      </c>
      <c r="AQ8" s="681"/>
      <c r="AR8" s="681"/>
      <c r="AS8" s="681"/>
      <c r="AT8" s="681"/>
      <c r="AU8" s="681"/>
      <c r="AV8" s="681"/>
      <c r="AW8" s="681"/>
      <c r="AX8" s="681"/>
      <c r="AY8" s="681"/>
      <c r="AZ8" s="681"/>
      <c r="BA8" s="681"/>
      <c r="BB8" s="681"/>
      <c r="BC8" s="681"/>
      <c r="BD8" s="681"/>
      <c r="BE8" s="681"/>
      <c r="BF8" s="682"/>
      <c r="BG8" s="683">
        <v>36508</v>
      </c>
      <c r="BH8" s="684"/>
      <c r="BI8" s="684"/>
      <c r="BJ8" s="684"/>
      <c r="BK8" s="684"/>
      <c r="BL8" s="684"/>
      <c r="BM8" s="684"/>
      <c r="BN8" s="685"/>
      <c r="BO8" s="686">
        <v>1.4</v>
      </c>
      <c r="BP8" s="686"/>
      <c r="BQ8" s="686"/>
      <c r="BR8" s="686"/>
      <c r="BS8" s="692" t="s">
        <v>234</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3263325</v>
      </c>
      <c r="CS8" s="684"/>
      <c r="CT8" s="684"/>
      <c r="CU8" s="684"/>
      <c r="CV8" s="684"/>
      <c r="CW8" s="684"/>
      <c r="CX8" s="684"/>
      <c r="CY8" s="685"/>
      <c r="CZ8" s="686">
        <v>20.6</v>
      </c>
      <c r="DA8" s="686"/>
      <c r="DB8" s="686"/>
      <c r="DC8" s="686"/>
      <c r="DD8" s="692">
        <v>35583</v>
      </c>
      <c r="DE8" s="684"/>
      <c r="DF8" s="684"/>
      <c r="DG8" s="684"/>
      <c r="DH8" s="684"/>
      <c r="DI8" s="684"/>
      <c r="DJ8" s="684"/>
      <c r="DK8" s="684"/>
      <c r="DL8" s="684"/>
      <c r="DM8" s="684"/>
      <c r="DN8" s="684"/>
      <c r="DO8" s="684"/>
      <c r="DP8" s="685"/>
      <c r="DQ8" s="692">
        <v>1930945</v>
      </c>
      <c r="DR8" s="684"/>
      <c r="DS8" s="684"/>
      <c r="DT8" s="684"/>
      <c r="DU8" s="684"/>
      <c r="DV8" s="684"/>
      <c r="DW8" s="684"/>
      <c r="DX8" s="684"/>
      <c r="DY8" s="684"/>
      <c r="DZ8" s="684"/>
      <c r="EA8" s="684"/>
      <c r="EB8" s="684"/>
      <c r="EC8" s="693"/>
    </row>
    <row r="9" spans="2:143" ht="11.25" customHeight="1" x14ac:dyDescent="0.15">
      <c r="B9" s="680" t="s">
        <v>241</v>
      </c>
      <c r="C9" s="681"/>
      <c r="D9" s="681"/>
      <c r="E9" s="681"/>
      <c r="F9" s="681"/>
      <c r="G9" s="681"/>
      <c r="H9" s="681"/>
      <c r="I9" s="681"/>
      <c r="J9" s="681"/>
      <c r="K9" s="681"/>
      <c r="L9" s="681"/>
      <c r="M9" s="681"/>
      <c r="N9" s="681"/>
      <c r="O9" s="681"/>
      <c r="P9" s="681"/>
      <c r="Q9" s="682"/>
      <c r="R9" s="683">
        <v>4624</v>
      </c>
      <c r="S9" s="684"/>
      <c r="T9" s="684"/>
      <c r="U9" s="684"/>
      <c r="V9" s="684"/>
      <c r="W9" s="684"/>
      <c r="X9" s="684"/>
      <c r="Y9" s="685"/>
      <c r="Z9" s="686">
        <v>0</v>
      </c>
      <c r="AA9" s="686"/>
      <c r="AB9" s="686"/>
      <c r="AC9" s="686"/>
      <c r="AD9" s="687">
        <v>4624</v>
      </c>
      <c r="AE9" s="687"/>
      <c r="AF9" s="687"/>
      <c r="AG9" s="687"/>
      <c r="AH9" s="687"/>
      <c r="AI9" s="687"/>
      <c r="AJ9" s="687"/>
      <c r="AK9" s="687"/>
      <c r="AL9" s="688">
        <v>0.1</v>
      </c>
      <c r="AM9" s="689"/>
      <c r="AN9" s="689"/>
      <c r="AO9" s="690"/>
      <c r="AP9" s="680" t="s">
        <v>242</v>
      </c>
      <c r="AQ9" s="681"/>
      <c r="AR9" s="681"/>
      <c r="AS9" s="681"/>
      <c r="AT9" s="681"/>
      <c r="AU9" s="681"/>
      <c r="AV9" s="681"/>
      <c r="AW9" s="681"/>
      <c r="AX9" s="681"/>
      <c r="AY9" s="681"/>
      <c r="AZ9" s="681"/>
      <c r="BA9" s="681"/>
      <c r="BB9" s="681"/>
      <c r="BC9" s="681"/>
      <c r="BD9" s="681"/>
      <c r="BE9" s="681"/>
      <c r="BF9" s="682"/>
      <c r="BG9" s="683">
        <v>723133</v>
      </c>
      <c r="BH9" s="684"/>
      <c r="BI9" s="684"/>
      <c r="BJ9" s="684"/>
      <c r="BK9" s="684"/>
      <c r="BL9" s="684"/>
      <c r="BM9" s="684"/>
      <c r="BN9" s="685"/>
      <c r="BO9" s="686">
        <v>28.5</v>
      </c>
      <c r="BP9" s="686"/>
      <c r="BQ9" s="686"/>
      <c r="BR9" s="686"/>
      <c r="BS9" s="692" t="s">
        <v>234</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961541</v>
      </c>
      <c r="CS9" s="684"/>
      <c r="CT9" s="684"/>
      <c r="CU9" s="684"/>
      <c r="CV9" s="684"/>
      <c r="CW9" s="684"/>
      <c r="CX9" s="684"/>
      <c r="CY9" s="685"/>
      <c r="CZ9" s="686">
        <v>6.1</v>
      </c>
      <c r="DA9" s="686"/>
      <c r="DB9" s="686"/>
      <c r="DC9" s="686"/>
      <c r="DD9" s="692">
        <v>91054</v>
      </c>
      <c r="DE9" s="684"/>
      <c r="DF9" s="684"/>
      <c r="DG9" s="684"/>
      <c r="DH9" s="684"/>
      <c r="DI9" s="684"/>
      <c r="DJ9" s="684"/>
      <c r="DK9" s="684"/>
      <c r="DL9" s="684"/>
      <c r="DM9" s="684"/>
      <c r="DN9" s="684"/>
      <c r="DO9" s="684"/>
      <c r="DP9" s="685"/>
      <c r="DQ9" s="692">
        <v>618643</v>
      </c>
      <c r="DR9" s="684"/>
      <c r="DS9" s="684"/>
      <c r="DT9" s="684"/>
      <c r="DU9" s="684"/>
      <c r="DV9" s="684"/>
      <c r="DW9" s="684"/>
      <c r="DX9" s="684"/>
      <c r="DY9" s="684"/>
      <c r="DZ9" s="684"/>
      <c r="EA9" s="684"/>
      <c r="EB9" s="684"/>
      <c r="EC9" s="693"/>
    </row>
    <row r="10" spans="2:143" ht="11.25" customHeight="1" x14ac:dyDescent="0.15">
      <c r="B10" s="680" t="s">
        <v>244</v>
      </c>
      <c r="C10" s="681"/>
      <c r="D10" s="681"/>
      <c r="E10" s="681"/>
      <c r="F10" s="681"/>
      <c r="G10" s="681"/>
      <c r="H10" s="681"/>
      <c r="I10" s="681"/>
      <c r="J10" s="681"/>
      <c r="K10" s="681"/>
      <c r="L10" s="681"/>
      <c r="M10" s="681"/>
      <c r="N10" s="681"/>
      <c r="O10" s="681"/>
      <c r="P10" s="681"/>
      <c r="Q10" s="682"/>
      <c r="R10" s="683" t="s">
        <v>234</v>
      </c>
      <c r="S10" s="684"/>
      <c r="T10" s="684"/>
      <c r="U10" s="684"/>
      <c r="V10" s="684"/>
      <c r="W10" s="684"/>
      <c r="X10" s="684"/>
      <c r="Y10" s="685"/>
      <c r="Z10" s="686" t="s">
        <v>234</v>
      </c>
      <c r="AA10" s="686"/>
      <c r="AB10" s="686"/>
      <c r="AC10" s="686"/>
      <c r="AD10" s="687" t="s">
        <v>234</v>
      </c>
      <c r="AE10" s="687"/>
      <c r="AF10" s="687"/>
      <c r="AG10" s="687"/>
      <c r="AH10" s="687"/>
      <c r="AI10" s="687"/>
      <c r="AJ10" s="687"/>
      <c r="AK10" s="687"/>
      <c r="AL10" s="688" t="s">
        <v>245</v>
      </c>
      <c r="AM10" s="689"/>
      <c r="AN10" s="689"/>
      <c r="AO10" s="690"/>
      <c r="AP10" s="680" t="s">
        <v>246</v>
      </c>
      <c r="AQ10" s="681"/>
      <c r="AR10" s="681"/>
      <c r="AS10" s="681"/>
      <c r="AT10" s="681"/>
      <c r="AU10" s="681"/>
      <c r="AV10" s="681"/>
      <c r="AW10" s="681"/>
      <c r="AX10" s="681"/>
      <c r="AY10" s="681"/>
      <c r="AZ10" s="681"/>
      <c r="BA10" s="681"/>
      <c r="BB10" s="681"/>
      <c r="BC10" s="681"/>
      <c r="BD10" s="681"/>
      <c r="BE10" s="681"/>
      <c r="BF10" s="682"/>
      <c r="BG10" s="683">
        <v>66301</v>
      </c>
      <c r="BH10" s="684"/>
      <c r="BI10" s="684"/>
      <c r="BJ10" s="684"/>
      <c r="BK10" s="684"/>
      <c r="BL10" s="684"/>
      <c r="BM10" s="684"/>
      <c r="BN10" s="685"/>
      <c r="BO10" s="686">
        <v>2.6</v>
      </c>
      <c r="BP10" s="686"/>
      <c r="BQ10" s="686"/>
      <c r="BR10" s="686"/>
      <c r="BS10" s="692" t="s">
        <v>245</v>
      </c>
      <c r="BT10" s="684"/>
      <c r="BU10" s="684"/>
      <c r="BV10" s="684"/>
      <c r="BW10" s="684"/>
      <c r="BX10" s="684"/>
      <c r="BY10" s="684"/>
      <c r="BZ10" s="684"/>
      <c r="CA10" s="684"/>
      <c r="CB10" s="693"/>
      <c r="CD10" s="698" t="s">
        <v>247</v>
      </c>
      <c r="CE10" s="699"/>
      <c r="CF10" s="699"/>
      <c r="CG10" s="699"/>
      <c r="CH10" s="699"/>
      <c r="CI10" s="699"/>
      <c r="CJ10" s="699"/>
      <c r="CK10" s="699"/>
      <c r="CL10" s="699"/>
      <c r="CM10" s="699"/>
      <c r="CN10" s="699"/>
      <c r="CO10" s="699"/>
      <c r="CP10" s="699"/>
      <c r="CQ10" s="700"/>
      <c r="CR10" s="683">
        <v>18213</v>
      </c>
      <c r="CS10" s="684"/>
      <c r="CT10" s="684"/>
      <c r="CU10" s="684"/>
      <c r="CV10" s="684"/>
      <c r="CW10" s="684"/>
      <c r="CX10" s="684"/>
      <c r="CY10" s="685"/>
      <c r="CZ10" s="686">
        <v>0.1</v>
      </c>
      <c r="DA10" s="686"/>
      <c r="DB10" s="686"/>
      <c r="DC10" s="686"/>
      <c r="DD10" s="692">
        <v>929</v>
      </c>
      <c r="DE10" s="684"/>
      <c r="DF10" s="684"/>
      <c r="DG10" s="684"/>
      <c r="DH10" s="684"/>
      <c r="DI10" s="684"/>
      <c r="DJ10" s="684"/>
      <c r="DK10" s="684"/>
      <c r="DL10" s="684"/>
      <c r="DM10" s="684"/>
      <c r="DN10" s="684"/>
      <c r="DO10" s="684"/>
      <c r="DP10" s="685"/>
      <c r="DQ10" s="692">
        <v>13105</v>
      </c>
      <c r="DR10" s="684"/>
      <c r="DS10" s="684"/>
      <c r="DT10" s="684"/>
      <c r="DU10" s="684"/>
      <c r="DV10" s="684"/>
      <c r="DW10" s="684"/>
      <c r="DX10" s="684"/>
      <c r="DY10" s="684"/>
      <c r="DZ10" s="684"/>
      <c r="EA10" s="684"/>
      <c r="EB10" s="684"/>
      <c r="EC10" s="693"/>
    </row>
    <row r="11" spans="2:143" ht="11.25" customHeight="1" x14ac:dyDescent="0.15">
      <c r="B11" s="680" t="s">
        <v>248</v>
      </c>
      <c r="C11" s="681"/>
      <c r="D11" s="681"/>
      <c r="E11" s="681"/>
      <c r="F11" s="681"/>
      <c r="G11" s="681"/>
      <c r="H11" s="681"/>
      <c r="I11" s="681"/>
      <c r="J11" s="681"/>
      <c r="K11" s="681"/>
      <c r="L11" s="681"/>
      <c r="M11" s="681"/>
      <c r="N11" s="681"/>
      <c r="O11" s="681"/>
      <c r="P11" s="681"/>
      <c r="Q11" s="682"/>
      <c r="R11" s="683">
        <v>398675</v>
      </c>
      <c r="S11" s="684"/>
      <c r="T11" s="684"/>
      <c r="U11" s="684"/>
      <c r="V11" s="684"/>
      <c r="W11" s="684"/>
      <c r="X11" s="684"/>
      <c r="Y11" s="685"/>
      <c r="Z11" s="688">
        <v>2.2999999999999998</v>
      </c>
      <c r="AA11" s="689"/>
      <c r="AB11" s="689"/>
      <c r="AC11" s="701"/>
      <c r="AD11" s="692">
        <v>398675</v>
      </c>
      <c r="AE11" s="684"/>
      <c r="AF11" s="684"/>
      <c r="AG11" s="684"/>
      <c r="AH11" s="684"/>
      <c r="AI11" s="684"/>
      <c r="AJ11" s="684"/>
      <c r="AK11" s="685"/>
      <c r="AL11" s="688">
        <v>5.2</v>
      </c>
      <c r="AM11" s="689"/>
      <c r="AN11" s="689"/>
      <c r="AO11" s="690"/>
      <c r="AP11" s="680" t="s">
        <v>249</v>
      </c>
      <c r="AQ11" s="681"/>
      <c r="AR11" s="681"/>
      <c r="AS11" s="681"/>
      <c r="AT11" s="681"/>
      <c r="AU11" s="681"/>
      <c r="AV11" s="681"/>
      <c r="AW11" s="681"/>
      <c r="AX11" s="681"/>
      <c r="AY11" s="681"/>
      <c r="AZ11" s="681"/>
      <c r="BA11" s="681"/>
      <c r="BB11" s="681"/>
      <c r="BC11" s="681"/>
      <c r="BD11" s="681"/>
      <c r="BE11" s="681"/>
      <c r="BF11" s="682"/>
      <c r="BG11" s="683">
        <v>86402</v>
      </c>
      <c r="BH11" s="684"/>
      <c r="BI11" s="684"/>
      <c r="BJ11" s="684"/>
      <c r="BK11" s="684"/>
      <c r="BL11" s="684"/>
      <c r="BM11" s="684"/>
      <c r="BN11" s="685"/>
      <c r="BO11" s="686">
        <v>3.4</v>
      </c>
      <c r="BP11" s="686"/>
      <c r="BQ11" s="686"/>
      <c r="BR11" s="686"/>
      <c r="BS11" s="692">
        <v>3</v>
      </c>
      <c r="BT11" s="684"/>
      <c r="BU11" s="684"/>
      <c r="BV11" s="684"/>
      <c r="BW11" s="684"/>
      <c r="BX11" s="684"/>
      <c r="BY11" s="684"/>
      <c r="BZ11" s="684"/>
      <c r="CA11" s="684"/>
      <c r="CB11" s="693"/>
      <c r="CD11" s="698" t="s">
        <v>250</v>
      </c>
      <c r="CE11" s="699"/>
      <c r="CF11" s="699"/>
      <c r="CG11" s="699"/>
      <c r="CH11" s="699"/>
      <c r="CI11" s="699"/>
      <c r="CJ11" s="699"/>
      <c r="CK11" s="699"/>
      <c r="CL11" s="699"/>
      <c r="CM11" s="699"/>
      <c r="CN11" s="699"/>
      <c r="CO11" s="699"/>
      <c r="CP11" s="699"/>
      <c r="CQ11" s="700"/>
      <c r="CR11" s="683">
        <v>596245</v>
      </c>
      <c r="CS11" s="684"/>
      <c r="CT11" s="684"/>
      <c r="CU11" s="684"/>
      <c r="CV11" s="684"/>
      <c r="CW11" s="684"/>
      <c r="CX11" s="684"/>
      <c r="CY11" s="685"/>
      <c r="CZ11" s="686">
        <v>3.8</v>
      </c>
      <c r="DA11" s="686"/>
      <c r="DB11" s="686"/>
      <c r="DC11" s="686"/>
      <c r="DD11" s="692">
        <v>32487</v>
      </c>
      <c r="DE11" s="684"/>
      <c r="DF11" s="684"/>
      <c r="DG11" s="684"/>
      <c r="DH11" s="684"/>
      <c r="DI11" s="684"/>
      <c r="DJ11" s="684"/>
      <c r="DK11" s="684"/>
      <c r="DL11" s="684"/>
      <c r="DM11" s="684"/>
      <c r="DN11" s="684"/>
      <c r="DO11" s="684"/>
      <c r="DP11" s="685"/>
      <c r="DQ11" s="692">
        <v>399395</v>
      </c>
      <c r="DR11" s="684"/>
      <c r="DS11" s="684"/>
      <c r="DT11" s="684"/>
      <c r="DU11" s="684"/>
      <c r="DV11" s="684"/>
      <c r="DW11" s="684"/>
      <c r="DX11" s="684"/>
      <c r="DY11" s="684"/>
      <c r="DZ11" s="684"/>
      <c r="EA11" s="684"/>
      <c r="EB11" s="684"/>
      <c r="EC11" s="693"/>
    </row>
    <row r="12" spans="2:143" ht="11.25" customHeight="1" x14ac:dyDescent="0.15">
      <c r="B12" s="680" t="s">
        <v>251</v>
      </c>
      <c r="C12" s="681"/>
      <c r="D12" s="681"/>
      <c r="E12" s="681"/>
      <c r="F12" s="681"/>
      <c r="G12" s="681"/>
      <c r="H12" s="681"/>
      <c r="I12" s="681"/>
      <c r="J12" s="681"/>
      <c r="K12" s="681"/>
      <c r="L12" s="681"/>
      <c r="M12" s="681"/>
      <c r="N12" s="681"/>
      <c r="O12" s="681"/>
      <c r="P12" s="681"/>
      <c r="Q12" s="682"/>
      <c r="R12" s="683" t="s">
        <v>234</v>
      </c>
      <c r="S12" s="684"/>
      <c r="T12" s="684"/>
      <c r="U12" s="684"/>
      <c r="V12" s="684"/>
      <c r="W12" s="684"/>
      <c r="X12" s="684"/>
      <c r="Y12" s="685"/>
      <c r="Z12" s="686" t="s">
        <v>245</v>
      </c>
      <c r="AA12" s="686"/>
      <c r="AB12" s="686"/>
      <c r="AC12" s="686"/>
      <c r="AD12" s="687" t="s">
        <v>245</v>
      </c>
      <c r="AE12" s="687"/>
      <c r="AF12" s="687"/>
      <c r="AG12" s="687"/>
      <c r="AH12" s="687"/>
      <c r="AI12" s="687"/>
      <c r="AJ12" s="687"/>
      <c r="AK12" s="687"/>
      <c r="AL12" s="688" t="s">
        <v>234</v>
      </c>
      <c r="AM12" s="689"/>
      <c r="AN12" s="689"/>
      <c r="AO12" s="690"/>
      <c r="AP12" s="680" t="s">
        <v>252</v>
      </c>
      <c r="AQ12" s="681"/>
      <c r="AR12" s="681"/>
      <c r="AS12" s="681"/>
      <c r="AT12" s="681"/>
      <c r="AU12" s="681"/>
      <c r="AV12" s="681"/>
      <c r="AW12" s="681"/>
      <c r="AX12" s="681"/>
      <c r="AY12" s="681"/>
      <c r="AZ12" s="681"/>
      <c r="BA12" s="681"/>
      <c r="BB12" s="681"/>
      <c r="BC12" s="681"/>
      <c r="BD12" s="681"/>
      <c r="BE12" s="681"/>
      <c r="BF12" s="682"/>
      <c r="BG12" s="683">
        <v>1300969</v>
      </c>
      <c r="BH12" s="684"/>
      <c r="BI12" s="684"/>
      <c r="BJ12" s="684"/>
      <c r="BK12" s="684"/>
      <c r="BL12" s="684"/>
      <c r="BM12" s="684"/>
      <c r="BN12" s="685"/>
      <c r="BO12" s="686">
        <v>51.3</v>
      </c>
      <c r="BP12" s="686"/>
      <c r="BQ12" s="686"/>
      <c r="BR12" s="686"/>
      <c r="BS12" s="692" t="s">
        <v>234</v>
      </c>
      <c r="BT12" s="684"/>
      <c r="BU12" s="684"/>
      <c r="BV12" s="684"/>
      <c r="BW12" s="684"/>
      <c r="BX12" s="684"/>
      <c r="BY12" s="684"/>
      <c r="BZ12" s="684"/>
      <c r="CA12" s="684"/>
      <c r="CB12" s="693"/>
      <c r="CD12" s="698" t="s">
        <v>253</v>
      </c>
      <c r="CE12" s="699"/>
      <c r="CF12" s="699"/>
      <c r="CG12" s="699"/>
      <c r="CH12" s="699"/>
      <c r="CI12" s="699"/>
      <c r="CJ12" s="699"/>
      <c r="CK12" s="699"/>
      <c r="CL12" s="699"/>
      <c r="CM12" s="699"/>
      <c r="CN12" s="699"/>
      <c r="CO12" s="699"/>
      <c r="CP12" s="699"/>
      <c r="CQ12" s="700"/>
      <c r="CR12" s="683">
        <v>925549</v>
      </c>
      <c r="CS12" s="684"/>
      <c r="CT12" s="684"/>
      <c r="CU12" s="684"/>
      <c r="CV12" s="684"/>
      <c r="CW12" s="684"/>
      <c r="CX12" s="684"/>
      <c r="CY12" s="685"/>
      <c r="CZ12" s="686">
        <v>5.8</v>
      </c>
      <c r="DA12" s="686"/>
      <c r="DB12" s="686"/>
      <c r="DC12" s="686"/>
      <c r="DD12" s="692">
        <v>58069</v>
      </c>
      <c r="DE12" s="684"/>
      <c r="DF12" s="684"/>
      <c r="DG12" s="684"/>
      <c r="DH12" s="684"/>
      <c r="DI12" s="684"/>
      <c r="DJ12" s="684"/>
      <c r="DK12" s="684"/>
      <c r="DL12" s="684"/>
      <c r="DM12" s="684"/>
      <c r="DN12" s="684"/>
      <c r="DO12" s="684"/>
      <c r="DP12" s="685"/>
      <c r="DQ12" s="692">
        <v>258956</v>
      </c>
      <c r="DR12" s="684"/>
      <c r="DS12" s="684"/>
      <c r="DT12" s="684"/>
      <c r="DU12" s="684"/>
      <c r="DV12" s="684"/>
      <c r="DW12" s="684"/>
      <c r="DX12" s="684"/>
      <c r="DY12" s="684"/>
      <c r="DZ12" s="684"/>
      <c r="EA12" s="684"/>
      <c r="EB12" s="684"/>
      <c r="EC12" s="693"/>
    </row>
    <row r="13" spans="2:143" ht="11.25" customHeight="1" x14ac:dyDescent="0.15">
      <c r="B13" s="680" t="s">
        <v>254</v>
      </c>
      <c r="C13" s="681"/>
      <c r="D13" s="681"/>
      <c r="E13" s="681"/>
      <c r="F13" s="681"/>
      <c r="G13" s="681"/>
      <c r="H13" s="681"/>
      <c r="I13" s="681"/>
      <c r="J13" s="681"/>
      <c r="K13" s="681"/>
      <c r="L13" s="681"/>
      <c r="M13" s="681"/>
      <c r="N13" s="681"/>
      <c r="O13" s="681"/>
      <c r="P13" s="681"/>
      <c r="Q13" s="682"/>
      <c r="R13" s="683" t="s">
        <v>245</v>
      </c>
      <c r="S13" s="684"/>
      <c r="T13" s="684"/>
      <c r="U13" s="684"/>
      <c r="V13" s="684"/>
      <c r="W13" s="684"/>
      <c r="X13" s="684"/>
      <c r="Y13" s="685"/>
      <c r="Z13" s="686" t="s">
        <v>234</v>
      </c>
      <c r="AA13" s="686"/>
      <c r="AB13" s="686"/>
      <c r="AC13" s="686"/>
      <c r="AD13" s="687" t="s">
        <v>245</v>
      </c>
      <c r="AE13" s="687"/>
      <c r="AF13" s="687"/>
      <c r="AG13" s="687"/>
      <c r="AH13" s="687"/>
      <c r="AI13" s="687"/>
      <c r="AJ13" s="687"/>
      <c r="AK13" s="687"/>
      <c r="AL13" s="688" t="s">
        <v>234</v>
      </c>
      <c r="AM13" s="689"/>
      <c r="AN13" s="689"/>
      <c r="AO13" s="690"/>
      <c r="AP13" s="680" t="s">
        <v>255</v>
      </c>
      <c r="AQ13" s="681"/>
      <c r="AR13" s="681"/>
      <c r="AS13" s="681"/>
      <c r="AT13" s="681"/>
      <c r="AU13" s="681"/>
      <c r="AV13" s="681"/>
      <c r="AW13" s="681"/>
      <c r="AX13" s="681"/>
      <c r="AY13" s="681"/>
      <c r="AZ13" s="681"/>
      <c r="BA13" s="681"/>
      <c r="BB13" s="681"/>
      <c r="BC13" s="681"/>
      <c r="BD13" s="681"/>
      <c r="BE13" s="681"/>
      <c r="BF13" s="682"/>
      <c r="BG13" s="683">
        <v>1284542</v>
      </c>
      <c r="BH13" s="684"/>
      <c r="BI13" s="684"/>
      <c r="BJ13" s="684"/>
      <c r="BK13" s="684"/>
      <c r="BL13" s="684"/>
      <c r="BM13" s="684"/>
      <c r="BN13" s="685"/>
      <c r="BO13" s="686">
        <v>50.7</v>
      </c>
      <c r="BP13" s="686"/>
      <c r="BQ13" s="686"/>
      <c r="BR13" s="686"/>
      <c r="BS13" s="692" t="s">
        <v>234</v>
      </c>
      <c r="BT13" s="684"/>
      <c r="BU13" s="684"/>
      <c r="BV13" s="684"/>
      <c r="BW13" s="684"/>
      <c r="BX13" s="684"/>
      <c r="BY13" s="684"/>
      <c r="BZ13" s="684"/>
      <c r="CA13" s="684"/>
      <c r="CB13" s="693"/>
      <c r="CD13" s="698" t="s">
        <v>256</v>
      </c>
      <c r="CE13" s="699"/>
      <c r="CF13" s="699"/>
      <c r="CG13" s="699"/>
      <c r="CH13" s="699"/>
      <c r="CI13" s="699"/>
      <c r="CJ13" s="699"/>
      <c r="CK13" s="699"/>
      <c r="CL13" s="699"/>
      <c r="CM13" s="699"/>
      <c r="CN13" s="699"/>
      <c r="CO13" s="699"/>
      <c r="CP13" s="699"/>
      <c r="CQ13" s="700"/>
      <c r="CR13" s="683">
        <v>2141750</v>
      </c>
      <c r="CS13" s="684"/>
      <c r="CT13" s="684"/>
      <c r="CU13" s="684"/>
      <c r="CV13" s="684"/>
      <c r="CW13" s="684"/>
      <c r="CX13" s="684"/>
      <c r="CY13" s="685"/>
      <c r="CZ13" s="686">
        <v>13.5</v>
      </c>
      <c r="DA13" s="686"/>
      <c r="DB13" s="686"/>
      <c r="DC13" s="686"/>
      <c r="DD13" s="692">
        <v>796101</v>
      </c>
      <c r="DE13" s="684"/>
      <c r="DF13" s="684"/>
      <c r="DG13" s="684"/>
      <c r="DH13" s="684"/>
      <c r="DI13" s="684"/>
      <c r="DJ13" s="684"/>
      <c r="DK13" s="684"/>
      <c r="DL13" s="684"/>
      <c r="DM13" s="684"/>
      <c r="DN13" s="684"/>
      <c r="DO13" s="684"/>
      <c r="DP13" s="685"/>
      <c r="DQ13" s="692">
        <v>1436919</v>
      </c>
      <c r="DR13" s="684"/>
      <c r="DS13" s="684"/>
      <c r="DT13" s="684"/>
      <c r="DU13" s="684"/>
      <c r="DV13" s="684"/>
      <c r="DW13" s="684"/>
      <c r="DX13" s="684"/>
      <c r="DY13" s="684"/>
      <c r="DZ13" s="684"/>
      <c r="EA13" s="684"/>
      <c r="EB13" s="684"/>
      <c r="EC13" s="693"/>
    </row>
    <row r="14" spans="2:143" ht="11.25" customHeight="1" x14ac:dyDescent="0.15">
      <c r="B14" s="680" t="s">
        <v>257</v>
      </c>
      <c r="C14" s="681"/>
      <c r="D14" s="681"/>
      <c r="E14" s="681"/>
      <c r="F14" s="681"/>
      <c r="G14" s="681"/>
      <c r="H14" s="681"/>
      <c r="I14" s="681"/>
      <c r="J14" s="681"/>
      <c r="K14" s="681"/>
      <c r="L14" s="681"/>
      <c r="M14" s="681"/>
      <c r="N14" s="681"/>
      <c r="O14" s="681"/>
      <c r="P14" s="681"/>
      <c r="Q14" s="682"/>
      <c r="R14" s="683">
        <v>24870</v>
      </c>
      <c r="S14" s="684"/>
      <c r="T14" s="684"/>
      <c r="U14" s="684"/>
      <c r="V14" s="684"/>
      <c r="W14" s="684"/>
      <c r="X14" s="684"/>
      <c r="Y14" s="685"/>
      <c r="Z14" s="686">
        <v>0.1</v>
      </c>
      <c r="AA14" s="686"/>
      <c r="AB14" s="686"/>
      <c r="AC14" s="686"/>
      <c r="AD14" s="687">
        <v>24870</v>
      </c>
      <c r="AE14" s="687"/>
      <c r="AF14" s="687"/>
      <c r="AG14" s="687"/>
      <c r="AH14" s="687"/>
      <c r="AI14" s="687"/>
      <c r="AJ14" s="687"/>
      <c r="AK14" s="687"/>
      <c r="AL14" s="688">
        <v>0.3</v>
      </c>
      <c r="AM14" s="689"/>
      <c r="AN14" s="689"/>
      <c r="AO14" s="690"/>
      <c r="AP14" s="680" t="s">
        <v>258</v>
      </c>
      <c r="AQ14" s="681"/>
      <c r="AR14" s="681"/>
      <c r="AS14" s="681"/>
      <c r="AT14" s="681"/>
      <c r="AU14" s="681"/>
      <c r="AV14" s="681"/>
      <c r="AW14" s="681"/>
      <c r="AX14" s="681"/>
      <c r="AY14" s="681"/>
      <c r="AZ14" s="681"/>
      <c r="BA14" s="681"/>
      <c r="BB14" s="681"/>
      <c r="BC14" s="681"/>
      <c r="BD14" s="681"/>
      <c r="BE14" s="681"/>
      <c r="BF14" s="682"/>
      <c r="BG14" s="683">
        <v>95077</v>
      </c>
      <c r="BH14" s="684"/>
      <c r="BI14" s="684"/>
      <c r="BJ14" s="684"/>
      <c r="BK14" s="684"/>
      <c r="BL14" s="684"/>
      <c r="BM14" s="684"/>
      <c r="BN14" s="685"/>
      <c r="BO14" s="686">
        <v>3.8</v>
      </c>
      <c r="BP14" s="686"/>
      <c r="BQ14" s="686"/>
      <c r="BR14" s="686"/>
      <c r="BS14" s="692" t="s">
        <v>234</v>
      </c>
      <c r="BT14" s="684"/>
      <c r="BU14" s="684"/>
      <c r="BV14" s="684"/>
      <c r="BW14" s="684"/>
      <c r="BX14" s="684"/>
      <c r="BY14" s="684"/>
      <c r="BZ14" s="684"/>
      <c r="CA14" s="684"/>
      <c r="CB14" s="693"/>
      <c r="CD14" s="698" t="s">
        <v>259</v>
      </c>
      <c r="CE14" s="699"/>
      <c r="CF14" s="699"/>
      <c r="CG14" s="699"/>
      <c r="CH14" s="699"/>
      <c r="CI14" s="699"/>
      <c r="CJ14" s="699"/>
      <c r="CK14" s="699"/>
      <c r="CL14" s="699"/>
      <c r="CM14" s="699"/>
      <c r="CN14" s="699"/>
      <c r="CO14" s="699"/>
      <c r="CP14" s="699"/>
      <c r="CQ14" s="700"/>
      <c r="CR14" s="683">
        <v>750570</v>
      </c>
      <c r="CS14" s="684"/>
      <c r="CT14" s="684"/>
      <c r="CU14" s="684"/>
      <c r="CV14" s="684"/>
      <c r="CW14" s="684"/>
      <c r="CX14" s="684"/>
      <c r="CY14" s="685"/>
      <c r="CZ14" s="686">
        <v>4.7</v>
      </c>
      <c r="DA14" s="686"/>
      <c r="DB14" s="686"/>
      <c r="DC14" s="686"/>
      <c r="DD14" s="692">
        <v>267133</v>
      </c>
      <c r="DE14" s="684"/>
      <c r="DF14" s="684"/>
      <c r="DG14" s="684"/>
      <c r="DH14" s="684"/>
      <c r="DI14" s="684"/>
      <c r="DJ14" s="684"/>
      <c r="DK14" s="684"/>
      <c r="DL14" s="684"/>
      <c r="DM14" s="684"/>
      <c r="DN14" s="684"/>
      <c r="DO14" s="684"/>
      <c r="DP14" s="685"/>
      <c r="DQ14" s="692">
        <v>446312</v>
      </c>
      <c r="DR14" s="684"/>
      <c r="DS14" s="684"/>
      <c r="DT14" s="684"/>
      <c r="DU14" s="684"/>
      <c r="DV14" s="684"/>
      <c r="DW14" s="684"/>
      <c r="DX14" s="684"/>
      <c r="DY14" s="684"/>
      <c r="DZ14" s="684"/>
      <c r="EA14" s="684"/>
      <c r="EB14" s="684"/>
      <c r="EC14" s="693"/>
    </row>
    <row r="15" spans="2:143" ht="11.25" customHeight="1" x14ac:dyDescent="0.15">
      <c r="B15" s="680" t="s">
        <v>260</v>
      </c>
      <c r="C15" s="681"/>
      <c r="D15" s="681"/>
      <c r="E15" s="681"/>
      <c r="F15" s="681"/>
      <c r="G15" s="681"/>
      <c r="H15" s="681"/>
      <c r="I15" s="681"/>
      <c r="J15" s="681"/>
      <c r="K15" s="681"/>
      <c r="L15" s="681"/>
      <c r="M15" s="681"/>
      <c r="N15" s="681"/>
      <c r="O15" s="681"/>
      <c r="P15" s="681"/>
      <c r="Q15" s="682"/>
      <c r="R15" s="683" t="s">
        <v>245</v>
      </c>
      <c r="S15" s="684"/>
      <c r="T15" s="684"/>
      <c r="U15" s="684"/>
      <c r="V15" s="684"/>
      <c r="W15" s="684"/>
      <c r="X15" s="684"/>
      <c r="Y15" s="685"/>
      <c r="Z15" s="686" t="s">
        <v>234</v>
      </c>
      <c r="AA15" s="686"/>
      <c r="AB15" s="686"/>
      <c r="AC15" s="686"/>
      <c r="AD15" s="687" t="s">
        <v>245</v>
      </c>
      <c r="AE15" s="687"/>
      <c r="AF15" s="687"/>
      <c r="AG15" s="687"/>
      <c r="AH15" s="687"/>
      <c r="AI15" s="687"/>
      <c r="AJ15" s="687"/>
      <c r="AK15" s="687"/>
      <c r="AL15" s="688" t="s">
        <v>234</v>
      </c>
      <c r="AM15" s="689"/>
      <c r="AN15" s="689"/>
      <c r="AO15" s="690"/>
      <c r="AP15" s="680" t="s">
        <v>261</v>
      </c>
      <c r="AQ15" s="681"/>
      <c r="AR15" s="681"/>
      <c r="AS15" s="681"/>
      <c r="AT15" s="681"/>
      <c r="AU15" s="681"/>
      <c r="AV15" s="681"/>
      <c r="AW15" s="681"/>
      <c r="AX15" s="681"/>
      <c r="AY15" s="681"/>
      <c r="AZ15" s="681"/>
      <c r="BA15" s="681"/>
      <c r="BB15" s="681"/>
      <c r="BC15" s="681"/>
      <c r="BD15" s="681"/>
      <c r="BE15" s="681"/>
      <c r="BF15" s="682"/>
      <c r="BG15" s="683">
        <v>149832</v>
      </c>
      <c r="BH15" s="684"/>
      <c r="BI15" s="684"/>
      <c r="BJ15" s="684"/>
      <c r="BK15" s="684"/>
      <c r="BL15" s="684"/>
      <c r="BM15" s="684"/>
      <c r="BN15" s="685"/>
      <c r="BO15" s="686">
        <v>5.9</v>
      </c>
      <c r="BP15" s="686"/>
      <c r="BQ15" s="686"/>
      <c r="BR15" s="686"/>
      <c r="BS15" s="692" t="s">
        <v>245</v>
      </c>
      <c r="BT15" s="684"/>
      <c r="BU15" s="684"/>
      <c r="BV15" s="684"/>
      <c r="BW15" s="684"/>
      <c r="BX15" s="684"/>
      <c r="BY15" s="684"/>
      <c r="BZ15" s="684"/>
      <c r="CA15" s="684"/>
      <c r="CB15" s="693"/>
      <c r="CD15" s="698" t="s">
        <v>262</v>
      </c>
      <c r="CE15" s="699"/>
      <c r="CF15" s="699"/>
      <c r="CG15" s="699"/>
      <c r="CH15" s="699"/>
      <c r="CI15" s="699"/>
      <c r="CJ15" s="699"/>
      <c r="CK15" s="699"/>
      <c r="CL15" s="699"/>
      <c r="CM15" s="699"/>
      <c r="CN15" s="699"/>
      <c r="CO15" s="699"/>
      <c r="CP15" s="699"/>
      <c r="CQ15" s="700"/>
      <c r="CR15" s="683">
        <v>1509273</v>
      </c>
      <c r="CS15" s="684"/>
      <c r="CT15" s="684"/>
      <c r="CU15" s="684"/>
      <c r="CV15" s="684"/>
      <c r="CW15" s="684"/>
      <c r="CX15" s="684"/>
      <c r="CY15" s="685"/>
      <c r="CZ15" s="686">
        <v>9.5</v>
      </c>
      <c r="DA15" s="686"/>
      <c r="DB15" s="686"/>
      <c r="DC15" s="686"/>
      <c r="DD15" s="692">
        <v>663892</v>
      </c>
      <c r="DE15" s="684"/>
      <c r="DF15" s="684"/>
      <c r="DG15" s="684"/>
      <c r="DH15" s="684"/>
      <c r="DI15" s="684"/>
      <c r="DJ15" s="684"/>
      <c r="DK15" s="684"/>
      <c r="DL15" s="684"/>
      <c r="DM15" s="684"/>
      <c r="DN15" s="684"/>
      <c r="DO15" s="684"/>
      <c r="DP15" s="685"/>
      <c r="DQ15" s="692">
        <v>753979</v>
      </c>
      <c r="DR15" s="684"/>
      <c r="DS15" s="684"/>
      <c r="DT15" s="684"/>
      <c r="DU15" s="684"/>
      <c r="DV15" s="684"/>
      <c r="DW15" s="684"/>
      <c r="DX15" s="684"/>
      <c r="DY15" s="684"/>
      <c r="DZ15" s="684"/>
      <c r="EA15" s="684"/>
      <c r="EB15" s="684"/>
      <c r="EC15" s="693"/>
    </row>
    <row r="16" spans="2:143" ht="11.25" customHeight="1" x14ac:dyDescent="0.15">
      <c r="B16" s="680" t="s">
        <v>263</v>
      </c>
      <c r="C16" s="681"/>
      <c r="D16" s="681"/>
      <c r="E16" s="681"/>
      <c r="F16" s="681"/>
      <c r="G16" s="681"/>
      <c r="H16" s="681"/>
      <c r="I16" s="681"/>
      <c r="J16" s="681"/>
      <c r="K16" s="681"/>
      <c r="L16" s="681"/>
      <c r="M16" s="681"/>
      <c r="N16" s="681"/>
      <c r="O16" s="681"/>
      <c r="P16" s="681"/>
      <c r="Q16" s="682"/>
      <c r="R16" s="683">
        <v>6037</v>
      </c>
      <c r="S16" s="684"/>
      <c r="T16" s="684"/>
      <c r="U16" s="684"/>
      <c r="V16" s="684"/>
      <c r="W16" s="684"/>
      <c r="X16" s="684"/>
      <c r="Y16" s="685"/>
      <c r="Z16" s="686">
        <v>0</v>
      </c>
      <c r="AA16" s="686"/>
      <c r="AB16" s="686"/>
      <c r="AC16" s="686"/>
      <c r="AD16" s="687">
        <v>6037</v>
      </c>
      <c r="AE16" s="687"/>
      <c r="AF16" s="687"/>
      <c r="AG16" s="687"/>
      <c r="AH16" s="687"/>
      <c r="AI16" s="687"/>
      <c r="AJ16" s="687"/>
      <c r="AK16" s="687"/>
      <c r="AL16" s="688">
        <v>0.1</v>
      </c>
      <c r="AM16" s="689"/>
      <c r="AN16" s="689"/>
      <c r="AO16" s="690"/>
      <c r="AP16" s="680" t="s">
        <v>264</v>
      </c>
      <c r="AQ16" s="681"/>
      <c r="AR16" s="681"/>
      <c r="AS16" s="681"/>
      <c r="AT16" s="681"/>
      <c r="AU16" s="681"/>
      <c r="AV16" s="681"/>
      <c r="AW16" s="681"/>
      <c r="AX16" s="681"/>
      <c r="AY16" s="681"/>
      <c r="AZ16" s="681"/>
      <c r="BA16" s="681"/>
      <c r="BB16" s="681"/>
      <c r="BC16" s="681"/>
      <c r="BD16" s="681"/>
      <c r="BE16" s="681"/>
      <c r="BF16" s="682"/>
      <c r="BG16" s="683" t="s">
        <v>234</v>
      </c>
      <c r="BH16" s="684"/>
      <c r="BI16" s="684"/>
      <c r="BJ16" s="684"/>
      <c r="BK16" s="684"/>
      <c r="BL16" s="684"/>
      <c r="BM16" s="684"/>
      <c r="BN16" s="685"/>
      <c r="BO16" s="686" t="s">
        <v>245</v>
      </c>
      <c r="BP16" s="686"/>
      <c r="BQ16" s="686"/>
      <c r="BR16" s="686"/>
      <c r="BS16" s="692" t="s">
        <v>234</v>
      </c>
      <c r="BT16" s="684"/>
      <c r="BU16" s="684"/>
      <c r="BV16" s="684"/>
      <c r="BW16" s="684"/>
      <c r="BX16" s="684"/>
      <c r="BY16" s="684"/>
      <c r="BZ16" s="684"/>
      <c r="CA16" s="684"/>
      <c r="CB16" s="693"/>
      <c r="CD16" s="698" t="s">
        <v>265</v>
      </c>
      <c r="CE16" s="699"/>
      <c r="CF16" s="699"/>
      <c r="CG16" s="699"/>
      <c r="CH16" s="699"/>
      <c r="CI16" s="699"/>
      <c r="CJ16" s="699"/>
      <c r="CK16" s="699"/>
      <c r="CL16" s="699"/>
      <c r="CM16" s="699"/>
      <c r="CN16" s="699"/>
      <c r="CO16" s="699"/>
      <c r="CP16" s="699"/>
      <c r="CQ16" s="700"/>
      <c r="CR16" s="683">
        <v>312089</v>
      </c>
      <c r="CS16" s="684"/>
      <c r="CT16" s="684"/>
      <c r="CU16" s="684"/>
      <c r="CV16" s="684"/>
      <c r="CW16" s="684"/>
      <c r="CX16" s="684"/>
      <c r="CY16" s="685"/>
      <c r="CZ16" s="686">
        <v>2</v>
      </c>
      <c r="DA16" s="686"/>
      <c r="DB16" s="686"/>
      <c r="DC16" s="686"/>
      <c r="DD16" s="692" t="s">
        <v>245</v>
      </c>
      <c r="DE16" s="684"/>
      <c r="DF16" s="684"/>
      <c r="DG16" s="684"/>
      <c r="DH16" s="684"/>
      <c r="DI16" s="684"/>
      <c r="DJ16" s="684"/>
      <c r="DK16" s="684"/>
      <c r="DL16" s="684"/>
      <c r="DM16" s="684"/>
      <c r="DN16" s="684"/>
      <c r="DO16" s="684"/>
      <c r="DP16" s="685"/>
      <c r="DQ16" s="692">
        <v>84049</v>
      </c>
      <c r="DR16" s="684"/>
      <c r="DS16" s="684"/>
      <c r="DT16" s="684"/>
      <c r="DU16" s="684"/>
      <c r="DV16" s="684"/>
      <c r="DW16" s="684"/>
      <c r="DX16" s="684"/>
      <c r="DY16" s="684"/>
      <c r="DZ16" s="684"/>
      <c r="EA16" s="684"/>
      <c r="EB16" s="684"/>
      <c r="EC16" s="693"/>
    </row>
    <row r="17" spans="2:133" ht="11.25" customHeight="1" x14ac:dyDescent="0.15">
      <c r="B17" s="680" t="s">
        <v>266</v>
      </c>
      <c r="C17" s="681"/>
      <c r="D17" s="681"/>
      <c r="E17" s="681"/>
      <c r="F17" s="681"/>
      <c r="G17" s="681"/>
      <c r="H17" s="681"/>
      <c r="I17" s="681"/>
      <c r="J17" s="681"/>
      <c r="K17" s="681"/>
      <c r="L17" s="681"/>
      <c r="M17" s="681"/>
      <c r="N17" s="681"/>
      <c r="O17" s="681"/>
      <c r="P17" s="681"/>
      <c r="Q17" s="682"/>
      <c r="R17" s="683">
        <v>60935</v>
      </c>
      <c r="S17" s="684"/>
      <c r="T17" s="684"/>
      <c r="U17" s="684"/>
      <c r="V17" s="684"/>
      <c r="W17" s="684"/>
      <c r="X17" s="684"/>
      <c r="Y17" s="685"/>
      <c r="Z17" s="686">
        <v>0.4</v>
      </c>
      <c r="AA17" s="686"/>
      <c r="AB17" s="686"/>
      <c r="AC17" s="686"/>
      <c r="AD17" s="687">
        <v>60935</v>
      </c>
      <c r="AE17" s="687"/>
      <c r="AF17" s="687"/>
      <c r="AG17" s="687"/>
      <c r="AH17" s="687"/>
      <c r="AI17" s="687"/>
      <c r="AJ17" s="687"/>
      <c r="AK17" s="687"/>
      <c r="AL17" s="688">
        <v>0.8</v>
      </c>
      <c r="AM17" s="689"/>
      <c r="AN17" s="689"/>
      <c r="AO17" s="690"/>
      <c r="AP17" s="680" t="s">
        <v>267</v>
      </c>
      <c r="AQ17" s="681"/>
      <c r="AR17" s="681"/>
      <c r="AS17" s="681"/>
      <c r="AT17" s="681"/>
      <c r="AU17" s="681"/>
      <c r="AV17" s="681"/>
      <c r="AW17" s="681"/>
      <c r="AX17" s="681"/>
      <c r="AY17" s="681"/>
      <c r="AZ17" s="681"/>
      <c r="BA17" s="681"/>
      <c r="BB17" s="681"/>
      <c r="BC17" s="681"/>
      <c r="BD17" s="681"/>
      <c r="BE17" s="681"/>
      <c r="BF17" s="682"/>
      <c r="BG17" s="683" t="s">
        <v>234</v>
      </c>
      <c r="BH17" s="684"/>
      <c r="BI17" s="684"/>
      <c r="BJ17" s="684"/>
      <c r="BK17" s="684"/>
      <c r="BL17" s="684"/>
      <c r="BM17" s="684"/>
      <c r="BN17" s="685"/>
      <c r="BO17" s="686" t="s">
        <v>245</v>
      </c>
      <c r="BP17" s="686"/>
      <c r="BQ17" s="686"/>
      <c r="BR17" s="686"/>
      <c r="BS17" s="692" t="s">
        <v>245</v>
      </c>
      <c r="BT17" s="684"/>
      <c r="BU17" s="684"/>
      <c r="BV17" s="684"/>
      <c r="BW17" s="684"/>
      <c r="BX17" s="684"/>
      <c r="BY17" s="684"/>
      <c r="BZ17" s="684"/>
      <c r="CA17" s="684"/>
      <c r="CB17" s="693"/>
      <c r="CD17" s="698" t="s">
        <v>268</v>
      </c>
      <c r="CE17" s="699"/>
      <c r="CF17" s="699"/>
      <c r="CG17" s="699"/>
      <c r="CH17" s="699"/>
      <c r="CI17" s="699"/>
      <c r="CJ17" s="699"/>
      <c r="CK17" s="699"/>
      <c r="CL17" s="699"/>
      <c r="CM17" s="699"/>
      <c r="CN17" s="699"/>
      <c r="CO17" s="699"/>
      <c r="CP17" s="699"/>
      <c r="CQ17" s="700"/>
      <c r="CR17" s="683">
        <v>1394815</v>
      </c>
      <c r="CS17" s="684"/>
      <c r="CT17" s="684"/>
      <c r="CU17" s="684"/>
      <c r="CV17" s="684"/>
      <c r="CW17" s="684"/>
      <c r="CX17" s="684"/>
      <c r="CY17" s="685"/>
      <c r="CZ17" s="686">
        <v>8.8000000000000007</v>
      </c>
      <c r="DA17" s="686"/>
      <c r="DB17" s="686"/>
      <c r="DC17" s="686"/>
      <c r="DD17" s="692" t="s">
        <v>245</v>
      </c>
      <c r="DE17" s="684"/>
      <c r="DF17" s="684"/>
      <c r="DG17" s="684"/>
      <c r="DH17" s="684"/>
      <c r="DI17" s="684"/>
      <c r="DJ17" s="684"/>
      <c r="DK17" s="684"/>
      <c r="DL17" s="684"/>
      <c r="DM17" s="684"/>
      <c r="DN17" s="684"/>
      <c r="DO17" s="684"/>
      <c r="DP17" s="685"/>
      <c r="DQ17" s="692">
        <v>1349476</v>
      </c>
      <c r="DR17" s="684"/>
      <c r="DS17" s="684"/>
      <c r="DT17" s="684"/>
      <c r="DU17" s="684"/>
      <c r="DV17" s="684"/>
      <c r="DW17" s="684"/>
      <c r="DX17" s="684"/>
      <c r="DY17" s="684"/>
      <c r="DZ17" s="684"/>
      <c r="EA17" s="684"/>
      <c r="EB17" s="684"/>
      <c r="EC17" s="693"/>
    </row>
    <row r="18" spans="2:133" ht="11.25" customHeight="1" x14ac:dyDescent="0.15">
      <c r="B18" s="680" t="s">
        <v>269</v>
      </c>
      <c r="C18" s="681"/>
      <c r="D18" s="681"/>
      <c r="E18" s="681"/>
      <c r="F18" s="681"/>
      <c r="G18" s="681"/>
      <c r="H18" s="681"/>
      <c r="I18" s="681"/>
      <c r="J18" s="681"/>
      <c r="K18" s="681"/>
      <c r="L18" s="681"/>
      <c r="M18" s="681"/>
      <c r="N18" s="681"/>
      <c r="O18" s="681"/>
      <c r="P18" s="681"/>
      <c r="Q18" s="682"/>
      <c r="R18" s="683">
        <v>7313</v>
      </c>
      <c r="S18" s="684"/>
      <c r="T18" s="684"/>
      <c r="U18" s="684"/>
      <c r="V18" s="684"/>
      <c r="W18" s="684"/>
      <c r="X18" s="684"/>
      <c r="Y18" s="685"/>
      <c r="Z18" s="686">
        <v>0</v>
      </c>
      <c r="AA18" s="686"/>
      <c r="AB18" s="686"/>
      <c r="AC18" s="686"/>
      <c r="AD18" s="687">
        <v>7313</v>
      </c>
      <c r="AE18" s="687"/>
      <c r="AF18" s="687"/>
      <c r="AG18" s="687"/>
      <c r="AH18" s="687"/>
      <c r="AI18" s="687"/>
      <c r="AJ18" s="687"/>
      <c r="AK18" s="687"/>
      <c r="AL18" s="688">
        <v>0.1</v>
      </c>
      <c r="AM18" s="689"/>
      <c r="AN18" s="689"/>
      <c r="AO18" s="690"/>
      <c r="AP18" s="680" t="s">
        <v>270</v>
      </c>
      <c r="AQ18" s="681"/>
      <c r="AR18" s="681"/>
      <c r="AS18" s="681"/>
      <c r="AT18" s="681"/>
      <c r="AU18" s="681"/>
      <c r="AV18" s="681"/>
      <c r="AW18" s="681"/>
      <c r="AX18" s="681"/>
      <c r="AY18" s="681"/>
      <c r="AZ18" s="681"/>
      <c r="BA18" s="681"/>
      <c r="BB18" s="681"/>
      <c r="BC18" s="681"/>
      <c r="BD18" s="681"/>
      <c r="BE18" s="681"/>
      <c r="BF18" s="682"/>
      <c r="BG18" s="683" t="s">
        <v>245</v>
      </c>
      <c r="BH18" s="684"/>
      <c r="BI18" s="684"/>
      <c r="BJ18" s="684"/>
      <c r="BK18" s="684"/>
      <c r="BL18" s="684"/>
      <c r="BM18" s="684"/>
      <c r="BN18" s="685"/>
      <c r="BO18" s="686" t="s">
        <v>234</v>
      </c>
      <c r="BP18" s="686"/>
      <c r="BQ18" s="686"/>
      <c r="BR18" s="686"/>
      <c r="BS18" s="692" t="s">
        <v>245</v>
      </c>
      <c r="BT18" s="684"/>
      <c r="BU18" s="684"/>
      <c r="BV18" s="684"/>
      <c r="BW18" s="684"/>
      <c r="BX18" s="684"/>
      <c r="BY18" s="684"/>
      <c r="BZ18" s="684"/>
      <c r="CA18" s="684"/>
      <c r="CB18" s="693"/>
      <c r="CD18" s="698" t="s">
        <v>271</v>
      </c>
      <c r="CE18" s="699"/>
      <c r="CF18" s="699"/>
      <c r="CG18" s="699"/>
      <c r="CH18" s="699"/>
      <c r="CI18" s="699"/>
      <c r="CJ18" s="699"/>
      <c r="CK18" s="699"/>
      <c r="CL18" s="699"/>
      <c r="CM18" s="699"/>
      <c r="CN18" s="699"/>
      <c r="CO18" s="699"/>
      <c r="CP18" s="699"/>
      <c r="CQ18" s="700"/>
      <c r="CR18" s="683" t="s">
        <v>234</v>
      </c>
      <c r="CS18" s="684"/>
      <c r="CT18" s="684"/>
      <c r="CU18" s="684"/>
      <c r="CV18" s="684"/>
      <c r="CW18" s="684"/>
      <c r="CX18" s="684"/>
      <c r="CY18" s="685"/>
      <c r="CZ18" s="686" t="s">
        <v>234</v>
      </c>
      <c r="DA18" s="686"/>
      <c r="DB18" s="686"/>
      <c r="DC18" s="686"/>
      <c r="DD18" s="692" t="s">
        <v>234</v>
      </c>
      <c r="DE18" s="684"/>
      <c r="DF18" s="684"/>
      <c r="DG18" s="684"/>
      <c r="DH18" s="684"/>
      <c r="DI18" s="684"/>
      <c r="DJ18" s="684"/>
      <c r="DK18" s="684"/>
      <c r="DL18" s="684"/>
      <c r="DM18" s="684"/>
      <c r="DN18" s="684"/>
      <c r="DO18" s="684"/>
      <c r="DP18" s="685"/>
      <c r="DQ18" s="692" t="s">
        <v>234</v>
      </c>
      <c r="DR18" s="684"/>
      <c r="DS18" s="684"/>
      <c r="DT18" s="684"/>
      <c r="DU18" s="684"/>
      <c r="DV18" s="684"/>
      <c r="DW18" s="684"/>
      <c r="DX18" s="684"/>
      <c r="DY18" s="684"/>
      <c r="DZ18" s="684"/>
      <c r="EA18" s="684"/>
      <c r="EB18" s="684"/>
      <c r="EC18" s="693"/>
    </row>
    <row r="19" spans="2:133" ht="11.25" customHeight="1" x14ac:dyDescent="0.15">
      <c r="B19" s="680" t="s">
        <v>272</v>
      </c>
      <c r="C19" s="681"/>
      <c r="D19" s="681"/>
      <c r="E19" s="681"/>
      <c r="F19" s="681"/>
      <c r="G19" s="681"/>
      <c r="H19" s="681"/>
      <c r="I19" s="681"/>
      <c r="J19" s="681"/>
      <c r="K19" s="681"/>
      <c r="L19" s="681"/>
      <c r="M19" s="681"/>
      <c r="N19" s="681"/>
      <c r="O19" s="681"/>
      <c r="P19" s="681"/>
      <c r="Q19" s="682"/>
      <c r="R19" s="683">
        <v>3203</v>
      </c>
      <c r="S19" s="684"/>
      <c r="T19" s="684"/>
      <c r="U19" s="684"/>
      <c r="V19" s="684"/>
      <c r="W19" s="684"/>
      <c r="X19" s="684"/>
      <c r="Y19" s="685"/>
      <c r="Z19" s="686">
        <v>0</v>
      </c>
      <c r="AA19" s="686"/>
      <c r="AB19" s="686"/>
      <c r="AC19" s="686"/>
      <c r="AD19" s="687">
        <v>3203</v>
      </c>
      <c r="AE19" s="687"/>
      <c r="AF19" s="687"/>
      <c r="AG19" s="687"/>
      <c r="AH19" s="687"/>
      <c r="AI19" s="687"/>
      <c r="AJ19" s="687"/>
      <c r="AK19" s="687"/>
      <c r="AL19" s="688">
        <v>0</v>
      </c>
      <c r="AM19" s="689"/>
      <c r="AN19" s="689"/>
      <c r="AO19" s="690"/>
      <c r="AP19" s="680" t="s">
        <v>273</v>
      </c>
      <c r="AQ19" s="681"/>
      <c r="AR19" s="681"/>
      <c r="AS19" s="681"/>
      <c r="AT19" s="681"/>
      <c r="AU19" s="681"/>
      <c r="AV19" s="681"/>
      <c r="AW19" s="681"/>
      <c r="AX19" s="681"/>
      <c r="AY19" s="681"/>
      <c r="AZ19" s="681"/>
      <c r="BA19" s="681"/>
      <c r="BB19" s="681"/>
      <c r="BC19" s="681"/>
      <c r="BD19" s="681"/>
      <c r="BE19" s="681"/>
      <c r="BF19" s="682"/>
      <c r="BG19" s="683">
        <v>76447</v>
      </c>
      <c r="BH19" s="684"/>
      <c r="BI19" s="684"/>
      <c r="BJ19" s="684"/>
      <c r="BK19" s="684"/>
      <c r="BL19" s="684"/>
      <c r="BM19" s="684"/>
      <c r="BN19" s="685"/>
      <c r="BO19" s="686">
        <v>3</v>
      </c>
      <c r="BP19" s="686"/>
      <c r="BQ19" s="686"/>
      <c r="BR19" s="686"/>
      <c r="BS19" s="692" t="s">
        <v>234</v>
      </c>
      <c r="BT19" s="684"/>
      <c r="BU19" s="684"/>
      <c r="BV19" s="684"/>
      <c r="BW19" s="684"/>
      <c r="BX19" s="684"/>
      <c r="BY19" s="684"/>
      <c r="BZ19" s="684"/>
      <c r="CA19" s="684"/>
      <c r="CB19" s="693"/>
      <c r="CD19" s="698" t="s">
        <v>274</v>
      </c>
      <c r="CE19" s="699"/>
      <c r="CF19" s="699"/>
      <c r="CG19" s="699"/>
      <c r="CH19" s="699"/>
      <c r="CI19" s="699"/>
      <c r="CJ19" s="699"/>
      <c r="CK19" s="699"/>
      <c r="CL19" s="699"/>
      <c r="CM19" s="699"/>
      <c r="CN19" s="699"/>
      <c r="CO19" s="699"/>
      <c r="CP19" s="699"/>
      <c r="CQ19" s="700"/>
      <c r="CR19" s="683" t="s">
        <v>245</v>
      </c>
      <c r="CS19" s="684"/>
      <c r="CT19" s="684"/>
      <c r="CU19" s="684"/>
      <c r="CV19" s="684"/>
      <c r="CW19" s="684"/>
      <c r="CX19" s="684"/>
      <c r="CY19" s="685"/>
      <c r="CZ19" s="686" t="s">
        <v>234</v>
      </c>
      <c r="DA19" s="686"/>
      <c r="DB19" s="686"/>
      <c r="DC19" s="686"/>
      <c r="DD19" s="692" t="s">
        <v>234</v>
      </c>
      <c r="DE19" s="684"/>
      <c r="DF19" s="684"/>
      <c r="DG19" s="684"/>
      <c r="DH19" s="684"/>
      <c r="DI19" s="684"/>
      <c r="DJ19" s="684"/>
      <c r="DK19" s="684"/>
      <c r="DL19" s="684"/>
      <c r="DM19" s="684"/>
      <c r="DN19" s="684"/>
      <c r="DO19" s="684"/>
      <c r="DP19" s="685"/>
      <c r="DQ19" s="692" t="s">
        <v>245</v>
      </c>
      <c r="DR19" s="684"/>
      <c r="DS19" s="684"/>
      <c r="DT19" s="684"/>
      <c r="DU19" s="684"/>
      <c r="DV19" s="684"/>
      <c r="DW19" s="684"/>
      <c r="DX19" s="684"/>
      <c r="DY19" s="684"/>
      <c r="DZ19" s="684"/>
      <c r="EA19" s="684"/>
      <c r="EB19" s="684"/>
      <c r="EC19" s="693"/>
    </row>
    <row r="20" spans="2:133" ht="11.25" customHeight="1" x14ac:dyDescent="0.15">
      <c r="B20" s="680" t="s">
        <v>275</v>
      </c>
      <c r="C20" s="681"/>
      <c r="D20" s="681"/>
      <c r="E20" s="681"/>
      <c r="F20" s="681"/>
      <c r="G20" s="681"/>
      <c r="H20" s="681"/>
      <c r="I20" s="681"/>
      <c r="J20" s="681"/>
      <c r="K20" s="681"/>
      <c r="L20" s="681"/>
      <c r="M20" s="681"/>
      <c r="N20" s="681"/>
      <c r="O20" s="681"/>
      <c r="P20" s="681"/>
      <c r="Q20" s="682"/>
      <c r="R20" s="683">
        <v>791</v>
      </c>
      <c r="S20" s="684"/>
      <c r="T20" s="684"/>
      <c r="U20" s="684"/>
      <c r="V20" s="684"/>
      <c r="W20" s="684"/>
      <c r="X20" s="684"/>
      <c r="Y20" s="685"/>
      <c r="Z20" s="686">
        <v>0</v>
      </c>
      <c r="AA20" s="686"/>
      <c r="AB20" s="686"/>
      <c r="AC20" s="686"/>
      <c r="AD20" s="687">
        <v>791</v>
      </c>
      <c r="AE20" s="687"/>
      <c r="AF20" s="687"/>
      <c r="AG20" s="687"/>
      <c r="AH20" s="687"/>
      <c r="AI20" s="687"/>
      <c r="AJ20" s="687"/>
      <c r="AK20" s="687"/>
      <c r="AL20" s="688">
        <v>0</v>
      </c>
      <c r="AM20" s="689"/>
      <c r="AN20" s="689"/>
      <c r="AO20" s="690"/>
      <c r="AP20" s="680" t="s">
        <v>276</v>
      </c>
      <c r="AQ20" s="681"/>
      <c r="AR20" s="681"/>
      <c r="AS20" s="681"/>
      <c r="AT20" s="681"/>
      <c r="AU20" s="681"/>
      <c r="AV20" s="681"/>
      <c r="AW20" s="681"/>
      <c r="AX20" s="681"/>
      <c r="AY20" s="681"/>
      <c r="AZ20" s="681"/>
      <c r="BA20" s="681"/>
      <c r="BB20" s="681"/>
      <c r="BC20" s="681"/>
      <c r="BD20" s="681"/>
      <c r="BE20" s="681"/>
      <c r="BF20" s="682"/>
      <c r="BG20" s="683">
        <v>76447</v>
      </c>
      <c r="BH20" s="684"/>
      <c r="BI20" s="684"/>
      <c r="BJ20" s="684"/>
      <c r="BK20" s="684"/>
      <c r="BL20" s="684"/>
      <c r="BM20" s="684"/>
      <c r="BN20" s="685"/>
      <c r="BO20" s="686">
        <v>3</v>
      </c>
      <c r="BP20" s="686"/>
      <c r="BQ20" s="686"/>
      <c r="BR20" s="686"/>
      <c r="BS20" s="692" t="s">
        <v>245</v>
      </c>
      <c r="BT20" s="684"/>
      <c r="BU20" s="684"/>
      <c r="BV20" s="684"/>
      <c r="BW20" s="684"/>
      <c r="BX20" s="684"/>
      <c r="BY20" s="684"/>
      <c r="BZ20" s="684"/>
      <c r="CA20" s="684"/>
      <c r="CB20" s="693"/>
      <c r="CD20" s="698" t="s">
        <v>277</v>
      </c>
      <c r="CE20" s="699"/>
      <c r="CF20" s="699"/>
      <c r="CG20" s="699"/>
      <c r="CH20" s="699"/>
      <c r="CI20" s="699"/>
      <c r="CJ20" s="699"/>
      <c r="CK20" s="699"/>
      <c r="CL20" s="699"/>
      <c r="CM20" s="699"/>
      <c r="CN20" s="699"/>
      <c r="CO20" s="699"/>
      <c r="CP20" s="699"/>
      <c r="CQ20" s="700"/>
      <c r="CR20" s="683">
        <v>15840646</v>
      </c>
      <c r="CS20" s="684"/>
      <c r="CT20" s="684"/>
      <c r="CU20" s="684"/>
      <c r="CV20" s="684"/>
      <c r="CW20" s="684"/>
      <c r="CX20" s="684"/>
      <c r="CY20" s="685"/>
      <c r="CZ20" s="686">
        <v>100</v>
      </c>
      <c r="DA20" s="686"/>
      <c r="DB20" s="686"/>
      <c r="DC20" s="686"/>
      <c r="DD20" s="692">
        <v>1993577</v>
      </c>
      <c r="DE20" s="684"/>
      <c r="DF20" s="684"/>
      <c r="DG20" s="684"/>
      <c r="DH20" s="684"/>
      <c r="DI20" s="684"/>
      <c r="DJ20" s="684"/>
      <c r="DK20" s="684"/>
      <c r="DL20" s="684"/>
      <c r="DM20" s="684"/>
      <c r="DN20" s="684"/>
      <c r="DO20" s="684"/>
      <c r="DP20" s="685"/>
      <c r="DQ20" s="692">
        <v>9567913</v>
      </c>
      <c r="DR20" s="684"/>
      <c r="DS20" s="684"/>
      <c r="DT20" s="684"/>
      <c r="DU20" s="684"/>
      <c r="DV20" s="684"/>
      <c r="DW20" s="684"/>
      <c r="DX20" s="684"/>
      <c r="DY20" s="684"/>
      <c r="DZ20" s="684"/>
      <c r="EA20" s="684"/>
      <c r="EB20" s="684"/>
      <c r="EC20" s="693"/>
    </row>
    <row r="21" spans="2:133" ht="11.25" customHeight="1" x14ac:dyDescent="0.15">
      <c r="B21" s="680" t="s">
        <v>278</v>
      </c>
      <c r="C21" s="681"/>
      <c r="D21" s="681"/>
      <c r="E21" s="681"/>
      <c r="F21" s="681"/>
      <c r="G21" s="681"/>
      <c r="H21" s="681"/>
      <c r="I21" s="681"/>
      <c r="J21" s="681"/>
      <c r="K21" s="681"/>
      <c r="L21" s="681"/>
      <c r="M21" s="681"/>
      <c r="N21" s="681"/>
      <c r="O21" s="681"/>
      <c r="P21" s="681"/>
      <c r="Q21" s="682"/>
      <c r="R21" s="683">
        <v>49628</v>
      </c>
      <c r="S21" s="684"/>
      <c r="T21" s="684"/>
      <c r="U21" s="684"/>
      <c r="V21" s="684"/>
      <c r="W21" s="684"/>
      <c r="X21" s="684"/>
      <c r="Y21" s="685"/>
      <c r="Z21" s="686">
        <v>0.3</v>
      </c>
      <c r="AA21" s="686"/>
      <c r="AB21" s="686"/>
      <c r="AC21" s="686"/>
      <c r="AD21" s="687">
        <v>49628</v>
      </c>
      <c r="AE21" s="687"/>
      <c r="AF21" s="687"/>
      <c r="AG21" s="687"/>
      <c r="AH21" s="687"/>
      <c r="AI21" s="687"/>
      <c r="AJ21" s="687"/>
      <c r="AK21" s="687"/>
      <c r="AL21" s="688">
        <v>0.6</v>
      </c>
      <c r="AM21" s="689"/>
      <c r="AN21" s="689"/>
      <c r="AO21" s="690"/>
      <c r="AP21" s="702" t="s">
        <v>279</v>
      </c>
      <c r="AQ21" s="703"/>
      <c r="AR21" s="703"/>
      <c r="AS21" s="703"/>
      <c r="AT21" s="703"/>
      <c r="AU21" s="703"/>
      <c r="AV21" s="703"/>
      <c r="AW21" s="703"/>
      <c r="AX21" s="703"/>
      <c r="AY21" s="703"/>
      <c r="AZ21" s="703"/>
      <c r="BA21" s="703"/>
      <c r="BB21" s="703"/>
      <c r="BC21" s="703"/>
      <c r="BD21" s="703"/>
      <c r="BE21" s="703"/>
      <c r="BF21" s="704"/>
      <c r="BG21" s="683">
        <v>9458</v>
      </c>
      <c r="BH21" s="684"/>
      <c r="BI21" s="684"/>
      <c r="BJ21" s="684"/>
      <c r="BK21" s="684"/>
      <c r="BL21" s="684"/>
      <c r="BM21" s="684"/>
      <c r="BN21" s="685"/>
      <c r="BO21" s="686">
        <v>0.4</v>
      </c>
      <c r="BP21" s="686"/>
      <c r="BQ21" s="686"/>
      <c r="BR21" s="686"/>
      <c r="BS21" s="692" t="s">
        <v>234</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280</v>
      </c>
      <c r="C22" s="681"/>
      <c r="D22" s="681"/>
      <c r="E22" s="681"/>
      <c r="F22" s="681"/>
      <c r="G22" s="681"/>
      <c r="H22" s="681"/>
      <c r="I22" s="681"/>
      <c r="J22" s="681"/>
      <c r="K22" s="681"/>
      <c r="L22" s="681"/>
      <c r="M22" s="681"/>
      <c r="N22" s="681"/>
      <c r="O22" s="681"/>
      <c r="P22" s="681"/>
      <c r="Q22" s="682"/>
      <c r="R22" s="683">
        <v>5384348</v>
      </c>
      <c r="S22" s="684"/>
      <c r="T22" s="684"/>
      <c r="U22" s="684"/>
      <c r="V22" s="684"/>
      <c r="W22" s="684"/>
      <c r="X22" s="684"/>
      <c r="Y22" s="685"/>
      <c r="Z22" s="686">
        <v>31.7</v>
      </c>
      <c r="AA22" s="686"/>
      <c r="AB22" s="686"/>
      <c r="AC22" s="686"/>
      <c r="AD22" s="687">
        <v>4456481</v>
      </c>
      <c r="AE22" s="687"/>
      <c r="AF22" s="687"/>
      <c r="AG22" s="687"/>
      <c r="AH22" s="687"/>
      <c r="AI22" s="687"/>
      <c r="AJ22" s="687"/>
      <c r="AK22" s="687"/>
      <c r="AL22" s="688">
        <v>58.3</v>
      </c>
      <c r="AM22" s="689"/>
      <c r="AN22" s="689"/>
      <c r="AO22" s="690"/>
      <c r="AP22" s="702" t="s">
        <v>281</v>
      </c>
      <c r="AQ22" s="703"/>
      <c r="AR22" s="703"/>
      <c r="AS22" s="703"/>
      <c r="AT22" s="703"/>
      <c r="AU22" s="703"/>
      <c r="AV22" s="703"/>
      <c r="AW22" s="703"/>
      <c r="AX22" s="703"/>
      <c r="AY22" s="703"/>
      <c r="AZ22" s="703"/>
      <c r="BA22" s="703"/>
      <c r="BB22" s="703"/>
      <c r="BC22" s="703"/>
      <c r="BD22" s="703"/>
      <c r="BE22" s="703"/>
      <c r="BF22" s="704"/>
      <c r="BG22" s="683" t="s">
        <v>234</v>
      </c>
      <c r="BH22" s="684"/>
      <c r="BI22" s="684"/>
      <c r="BJ22" s="684"/>
      <c r="BK22" s="684"/>
      <c r="BL22" s="684"/>
      <c r="BM22" s="684"/>
      <c r="BN22" s="685"/>
      <c r="BO22" s="686" t="s">
        <v>234</v>
      </c>
      <c r="BP22" s="686"/>
      <c r="BQ22" s="686"/>
      <c r="BR22" s="686"/>
      <c r="BS22" s="692" t="s">
        <v>234</v>
      </c>
      <c r="BT22" s="684"/>
      <c r="BU22" s="684"/>
      <c r="BV22" s="684"/>
      <c r="BW22" s="684"/>
      <c r="BX22" s="684"/>
      <c r="BY22" s="684"/>
      <c r="BZ22" s="684"/>
      <c r="CA22" s="684"/>
      <c r="CB22" s="693"/>
      <c r="CD22" s="665" t="s">
        <v>282</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283</v>
      </c>
      <c r="C23" s="681"/>
      <c r="D23" s="681"/>
      <c r="E23" s="681"/>
      <c r="F23" s="681"/>
      <c r="G23" s="681"/>
      <c r="H23" s="681"/>
      <c r="I23" s="681"/>
      <c r="J23" s="681"/>
      <c r="K23" s="681"/>
      <c r="L23" s="681"/>
      <c r="M23" s="681"/>
      <c r="N23" s="681"/>
      <c r="O23" s="681"/>
      <c r="P23" s="681"/>
      <c r="Q23" s="682"/>
      <c r="R23" s="683">
        <v>4456481</v>
      </c>
      <c r="S23" s="684"/>
      <c r="T23" s="684"/>
      <c r="U23" s="684"/>
      <c r="V23" s="684"/>
      <c r="W23" s="684"/>
      <c r="X23" s="684"/>
      <c r="Y23" s="685"/>
      <c r="Z23" s="686">
        <v>26.2</v>
      </c>
      <c r="AA23" s="686"/>
      <c r="AB23" s="686"/>
      <c r="AC23" s="686"/>
      <c r="AD23" s="687">
        <v>4456481</v>
      </c>
      <c r="AE23" s="687"/>
      <c r="AF23" s="687"/>
      <c r="AG23" s="687"/>
      <c r="AH23" s="687"/>
      <c r="AI23" s="687"/>
      <c r="AJ23" s="687"/>
      <c r="AK23" s="687"/>
      <c r="AL23" s="688">
        <v>58.3</v>
      </c>
      <c r="AM23" s="689"/>
      <c r="AN23" s="689"/>
      <c r="AO23" s="690"/>
      <c r="AP23" s="702" t="s">
        <v>284</v>
      </c>
      <c r="AQ23" s="703"/>
      <c r="AR23" s="703"/>
      <c r="AS23" s="703"/>
      <c r="AT23" s="703"/>
      <c r="AU23" s="703"/>
      <c r="AV23" s="703"/>
      <c r="AW23" s="703"/>
      <c r="AX23" s="703"/>
      <c r="AY23" s="703"/>
      <c r="AZ23" s="703"/>
      <c r="BA23" s="703"/>
      <c r="BB23" s="703"/>
      <c r="BC23" s="703"/>
      <c r="BD23" s="703"/>
      <c r="BE23" s="703"/>
      <c r="BF23" s="704"/>
      <c r="BG23" s="683">
        <v>66989</v>
      </c>
      <c r="BH23" s="684"/>
      <c r="BI23" s="684"/>
      <c r="BJ23" s="684"/>
      <c r="BK23" s="684"/>
      <c r="BL23" s="684"/>
      <c r="BM23" s="684"/>
      <c r="BN23" s="685"/>
      <c r="BO23" s="686">
        <v>2.6</v>
      </c>
      <c r="BP23" s="686"/>
      <c r="BQ23" s="686"/>
      <c r="BR23" s="686"/>
      <c r="BS23" s="692" t="s">
        <v>234</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285</v>
      </c>
      <c r="CS23" s="666"/>
      <c r="CT23" s="666"/>
      <c r="CU23" s="666"/>
      <c r="CV23" s="666"/>
      <c r="CW23" s="666"/>
      <c r="CX23" s="666"/>
      <c r="CY23" s="667"/>
      <c r="CZ23" s="665" t="s">
        <v>286</v>
      </c>
      <c r="DA23" s="666"/>
      <c r="DB23" s="666"/>
      <c r="DC23" s="667"/>
      <c r="DD23" s="665" t="s">
        <v>287</v>
      </c>
      <c r="DE23" s="666"/>
      <c r="DF23" s="666"/>
      <c r="DG23" s="666"/>
      <c r="DH23" s="666"/>
      <c r="DI23" s="666"/>
      <c r="DJ23" s="666"/>
      <c r="DK23" s="667"/>
      <c r="DL23" s="714" t="s">
        <v>288</v>
      </c>
      <c r="DM23" s="715"/>
      <c r="DN23" s="715"/>
      <c r="DO23" s="715"/>
      <c r="DP23" s="715"/>
      <c r="DQ23" s="715"/>
      <c r="DR23" s="715"/>
      <c r="DS23" s="715"/>
      <c r="DT23" s="715"/>
      <c r="DU23" s="715"/>
      <c r="DV23" s="716"/>
      <c r="DW23" s="665" t="s">
        <v>289</v>
      </c>
      <c r="DX23" s="666"/>
      <c r="DY23" s="666"/>
      <c r="DZ23" s="666"/>
      <c r="EA23" s="666"/>
      <c r="EB23" s="666"/>
      <c r="EC23" s="667"/>
    </row>
    <row r="24" spans="2:133" ht="11.25" customHeight="1" x14ac:dyDescent="0.15">
      <c r="B24" s="680" t="s">
        <v>290</v>
      </c>
      <c r="C24" s="681"/>
      <c r="D24" s="681"/>
      <c r="E24" s="681"/>
      <c r="F24" s="681"/>
      <c r="G24" s="681"/>
      <c r="H24" s="681"/>
      <c r="I24" s="681"/>
      <c r="J24" s="681"/>
      <c r="K24" s="681"/>
      <c r="L24" s="681"/>
      <c r="M24" s="681"/>
      <c r="N24" s="681"/>
      <c r="O24" s="681"/>
      <c r="P24" s="681"/>
      <c r="Q24" s="682"/>
      <c r="R24" s="683">
        <v>927867</v>
      </c>
      <c r="S24" s="684"/>
      <c r="T24" s="684"/>
      <c r="U24" s="684"/>
      <c r="V24" s="684"/>
      <c r="W24" s="684"/>
      <c r="X24" s="684"/>
      <c r="Y24" s="685"/>
      <c r="Z24" s="686">
        <v>5.5</v>
      </c>
      <c r="AA24" s="686"/>
      <c r="AB24" s="686"/>
      <c r="AC24" s="686"/>
      <c r="AD24" s="687" t="s">
        <v>234</v>
      </c>
      <c r="AE24" s="687"/>
      <c r="AF24" s="687"/>
      <c r="AG24" s="687"/>
      <c r="AH24" s="687"/>
      <c r="AI24" s="687"/>
      <c r="AJ24" s="687"/>
      <c r="AK24" s="687"/>
      <c r="AL24" s="688" t="s">
        <v>245</v>
      </c>
      <c r="AM24" s="689"/>
      <c r="AN24" s="689"/>
      <c r="AO24" s="690"/>
      <c r="AP24" s="702" t="s">
        <v>291</v>
      </c>
      <c r="AQ24" s="703"/>
      <c r="AR24" s="703"/>
      <c r="AS24" s="703"/>
      <c r="AT24" s="703"/>
      <c r="AU24" s="703"/>
      <c r="AV24" s="703"/>
      <c r="AW24" s="703"/>
      <c r="AX24" s="703"/>
      <c r="AY24" s="703"/>
      <c r="AZ24" s="703"/>
      <c r="BA24" s="703"/>
      <c r="BB24" s="703"/>
      <c r="BC24" s="703"/>
      <c r="BD24" s="703"/>
      <c r="BE24" s="703"/>
      <c r="BF24" s="704"/>
      <c r="BG24" s="683" t="s">
        <v>234</v>
      </c>
      <c r="BH24" s="684"/>
      <c r="BI24" s="684"/>
      <c r="BJ24" s="684"/>
      <c r="BK24" s="684"/>
      <c r="BL24" s="684"/>
      <c r="BM24" s="684"/>
      <c r="BN24" s="685"/>
      <c r="BO24" s="686" t="s">
        <v>245</v>
      </c>
      <c r="BP24" s="686"/>
      <c r="BQ24" s="686"/>
      <c r="BR24" s="686"/>
      <c r="BS24" s="692" t="s">
        <v>245</v>
      </c>
      <c r="BT24" s="684"/>
      <c r="BU24" s="684"/>
      <c r="BV24" s="684"/>
      <c r="BW24" s="684"/>
      <c r="BX24" s="684"/>
      <c r="BY24" s="684"/>
      <c r="BZ24" s="684"/>
      <c r="CA24" s="684"/>
      <c r="CB24" s="693"/>
      <c r="CD24" s="694" t="s">
        <v>292</v>
      </c>
      <c r="CE24" s="695"/>
      <c r="CF24" s="695"/>
      <c r="CG24" s="695"/>
      <c r="CH24" s="695"/>
      <c r="CI24" s="695"/>
      <c r="CJ24" s="695"/>
      <c r="CK24" s="695"/>
      <c r="CL24" s="695"/>
      <c r="CM24" s="695"/>
      <c r="CN24" s="695"/>
      <c r="CO24" s="695"/>
      <c r="CP24" s="695"/>
      <c r="CQ24" s="696"/>
      <c r="CR24" s="672">
        <v>4461824</v>
      </c>
      <c r="CS24" s="673"/>
      <c r="CT24" s="673"/>
      <c r="CU24" s="673"/>
      <c r="CV24" s="673"/>
      <c r="CW24" s="673"/>
      <c r="CX24" s="673"/>
      <c r="CY24" s="674"/>
      <c r="CZ24" s="677">
        <v>28.2</v>
      </c>
      <c r="DA24" s="678"/>
      <c r="DB24" s="678"/>
      <c r="DC24" s="697"/>
      <c r="DD24" s="717">
        <v>3336027</v>
      </c>
      <c r="DE24" s="673"/>
      <c r="DF24" s="673"/>
      <c r="DG24" s="673"/>
      <c r="DH24" s="673"/>
      <c r="DI24" s="673"/>
      <c r="DJ24" s="673"/>
      <c r="DK24" s="674"/>
      <c r="DL24" s="717">
        <v>3252688</v>
      </c>
      <c r="DM24" s="673"/>
      <c r="DN24" s="673"/>
      <c r="DO24" s="673"/>
      <c r="DP24" s="673"/>
      <c r="DQ24" s="673"/>
      <c r="DR24" s="673"/>
      <c r="DS24" s="673"/>
      <c r="DT24" s="673"/>
      <c r="DU24" s="673"/>
      <c r="DV24" s="674"/>
      <c r="DW24" s="677">
        <v>41</v>
      </c>
      <c r="DX24" s="678"/>
      <c r="DY24" s="678"/>
      <c r="DZ24" s="678"/>
      <c r="EA24" s="678"/>
      <c r="EB24" s="678"/>
      <c r="EC24" s="679"/>
    </row>
    <row r="25" spans="2:133" ht="11.25" customHeight="1" x14ac:dyDescent="0.15">
      <c r="B25" s="680" t="s">
        <v>293</v>
      </c>
      <c r="C25" s="681"/>
      <c r="D25" s="681"/>
      <c r="E25" s="681"/>
      <c r="F25" s="681"/>
      <c r="G25" s="681"/>
      <c r="H25" s="681"/>
      <c r="I25" s="681"/>
      <c r="J25" s="681"/>
      <c r="K25" s="681"/>
      <c r="L25" s="681"/>
      <c r="M25" s="681"/>
      <c r="N25" s="681"/>
      <c r="O25" s="681"/>
      <c r="P25" s="681"/>
      <c r="Q25" s="682"/>
      <c r="R25" s="683" t="s">
        <v>245</v>
      </c>
      <c r="S25" s="684"/>
      <c r="T25" s="684"/>
      <c r="U25" s="684"/>
      <c r="V25" s="684"/>
      <c r="W25" s="684"/>
      <c r="X25" s="684"/>
      <c r="Y25" s="685"/>
      <c r="Z25" s="686" t="s">
        <v>234</v>
      </c>
      <c r="AA25" s="686"/>
      <c r="AB25" s="686"/>
      <c r="AC25" s="686"/>
      <c r="AD25" s="687" t="s">
        <v>245</v>
      </c>
      <c r="AE25" s="687"/>
      <c r="AF25" s="687"/>
      <c r="AG25" s="687"/>
      <c r="AH25" s="687"/>
      <c r="AI25" s="687"/>
      <c r="AJ25" s="687"/>
      <c r="AK25" s="687"/>
      <c r="AL25" s="688" t="s">
        <v>245</v>
      </c>
      <c r="AM25" s="689"/>
      <c r="AN25" s="689"/>
      <c r="AO25" s="690"/>
      <c r="AP25" s="702" t="s">
        <v>294</v>
      </c>
      <c r="AQ25" s="703"/>
      <c r="AR25" s="703"/>
      <c r="AS25" s="703"/>
      <c r="AT25" s="703"/>
      <c r="AU25" s="703"/>
      <c r="AV25" s="703"/>
      <c r="AW25" s="703"/>
      <c r="AX25" s="703"/>
      <c r="AY25" s="703"/>
      <c r="AZ25" s="703"/>
      <c r="BA25" s="703"/>
      <c r="BB25" s="703"/>
      <c r="BC25" s="703"/>
      <c r="BD25" s="703"/>
      <c r="BE25" s="703"/>
      <c r="BF25" s="704"/>
      <c r="BG25" s="683" t="s">
        <v>234</v>
      </c>
      <c r="BH25" s="684"/>
      <c r="BI25" s="684"/>
      <c r="BJ25" s="684"/>
      <c r="BK25" s="684"/>
      <c r="BL25" s="684"/>
      <c r="BM25" s="684"/>
      <c r="BN25" s="685"/>
      <c r="BO25" s="686" t="s">
        <v>245</v>
      </c>
      <c r="BP25" s="686"/>
      <c r="BQ25" s="686"/>
      <c r="BR25" s="686"/>
      <c r="BS25" s="692" t="s">
        <v>245</v>
      </c>
      <c r="BT25" s="684"/>
      <c r="BU25" s="684"/>
      <c r="BV25" s="684"/>
      <c r="BW25" s="684"/>
      <c r="BX25" s="684"/>
      <c r="BY25" s="684"/>
      <c r="BZ25" s="684"/>
      <c r="CA25" s="684"/>
      <c r="CB25" s="693"/>
      <c r="CD25" s="698" t="s">
        <v>295</v>
      </c>
      <c r="CE25" s="699"/>
      <c r="CF25" s="699"/>
      <c r="CG25" s="699"/>
      <c r="CH25" s="699"/>
      <c r="CI25" s="699"/>
      <c r="CJ25" s="699"/>
      <c r="CK25" s="699"/>
      <c r="CL25" s="699"/>
      <c r="CM25" s="699"/>
      <c r="CN25" s="699"/>
      <c r="CO25" s="699"/>
      <c r="CP25" s="699"/>
      <c r="CQ25" s="700"/>
      <c r="CR25" s="683">
        <v>1744012</v>
      </c>
      <c r="CS25" s="720"/>
      <c r="CT25" s="720"/>
      <c r="CU25" s="720"/>
      <c r="CV25" s="720"/>
      <c r="CW25" s="720"/>
      <c r="CX25" s="720"/>
      <c r="CY25" s="721"/>
      <c r="CZ25" s="688">
        <v>11</v>
      </c>
      <c r="DA25" s="718"/>
      <c r="DB25" s="718"/>
      <c r="DC25" s="722"/>
      <c r="DD25" s="692">
        <v>1516355</v>
      </c>
      <c r="DE25" s="720"/>
      <c r="DF25" s="720"/>
      <c r="DG25" s="720"/>
      <c r="DH25" s="720"/>
      <c r="DI25" s="720"/>
      <c r="DJ25" s="720"/>
      <c r="DK25" s="721"/>
      <c r="DL25" s="692">
        <v>1475413</v>
      </c>
      <c r="DM25" s="720"/>
      <c r="DN25" s="720"/>
      <c r="DO25" s="720"/>
      <c r="DP25" s="720"/>
      <c r="DQ25" s="720"/>
      <c r="DR25" s="720"/>
      <c r="DS25" s="720"/>
      <c r="DT25" s="720"/>
      <c r="DU25" s="720"/>
      <c r="DV25" s="721"/>
      <c r="DW25" s="688">
        <v>18.600000000000001</v>
      </c>
      <c r="DX25" s="718"/>
      <c r="DY25" s="718"/>
      <c r="DZ25" s="718"/>
      <c r="EA25" s="718"/>
      <c r="EB25" s="718"/>
      <c r="EC25" s="719"/>
    </row>
    <row r="26" spans="2:133" ht="11.25" customHeight="1" x14ac:dyDescent="0.15">
      <c r="B26" s="680" t="s">
        <v>296</v>
      </c>
      <c r="C26" s="681"/>
      <c r="D26" s="681"/>
      <c r="E26" s="681"/>
      <c r="F26" s="681"/>
      <c r="G26" s="681"/>
      <c r="H26" s="681"/>
      <c r="I26" s="681"/>
      <c r="J26" s="681"/>
      <c r="K26" s="681"/>
      <c r="L26" s="681"/>
      <c r="M26" s="681"/>
      <c r="N26" s="681"/>
      <c r="O26" s="681"/>
      <c r="P26" s="681"/>
      <c r="Q26" s="682"/>
      <c r="R26" s="683">
        <v>8605152</v>
      </c>
      <c r="S26" s="684"/>
      <c r="T26" s="684"/>
      <c r="U26" s="684"/>
      <c r="V26" s="684"/>
      <c r="W26" s="684"/>
      <c r="X26" s="684"/>
      <c r="Y26" s="685"/>
      <c r="Z26" s="686">
        <v>50.6</v>
      </c>
      <c r="AA26" s="686"/>
      <c r="AB26" s="686"/>
      <c r="AC26" s="686"/>
      <c r="AD26" s="687">
        <v>7610296</v>
      </c>
      <c r="AE26" s="687"/>
      <c r="AF26" s="687"/>
      <c r="AG26" s="687"/>
      <c r="AH26" s="687"/>
      <c r="AI26" s="687"/>
      <c r="AJ26" s="687"/>
      <c r="AK26" s="687"/>
      <c r="AL26" s="688">
        <v>99.6</v>
      </c>
      <c r="AM26" s="689"/>
      <c r="AN26" s="689"/>
      <c r="AO26" s="690"/>
      <c r="AP26" s="702" t="s">
        <v>297</v>
      </c>
      <c r="AQ26" s="729"/>
      <c r="AR26" s="729"/>
      <c r="AS26" s="729"/>
      <c r="AT26" s="729"/>
      <c r="AU26" s="729"/>
      <c r="AV26" s="729"/>
      <c r="AW26" s="729"/>
      <c r="AX26" s="729"/>
      <c r="AY26" s="729"/>
      <c r="AZ26" s="729"/>
      <c r="BA26" s="729"/>
      <c r="BB26" s="729"/>
      <c r="BC26" s="729"/>
      <c r="BD26" s="729"/>
      <c r="BE26" s="729"/>
      <c r="BF26" s="704"/>
      <c r="BG26" s="683" t="s">
        <v>245</v>
      </c>
      <c r="BH26" s="684"/>
      <c r="BI26" s="684"/>
      <c r="BJ26" s="684"/>
      <c r="BK26" s="684"/>
      <c r="BL26" s="684"/>
      <c r="BM26" s="684"/>
      <c r="BN26" s="685"/>
      <c r="BO26" s="686" t="s">
        <v>234</v>
      </c>
      <c r="BP26" s="686"/>
      <c r="BQ26" s="686"/>
      <c r="BR26" s="686"/>
      <c r="BS26" s="692" t="s">
        <v>245</v>
      </c>
      <c r="BT26" s="684"/>
      <c r="BU26" s="684"/>
      <c r="BV26" s="684"/>
      <c r="BW26" s="684"/>
      <c r="BX26" s="684"/>
      <c r="BY26" s="684"/>
      <c r="BZ26" s="684"/>
      <c r="CA26" s="684"/>
      <c r="CB26" s="693"/>
      <c r="CD26" s="698" t="s">
        <v>298</v>
      </c>
      <c r="CE26" s="699"/>
      <c r="CF26" s="699"/>
      <c r="CG26" s="699"/>
      <c r="CH26" s="699"/>
      <c r="CI26" s="699"/>
      <c r="CJ26" s="699"/>
      <c r="CK26" s="699"/>
      <c r="CL26" s="699"/>
      <c r="CM26" s="699"/>
      <c r="CN26" s="699"/>
      <c r="CO26" s="699"/>
      <c r="CP26" s="699"/>
      <c r="CQ26" s="700"/>
      <c r="CR26" s="683">
        <v>1136561</v>
      </c>
      <c r="CS26" s="684"/>
      <c r="CT26" s="684"/>
      <c r="CU26" s="684"/>
      <c r="CV26" s="684"/>
      <c r="CW26" s="684"/>
      <c r="CX26" s="684"/>
      <c r="CY26" s="685"/>
      <c r="CZ26" s="688">
        <v>7.2</v>
      </c>
      <c r="DA26" s="718"/>
      <c r="DB26" s="718"/>
      <c r="DC26" s="722"/>
      <c r="DD26" s="692">
        <v>1044684</v>
      </c>
      <c r="DE26" s="684"/>
      <c r="DF26" s="684"/>
      <c r="DG26" s="684"/>
      <c r="DH26" s="684"/>
      <c r="DI26" s="684"/>
      <c r="DJ26" s="684"/>
      <c r="DK26" s="685"/>
      <c r="DL26" s="692" t="s">
        <v>234</v>
      </c>
      <c r="DM26" s="684"/>
      <c r="DN26" s="684"/>
      <c r="DO26" s="684"/>
      <c r="DP26" s="684"/>
      <c r="DQ26" s="684"/>
      <c r="DR26" s="684"/>
      <c r="DS26" s="684"/>
      <c r="DT26" s="684"/>
      <c r="DU26" s="684"/>
      <c r="DV26" s="685"/>
      <c r="DW26" s="688" t="s">
        <v>234</v>
      </c>
      <c r="DX26" s="718"/>
      <c r="DY26" s="718"/>
      <c r="DZ26" s="718"/>
      <c r="EA26" s="718"/>
      <c r="EB26" s="718"/>
      <c r="EC26" s="719"/>
    </row>
    <row r="27" spans="2:133" ht="11.25" customHeight="1" x14ac:dyDescent="0.15">
      <c r="B27" s="680" t="s">
        <v>299</v>
      </c>
      <c r="C27" s="681"/>
      <c r="D27" s="681"/>
      <c r="E27" s="681"/>
      <c r="F27" s="681"/>
      <c r="G27" s="681"/>
      <c r="H27" s="681"/>
      <c r="I27" s="681"/>
      <c r="J27" s="681"/>
      <c r="K27" s="681"/>
      <c r="L27" s="681"/>
      <c r="M27" s="681"/>
      <c r="N27" s="681"/>
      <c r="O27" s="681"/>
      <c r="P27" s="681"/>
      <c r="Q27" s="682"/>
      <c r="R27" s="683">
        <v>2596</v>
      </c>
      <c r="S27" s="684"/>
      <c r="T27" s="684"/>
      <c r="U27" s="684"/>
      <c r="V27" s="684"/>
      <c r="W27" s="684"/>
      <c r="X27" s="684"/>
      <c r="Y27" s="685"/>
      <c r="Z27" s="686">
        <v>0</v>
      </c>
      <c r="AA27" s="686"/>
      <c r="AB27" s="686"/>
      <c r="AC27" s="686"/>
      <c r="AD27" s="687">
        <v>2596</v>
      </c>
      <c r="AE27" s="687"/>
      <c r="AF27" s="687"/>
      <c r="AG27" s="687"/>
      <c r="AH27" s="687"/>
      <c r="AI27" s="687"/>
      <c r="AJ27" s="687"/>
      <c r="AK27" s="687"/>
      <c r="AL27" s="688">
        <v>0</v>
      </c>
      <c r="AM27" s="689"/>
      <c r="AN27" s="689"/>
      <c r="AO27" s="690"/>
      <c r="AP27" s="680" t="s">
        <v>300</v>
      </c>
      <c r="AQ27" s="681"/>
      <c r="AR27" s="681"/>
      <c r="AS27" s="681"/>
      <c r="AT27" s="681"/>
      <c r="AU27" s="681"/>
      <c r="AV27" s="681"/>
      <c r="AW27" s="681"/>
      <c r="AX27" s="681"/>
      <c r="AY27" s="681"/>
      <c r="AZ27" s="681"/>
      <c r="BA27" s="681"/>
      <c r="BB27" s="681"/>
      <c r="BC27" s="681"/>
      <c r="BD27" s="681"/>
      <c r="BE27" s="681"/>
      <c r="BF27" s="682"/>
      <c r="BG27" s="683">
        <v>2534669</v>
      </c>
      <c r="BH27" s="684"/>
      <c r="BI27" s="684"/>
      <c r="BJ27" s="684"/>
      <c r="BK27" s="684"/>
      <c r="BL27" s="684"/>
      <c r="BM27" s="684"/>
      <c r="BN27" s="685"/>
      <c r="BO27" s="686">
        <v>100</v>
      </c>
      <c r="BP27" s="686"/>
      <c r="BQ27" s="686"/>
      <c r="BR27" s="686"/>
      <c r="BS27" s="692">
        <v>3</v>
      </c>
      <c r="BT27" s="684"/>
      <c r="BU27" s="684"/>
      <c r="BV27" s="684"/>
      <c r="BW27" s="684"/>
      <c r="BX27" s="684"/>
      <c r="BY27" s="684"/>
      <c r="BZ27" s="684"/>
      <c r="CA27" s="684"/>
      <c r="CB27" s="693"/>
      <c r="CD27" s="698" t="s">
        <v>301</v>
      </c>
      <c r="CE27" s="699"/>
      <c r="CF27" s="699"/>
      <c r="CG27" s="699"/>
      <c r="CH27" s="699"/>
      <c r="CI27" s="699"/>
      <c r="CJ27" s="699"/>
      <c r="CK27" s="699"/>
      <c r="CL27" s="699"/>
      <c r="CM27" s="699"/>
      <c r="CN27" s="699"/>
      <c r="CO27" s="699"/>
      <c r="CP27" s="699"/>
      <c r="CQ27" s="700"/>
      <c r="CR27" s="683">
        <v>1322997</v>
      </c>
      <c r="CS27" s="720"/>
      <c r="CT27" s="720"/>
      <c r="CU27" s="720"/>
      <c r="CV27" s="720"/>
      <c r="CW27" s="720"/>
      <c r="CX27" s="720"/>
      <c r="CY27" s="721"/>
      <c r="CZ27" s="688">
        <v>8.4</v>
      </c>
      <c r="DA27" s="718"/>
      <c r="DB27" s="718"/>
      <c r="DC27" s="722"/>
      <c r="DD27" s="692">
        <v>470196</v>
      </c>
      <c r="DE27" s="720"/>
      <c r="DF27" s="720"/>
      <c r="DG27" s="720"/>
      <c r="DH27" s="720"/>
      <c r="DI27" s="720"/>
      <c r="DJ27" s="720"/>
      <c r="DK27" s="721"/>
      <c r="DL27" s="692">
        <v>427799</v>
      </c>
      <c r="DM27" s="720"/>
      <c r="DN27" s="720"/>
      <c r="DO27" s="720"/>
      <c r="DP27" s="720"/>
      <c r="DQ27" s="720"/>
      <c r="DR27" s="720"/>
      <c r="DS27" s="720"/>
      <c r="DT27" s="720"/>
      <c r="DU27" s="720"/>
      <c r="DV27" s="721"/>
      <c r="DW27" s="688">
        <v>5.4</v>
      </c>
      <c r="DX27" s="718"/>
      <c r="DY27" s="718"/>
      <c r="DZ27" s="718"/>
      <c r="EA27" s="718"/>
      <c r="EB27" s="718"/>
      <c r="EC27" s="719"/>
    </row>
    <row r="28" spans="2:133" ht="11.25" customHeight="1" x14ac:dyDescent="0.15">
      <c r="B28" s="680" t="s">
        <v>302</v>
      </c>
      <c r="C28" s="681"/>
      <c r="D28" s="681"/>
      <c r="E28" s="681"/>
      <c r="F28" s="681"/>
      <c r="G28" s="681"/>
      <c r="H28" s="681"/>
      <c r="I28" s="681"/>
      <c r="J28" s="681"/>
      <c r="K28" s="681"/>
      <c r="L28" s="681"/>
      <c r="M28" s="681"/>
      <c r="N28" s="681"/>
      <c r="O28" s="681"/>
      <c r="P28" s="681"/>
      <c r="Q28" s="682"/>
      <c r="R28" s="683">
        <v>46377</v>
      </c>
      <c r="S28" s="684"/>
      <c r="T28" s="684"/>
      <c r="U28" s="684"/>
      <c r="V28" s="684"/>
      <c r="W28" s="684"/>
      <c r="X28" s="684"/>
      <c r="Y28" s="685"/>
      <c r="Z28" s="686">
        <v>0.3</v>
      </c>
      <c r="AA28" s="686"/>
      <c r="AB28" s="686"/>
      <c r="AC28" s="686"/>
      <c r="AD28" s="687">
        <v>26</v>
      </c>
      <c r="AE28" s="687"/>
      <c r="AF28" s="687"/>
      <c r="AG28" s="687"/>
      <c r="AH28" s="687"/>
      <c r="AI28" s="687"/>
      <c r="AJ28" s="687"/>
      <c r="AK28" s="687"/>
      <c r="AL28" s="688">
        <v>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303</v>
      </c>
      <c r="CE28" s="699"/>
      <c r="CF28" s="699"/>
      <c r="CG28" s="699"/>
      <c r="CH28" s="699"/>
      <c r="CI28" s="699"/>
      <c r="CJ28" s="699"/>
      <c r="CK28" s="699"/>
      <c r="CL28" s="699"/>
      <c r="CM28" s="699"/>
      <c r="CN28" s="699"/>
      <c r="CO28" s="699"/>
      <c r="CP28" s="699"/>
      <c r="CQ28" s="700"/>
      <c r="CR28" s="683">
        <v>1394815</v>
      </c>
      <c r="CS28" s="684"/>
      <c r="CT28" s="684"/>
      <c r="CU28" s="684"/>
      <c r="CV28" s="684"/>
      <c r="CW28" s="684"/>
      <c r="CX28" s="684"/>
      <c r="CY28" s="685"/>
      <c r="CZ28" s="688">
        <v>8.8000000000000007</v>
      </c>
      <c r="DA28" s="718"/>
      <c r="DB28" s="718"/>
      <c r="DC28" s="722"/>
      <c r="DD28" s="692">
        <v>1349476</v>
      </c>
      <c r="DE28" s="684"/>
      <c r="DF28" s="684"/>
      <c r="DG28" s="684"/>
      <c r="DH28" s="684"/>
      <c r="DI28" s="684"/>
      <c r="DJ28" s="684"/>
      <c r="DK28" s="685"/>
      <c r="DL28" s="692">
        <v>1349476</v>
      </c>
      <c r="DM28" s="684"/>
      <c r="DN28" s="684"/>
      <c r="DO28" s="684"/>
      <c r="DP28" s="684"/>
      <c r="DQ28" s="684"/>
      <c r="DR28" s="684"/>
      <c r="DS28" s="684"/>
      <c r="DT28" s="684"/>
      <c r="DU28" s="684"/>
      <c r="DV28" s="685"/>
      <c r="DW28" s="688">
        <v>17</v>
      </c>
      <c r="DX28" s="718"/>
      <c r="DY28" s="718"/>
      <c r="DZ28" s="718"/>
      <c r="EA28" s="718"/>
      <c r="EB28" s="718"/>
      <c r="EC28" s="719"/>
    </row>
    <row r="29" spans="2:133" ht="11.25" customHeight="1" x14ac:dyDescent="0.15">
      <c r="B29" s="680" t="s">
        <v>304</v>
      </c>
      <c r="C29" s="681"/>
      <c r="D29" s="681"/>
      <c r="E29" s="681"/>
      <c r="F29" s="681"/>
      <c r="G29" s="681"/>
      <c r="H29" s="681"/>
      <c r="I29" s="681"/>
      <c r="J29" s="681"/>
      <c r="K29" s="681"/>
      <c r="L29" s="681"/>
      <c r="M29" s="681"/>
      <c r="N29" s="681"/>
      <c r="O29" s="681"/>
      <c r="P29" s="681"/>
      <c r="Q29" s="682"/>
      <c r="R29" s="683">
        <v>409771</v>
      </c>
      <c r="S29" s="684"/>
      <c r="T29" s="684"/>
      <c r="U29" s="684"/>
      <c r="V29" s="684"/>
      <c r="W29" s="684"/>
      <c r="X29" s="684"/>
      <c r="Y29" s="685"/>
      <c r="Z29" s="686">
        <v>2.4</v>
      </c>
      <c r="AA29" s="686"/>
      <c r="AB29" s="686"/>
      <c r="AC29" s="686"/>
      <c r="AD29" s="687">
        <v>25292</v>
      </c>
      <c r="AE29" s="687"/>
      <c r="AF29" s="687"/>
      <c r="AG29" s="687"/>
      <c r="AH29" s="687"/>
      <c r="AI29" s="687"/>
      <c r="AJ29" s="687"/>
      <c r="AK29" s="687"/>
      <c r="AL29" s="688">
        <v>0.3</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305</v>
      </c>
      <c r="CE29" s="724"/>
      <c r="CF29" s="698" t="s">
        <v>70</v>
      </c>
      <c r="CG29" s="699"/>
      <c r="CH29" s="699"/>
      <c r="CI29" s="699"/>
      <c r="CJ29" s="699"/>
      <c r="CK29" s="699"/>
      <c r="CL29" s="699"/>
      <c r="CM29" s="699"/>
      <c r="CN29" s="699"/>
      <c r="CO29" s="699"/>
      <c r="CP29" s="699"/>
      <c r="CQ29" s="700"/>
      <c r="CR29" s="683">
        <v>1394815</v>
      </c>
      <c r="CS29" s="720"/>
      <c r="CT29" s="720"/>
      <c r="CU29" s="720"/>
      <c r="CV29" s="720"/>
      <c r="CW29" s="720"/>
      <c r="CX29" s="720"/>
      <c r="CY29" s="721"/>
      <c r="CZ29" s="688">
        <v>8.8000000000000007</v>
      </c>
      <c r="DA29" s="718"/>
      <c r="DB29" s="718"/>
      <c r="DC29" s="722"/>
      <c r="DD29" s="692">
        <v>1349476</v>
      </c>
      <c r="DE29" s="720"/>
      <c r="DF29" s="720"/>
      <c r="DG29" s="720"/>
      <c r="DH29" s="720"/>
      <c r="DI29" s="720"/>
      <c r="DJ29" s="720"/>
      <c r="DK29" s="721"/>
      <c r="DL29" s="692">
        <v>1349476</v>
      </c>
      <c r="DM29" s="720"/>
      <c r="DN29" s="720"/>
      <c r="DO29" s="720"/>
      <c r="DP29" s="720"/>
      <c r="DQ29" s="720"/>
      <c r="DR29" s="720"/>
      <c r="DS29" s="720"/>
      <c r="DT29" s="720"/>
      <c r="DU29" s="720"/>
      <c r="DV29" s="721"/>
      <c r="DW29" s="688">
        <v>17</v>
      </c>
      <c r="DX29" s="718"/>
      <c r="DY29" s="718"/>
      <c r="DZ29" s="718"/>
      <c r="EA29" s="718"/>
      <c r="EB29" s="718"/>
      <c r="EC29" s="719"/>
    </row>
    <row r="30" spans="2:133" ht="11.25" customHeight="1" x14ac:dyDescent="0.15">
      <c r="B30" s="680" t="s">
        <v>306</v>
      </c>
      <c r="C30" s="681"/>
      <c r="D30" s="681"/>
      <c r="E30" s="681"/>
      <c r="F30" s="681"/>
      <c r="G30" s="681"/>
      <c r="H30" s="681"/>
      <c r="I30" s="681"/>
      <c r="J30" s="681"/>
      <c r="K30" s="681"/>
      <c r="L30" s="681"/>
      <c r="M30" s="681"/>
      <c r="N30" s="681"/>
      <c r="O30" s="681"/>
      <c r="P30" s="681"/>
      <c r="Q30" s="682"/>
      <c r="R30" s="683">
        <v>14644</v>
      </c>
      <c r="S30" s="684"/>
      <c r="T30" s="684"/>
      <c r="U30" s="684"/>
      <c r="V30" s="684"/>
      <c r="W30" s="684"/>
      <c r="X30" s="684"/>
      <c r="Y30" s="685"/>
      <c r="Z30" s="686">
        <v>0.1</v>
      </c>
      <c r="AA30" s="686"/>
      <c r="AB30" s="686"/>
      <c r="AC30" s="686"/>
      <c r="AD30" s="687">
        <v>357</v>
      </c>
      <c r="AE30" s="687"/>
      <c r="AF30" s="687"/>
      <c r="AG30" s="687"/>
      <c r="AH30" s="687"/>
      <c r="AI30" s="687"/>
      <c r="AJ30" s="687"/>
      <c r="AK30" s="687"/>
      <c r="AL30" s="688">
        <v>0</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307</v>
      </c>
      <c r="BH30" s="730"/>
      <c r="BI30" s="730"/>
      <c r="BJ30" s="730"/>
      <c r="BK30" s="730"/>
      <c r="BL30" s="730"/>
      <c r="BM30" s="730"/>
      <c r="BN30" s="730"/>
      <c r="BO30" s="730"/>
      <c r="BP30" s="730"/>
      <c r="BQ30" s="731"/>
      <c r="BR30" s="662" t="s">
        <v>308</v>
      </c>
      <c r="BS30" s="730"/>
      <c r="BT30" s="730"/>
      <c r="BU30" s="730"/>
      <c r="BV30" s="730"/>
      <c r="BW30" s="730"/>
      <c r="BX30" s="730"/>
      <c r="BY30" s="730"/>
      <c r="BZ30" s="730"/>
      <c r="CA30" s="730"/>
      <c r="CB30" s="731"/>
      <c r="CD30" s="725"/>
      <c r="CE30" s="726"/>
      <c r="CF30" s="698" t="s">
        <v>309</v>
      </c>
      <c r="CG30" s="699"/>
      <c r="CH30" s="699"/>
      <c r="CI30" s="699"/>
      <c r="CJ30" s="699"/>
      <c r="CK30" s="699"/>
      <c r="CL30" s="699"/>
      <c r="CM30" s="699"/>
      <c r="CN30" s="699"/>
      <c r="CO30" s="699"/>
      <c r="CP30" s="699"/>
      <c r="CQ30" s="700"/>
      <c r="CR30" s="683">
        <v>1362160</v>
      </c>
      <c r="CS30" s="684"/>
      <c r="CT30" s="684"/>
      <c r="CU30" s="684"/>
      <c r="CV30" s="684"/>
      <c r="CW30" s="684"/>
      <c r="CX30" s="684"/>
      <c r="CY30" s="685"/>
      <c r="CZ30" s="688">
        <v>8.6</v>
      </c>
      <c r="DA30" s="718"/>
      <c r="DB30" s="718"/>
      <c r="DC30" s="722"/>
      <c r="DD30" s="692">
        <v>1322996</v>
      </c>
      <c r="DE30" s="684"/>
      <c r="DF30" s="684"/>
      <c r="DG30" s="684"/>
      <c r="DH30" s="684"/>
      <c r="DI30" s="684"/>
      <c r="DJ30" s="684"/>
      <c r="DK30" s="685"/>
      <c r="DL30" s="692">
        <v>1322996</v>
      </c>
      <c r="DM30" s="684"/>
      <c r="DN30" s="684"/>
      <c r="DO30" s="684"/>
      <c r="DP30" s="684"/>
      <c r="DQ30" s="684"/>
      <c r="DR30" s="684"/>
      <c r="DS30" s="684"/>
      <c r="DT30" s="684"/>
      <c r="DU30" s="684"/>
      <c r="DV30" s="685"/>
      <c r="DW30" s="688">
        <v>16.7</v>
      </c>
      <c r="DX30" s="718"/>
      <c r="DY30" s="718"/>
      <c r="DZ30" s="718"/>
      <c r="EA30" s="718"/>
      <c r="EB30" s="718"/>
      <c r="EC30" s="719"/>
    </row>
    <row r="31" spans="2:133" ht="11.25" customHeight="1" x14ac:dyDescent="0.15">
      <c r="B31" s="680" t="s">
        <v>310</v>
      </c>
      <c r="C31" s="681"/>
      <c r="D31" s="681"/>
      <c r="E31" s="681"/>
      <c r="F31" s="681"/>
      <c r="G31" s="681"/>
      <c r="H31" s="681"/>
      <c r="I31" s="681"/>
      <c r="J31" s="681"/>
      <c r="K31" s="681"/>
      <c r="L31" s="681"/>
      <c r="M31" s="681"/>
      <c r="N31" s="681"/>
      <c r="O31" s="681"/>
      <c r="P31" s="681"/>
      <c r="Q31" s="682"/>
      <c r="R31" s="683">
        <v>1018909</v>
      </c>
      <c r="S31" s="684"/>
      <c r="T31" s="684"/>
      <c r="U31" s="684"/>
      <c r="V31" s="684"/>
      <c r="W31" s="684"/>
      <c r="X31" s="684"/>
      <c r="Y31" s="685"/>
      <c r="Z31" s="686">
        <v>6</v>
      </c>
      <c r="AA31" s="686"/>
      <c r="AB31" s="686"/>
      <c r="AC31" s="686"/>
      <c r="AD31" s="687" t="s">
        <v>245</v>
      </c>
      <c r="AE31" s="687"/>
      <c r="AF31" s="687"/>
      <c r="AG31" s="687"/>
      <c r="AH31" s="687"/>
      <c r="AI31" s="687"/>
      <c r="AJ31" s="687"/>
      <c r="AK31" s="687"/>
      <c r="AL31" s="688" t="s">
        <v>234</v>
      </c>
      <c r="AM31" s="689"/>
      <c r="AN31" s="689"/>
      <c r="AO31" s="690"/>
      <c r="AP31" s="737" t="s">
        <v>311</v>
      </c>
      <c r="AQ31" s="738"/>
      <c r="AR31" s="738"/>
      <c r="AS31" s="738"/>
      <c r="AT31" s="743" t="s">
        <v>312</v>
      </c>
      <c r="AU31" s="231"/>
      <c r="AV31" s="231"/>
      <c r="AW31" s="231"/>
      <c r="AX31" s="669" t="s">
        <v>189</v>
      </c>
      <c r="AY31" s="670"/>
      <c r="AZ31" s="670"/>
      <c r="BA31" s="670"/>
      <c r="BB31" s="670"/>
      <c r="BC31" s="670"/>
      <c r="BD31" s="670"/>
      <c r="BE31" s="670"/>
      <c r="BF31" s="671"/>
      <c r="BG31" s="751">
        <v>99.6</v>
      </c>
      <c r="BH31" s="735"/>
      <c r="BI31" s="735"/>
      <c r="BJ31" s="735"/>
      <c r="BK31" s="735"/>
      <c r="BL31" s="735"/>
      <c r="BM31" s="678">
        <v>98.7</v>
      </c>
      <c r="BN31" s="735"/>
      <c r="BO31" s="735"/>
      <c r="BP31" s="735"/>
      <c r="BQ31" s="736"/>
      <c r="BR31" s="751">
        <v>99.5</v>
      </c>
      <c r="BS31" s="735"/>
      <c r="BT31" s="735"/>
      <c r="BU31" s="735"/>
      <c r="BV31" s="735"/>
      <c r="BW31" s="735"/>
      <c r="BX31" s="678">
        <v>98.5</v>
      </c>
      <c r="BY31" s="735"/>
      <c r="BZ31" s="735"/>
      <c r="CA31" s="735"/>
      <c r="CB31" s="736"/>
      <c r="CD31" s="725"/>
      <c r="CE31" s="726"/>
      <c r="CF31" s="698" t="s">
        <v>313</v>
      </c>
      <c r="CG31" s="699"/>
      <c r="CH31" s="699"/>
      <c r="CI31" s="699"/>
      <c r="CJ31" s="699"/>
      <c r="CK31" s="699"/>
      <c r="CL31" s="699"/>
      <c r="CM31" s="699"/>
      <c r="CN31" s="699"/>
      <c r="CO31" s="699"/>
      <c r="CP31" s="699"/>
      <c r="CQ31" s="700"/>
      <c r="CR31" s="683">
        <v>32655</v>
      </c>
      <c r="CS31" s="720"/>
      <c r="CT31" s="720"/>
      <c r="CU31" s="720"/>
      <c r="CV31" s="720"/>
      <c r="CW31" s="720"/>
      <c r="CX31" s="720"/>
      <c r="CY31" s="721"/>
      <c r="CZ31" s="688">
        <v>0.2</v>
      </c>
      <c r="DA31" s="718"/>
      <c r="DB31" s="718"/>
      <c r="DC31" s="722"/>
      <c r="DD31" s="692">
        <v>26480</v>
      </c>
      <c r="DE31" s="720"/>
      <c r="DF31" s="720"/>
      <c r="DG31" s="720"/>
      <c r="DH31" s="720"/>
      <c r="DI31" s="720"/>
      <c r="DJ31" s="720"/>
      <c r="DK31" s="721"/>
      <c r="DL31" s="692">
        <v>26480</v>
      </c>
      <c r="DM31" s="720"/>
      <c r="DN31" s="720"/>
      <c r="DO31" s="720"/>
      <c r="DP31" s="720"/>
      <c r="DQ31" s="720"/>
      <c r="DR31" s="720"/>
      <c r="DS31" s="720"/>
      <c r="DT31" s="720"/>
      <c r="DU31" s="720"/>
      <c r="DV31" s="721"/>
      <c r="DW31" s="688">
        <v>0.3</v>
      </c>
      <c r="DX31" s="718"/>
      <c r="DY31" s="718"/>
      <c r="DZ31" s="718"/>
      <c r="EA31" s="718"/>
      <c r="EB31" s="718"/>
      <c r="EC31" s="719"/>
    </row>
    <row r="32" spans="2:133" ht="11.25" customHeight="1" x14ac:dyDescent="0.15">
      <c r="B32" s="746" t="s">
        <v>314</v>
      </c>
      <c r="C32" s="747"/>
      <c r="D32" s="747"/>
      <c r="E32" s="747"/>
      <c r="F32" s="747"/>
      <c r="G32" s="747"/>
      <c r="H32" s="747"/>
      <c r="I32" s="747"/>
      <c r="J32" s="747"/>
      <c r="K32" s="747"/>
      <c r="L32" s="747"/>
      <c r="M32" s="747"/>
      <c r="N32" s="747"/>
      <c r="O32" s="747"/>
      <c r="P32" s="747"/>
      <c r="Q32" s="748"/>
      <c r="R32" s="683" t="s">
        <v>234</v>
      </c>
      <c r="S32" s="684"/>
      <c r="T32" s="684"/>
      <c r="U32" s="684"/>
      <c r="V32" s="684"/>
      <c r="W32" s="684"/>
      <c r="X32" s="684"/>
      <c r="Y32" s="685"/>
      <c r="Z32" s="686" t="s">
        <v>245</v>
      </c>
      <c r="AA32" s="686"/>
      <c r="AB32" s="686"/>
      <c r="AC32" s="686"/>
      <c r="AD32" s="687" t="s">
        <v>234</v>
      </c>
      <c r="AE32" s="687"/>
      <c r="AF32" s="687"/>
      <c r="AG32" s="687"/>
      <c r="AH32" s="687"/>
      <c r="AI32" s="687"/>
      <c r="AJ32" s="687"/>
      <c r="AK32" s="687"/>
      <c r="AL32" s="688" t="s">
        <v>234</v>
      </c>
      <c r="AM32" s="689"/>
      <c r="AN32" s="689"/>
      <c r="AO32" s="690"/>
      <c r="AP32" s="739"/>
      <c r="AQ32" s="740"/>
      <c r="AR32" s="740"/>
      <c r="AS32" s="740"/>
      <c r="AT32" s="744"/>
      <c r="AU32" s="230" t="s">
        <v>315</v>
      </c>
      <c r="AV32" s="230"/>
      <c r="AW32" s="230"/>
      <c r="AX32" s="680" t="s">
        <v>316</v>
      </c>
      <c r="AY32" s="681"/>
      <c r="AZ32" s="681"/>
      <c r="BA32" s="681"/>
      <c r="BB32" s="681"/>
      <c r="BC32" s="681"/>
      <c r="BD32" s="681"/>
      <c r="BE32" s="681"/>
      <c r="BF32" s="682"/>
      <c r="BG32" s="752">
        <v>99.6</v>
      </c>
      <c r="BH32" s="720"/>
      <c r="BI32" s="720"/>
      <c r="BJ32" s="720"/>
      <c r="BK32" s="720"/>
      <c r="BL32" s="720"/>
      <c r="BM32" s="689">
        <v>99.1</v>
      </c>
      <c r="BN32" s="749"/>
      <c r="BO32" s="749"/>
      <c r="BP32" s="749"/>
      <c r="BQ32" s="750"/>
      <c r="BR32" s="752">
        <v>99.7</v>
      </c>
      <c r="BS32" s="720"/>
      <c r="BT32" s="720"/>
      <c r="BU32" s="720"/>
      <c r="BV32" s="720"/>
      <c r="BW32" s="720"/>
      <c r="BX32" s="689">
        <v>99.1</v>
      </c>
      <c r="BY32" s="749"/>
      <c r="BZ32" s="749"/>
      <c r="CA32" s="749"/>
      <c r="CB32" s="750"/>
      <c r="CD32" s="727"/>
      <c r="CE32" s="728"/>
      <c r="CF32" s="698" t="s">
        <v>317</v>
      </c>
      <c r="CG32" s="699"/>
      <c r="CH32" s="699"/>
      <c r="CI32" s="699"/>
      <c r="CJ32" s="699"/>
      <c r="CK32" s="699"/>
      <c r="CL32" s="699"/>
      <c r="CM32" s="699"/>
      <c r="CN32" s="699"/>
      <c r="CO32" s="699"/>
      <c r="CP32" s="699"/>
      <c r="CQ32" s="700"/>
      <c r="CR32" s="683" t="s">
        <v>234</v>
      </c>
      <c r="CS32" s="684"/>
      <c r="CT32" s="684"/>
      <c r="CU32" s="684"/>
      <c r="CV32" s="684"/>
      <c r="CW32" s="684"/>
      <c r="CX32" s="684"/>
      <c r="CY32" s="685"/>
      <c r="CZ32" s="688" t="s">
        <v>245</v>
      </c>
      <c r="DA32" s="718"/>
      <c r="DB32" s="718"/>
      <c r="DC32" s="722"/>
      <c r="DD32" s="692" t="s">
        <v>234</v>
      </c>
      <c r="DE32" s="684"/>
      <c r="DF32" s="684"/>
      <c r="DG32" s="684"/>
      <c r="DH32" s="684"/>
      <c r="DI32" s="684"/>
      <c r="DJ32" s="684"/>
      <c r="DK32" s="685"/>
      <c r="DL32" s="692" t="s">
        <v>234</v>
      </c>
      <c r="DM32" s="684"/>
      <c r="DN32" s="684"/>
      <c r="DO32" s="684"/>
      <c r="DP32" s="684"/>
      <c r="DQ32" s="684"/>
      <c r="DR32" s="684"/>
      <c r="DS32" s="684"/>
      <c r="DT32" s="684"/>
      <c r="DU32" s="684"/>
      <c r="DV32" s="685"/>
      <c r="DW32" s="688" t="s">
        <v>234</v>
      </c>
      <c r="DX32" s="718"/>
      <c r="DY32" s="718"/>
      <c r="DZ32" s="718"/>
      <c r="EA32" s="718"/>
      <c r="EB32" s="718"/>
      <c r="EC32" s="719"/>
    </row>
    <row r="33" spans="2:133" ht="11.25" customHeight="1" x14ac:dyDescent="0.15">
      <c r="B33" s="680" t="s">
        <v>318</v>
      </c>
      <c r="C33" s="681"/>
      <c r="D33" s="681"/>
      <c r="E33" s="681"/>
      <c r="F33" s="681"/>
      <c r="G33" s="681"/>
      <c r="H33" s="681"/>
      <c r="I33" s="681"/>
      <c r="J33" s="681"/>
      <c r="K33" s="681"/>
      <c r="L33" s="681"/>
      <c r="M33" s="681"/>
      <c r="N33" s="681"/>
      <c r="O33" s="681"/>
      <c r="P33" s="681"/>
      <c r="Q33" s="682"/>
      <c r="R33" s="683">
        <v>666150</v>
      </c>
      <c r="S33" s="684"/>
      <c r="T33" s="684"/>
      <c r="U33" s="684"/>
      <c r="V33" s="684"/>
      <c r="W33" s="684"/>
      <c r="X33" s="684"/>
      <c r="Y33" s="685"/>
      <c r="Z33" s="686">
        <v>3.9</v>
      </c>
      <c r="AA33" s="686"/>
      <c r="AB33" s="686"/>
      <c r="AC33" s="686"/>
      <c r="AD33" s="687" t="s">
        <v>234</v>
      </c>
      <c r="AE33" s="687"/>
      <c r="AF33" s="687"/>
      <c r="AG33" s="687"/>
      <c r="AH33" s="687"/>
      <c r="AI33" s="687"/>
      <c r="AJ33" s="687"/>
      <c r="AK33" s="687"/>
      <c r="AL33" s="688" t="s">
        <v>234</v>
      </c>
      <c r="AM33" s="689"/>
      <c r="AN33" s="689"/>
      <c r="AO33" s="690"/>
      <c r="AP33" s="741"/>
      <c r="AQ33" s="742"/>
      <c r="AR33" s="742"/>
      <c r="AS33" s="742"/>
      <c r="AT33" s="745"/>
      <c r="AU33" s="232"/>
      <c r="AV33" s="232"/>
      <c r="AW33" s="232"/>
      <c r="AX33" s="732" t="s">
        <v>319</v>
      </c>
      <c r="AY33" s="733"/>
      <c r="AZ33" s="733"/>
      <c r="BA33" s="733"/>
      <c r="BB33" s="733"/>
      <c r="BC33" s="733"/>
      <c r="BD33" s="733"/>
      <c r="BE33" s="733"/>
      <c r="BF33" s="734"/>
      <c r="BG33" s="753">
        <v>99.5</v>
      </c>
      <c r="BH33" s="754"/>
      <c r="BI33" s="754"/>
      <c r="BJ33" s="754"/>
      <c r="BK33" s="754"/>
      <c r="BL33" s="754"/>
      <c r="BM33" s="755">
        <v>98.2</v>
      </c>
      <c r="BN33" s="754"/>
      <c r="BO33" s="754"/>
      <c r="BP33" s="754"/>
      <c r="BQ33" s="756"/>
      <c r="BR33" s="753">
        <v>99.3</v>
      </c>
      <c r="BS33" s="754"/>
      <c r="BT33" s="754"/>
      <c r="BU33" s="754"/>
      <c r="BV33" s="754"/>
      <c r="BW33" s="754"/>
      <c r="BX33" s="755">
        <v>97.9</v>
      </c>
      <c r="BY33" s="754"/>
      <c r="BZ33" s="754"/>
      <c r="CA33" s="754"/>
      <c r="CB33" s="756"/>
      <c r="CD33" s="698" t="s">
        <v>320</v>
      </c>
      <c r="CE33" s="699"/>
      <c r="CF33" s="699"/>
      <c r="CG33" s="699"/>
      <c r="CH33" s="699"/>
      <c r="CI33" s="699"/>
      <c r="CJ33" s="699"/>
      <c r="CK33" s="699"/>
      <c r="CL33" s="699"/>
      <c r="CM33" s="699"/>
      <c r="CN33" s="699"/>
      <c r="CO33" s="699"/>
      <c r="CP33" s="699"/>
      <c r="CQ33" s="700"/>
      <c r="CR33" s="683">
        <v>9073156</v>
      </c>
      <c r="CS33" s="720"/>
      <c r="CT33" s="720"/>
      <c r="CU33" s="720"/>
      <c r="CV33" s="720"/>
      <c r="CW33" s="720"/>
      <c r="CX33" s="720"/>
      <c r="CY33" s="721"/>
      <c r="CZ33" s="688">
        <v>57.3</v>
      </c>
      <c r="DA33" s="718"/>
      <c r="DB33" s="718"/>
      <c r="DC33" s="722"/>
      <c r="DD33" s="692">
        <v>5787957</v>
      </c>
      <c r="DE33" s="720"/>
      <c r="DF33" s="720"/>
      <c r="DG33" s="720"/>
      <c r="DH33" s="720"/>
      <c r="DI33" s="720"/>
      <c r="DJ33" s="720"/>
      <c r="DK33" s="721"/>
      <c r="DL33" s="692">
        <v>4002700</v>
      </c>
      <c r="DM33" s="720"/>
      <c r="DN33" s="720"/>
      <c r="DO33" s="720"/>
      <c r="DP33" s="720"/>
      <c r="DQ33" s="720"/>
      <c r="DR33" s="720"/>
      <c r="DS33" s="720"/>
      <c r="DT33" s="720"/>
      <c r="DU33" s="720"/>
      <c r="DV33" s="721"/>
      <c r="DW33" s="688">
        <v>50.4</v>
      </c>
      <c r="DX33" s="718"/>
      <c r="DY33" s="718"/>
      <c r="DZ33" s="718"/>
      <c r="EA33" s="718"/>
      <c r="EB33" s="718"/>
      <c r="EC33" s="719"/>
    </row>
    <row r="34" spans="2:133" ht="11.25" customHeight="1" x14ac:dyDescent="0.15">
      <c r="B34" s="680" t="s">
        <v>321</v>
      </c>
      <c r="C34" s="681"/>
      <c r="D34" s="681"/>
      <c r="E34" s="681"/>
      <c r="F34" s="681"/>
      <c r="G34" s="681"/>
      <c r="H34" s="681"/>
      <c r="I34" s="681"/>
      <c r="J34" s="681"/>
      <c r="K34" s="681"/>
      <c r="L34" s="681"/>
      <c r="M34" s="681"/>
      <c r="N34" s="681"/>
      <c r="O34" s="681"/>
      <c r="P34" s="681"/>
      <c r="Q34" s="682"/>
      <c r="R34" s="683">
        <v>43229</v>
      </c>
      <c r="S34" s="684"/>
      <c r="T34" s="684"/>
      <c r="U34" s="684"/>
      <c r="V34" s="684"/>
      <c r="W34" s="684"/>
      <c r="X34" s="684"/>
      <c r="Y34" s="685"/>
      <c r="Z34" s="686">
        <v>0.3</v>
      </c>
      <c r="AA34" s="686"/>
      <c r="AB34" s="686"/>
      <c r="AC34" s="686"/>
      <c r="AD34" s="687">
        <v>885</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322</v>
      </c>
      <c r="CE34" s="699"/>
      <c r="CF34" s="699"/>
      <c r="CG34" s="699"/>
      <c r="CH34" s="699"/>
      <c r="CI34" s="699"/>
      <c r="CJ34" s="699"/>
      <c r="CK34" s="699"/>
      <c r="CL34" s="699"/>
      <c r="CM34" s="699"/>
      <c r="CN34" s="699"/>
      <c r="CO34" s="699"/>
      <c r="CP34" s="699"/>
      <c r="CQ34" s="700"/>
      <c r="CR34" s="683">
        <v>2685195</v>
      </c>
      <c r="CS34" s="684"/>
      <c r="CT34" s="684"/>
      <c r="CU34" s="684"/>
      <c r="CV34" s="684"/>
      <c r="CW34" s="684"/>
      <c r="CX34" s="684"/>
      <c r="CY34" s="685"/>
      <c r="CZ34" s="688">
        <v>17</v>
      </c>
      <c r="DA34" s="718"/>
      <c r="DB34" s="718"/>
      <c r="DC34" s="722"/>
      <c r="DD34" s="692">
        <v>1496342</v>
      </c>
      <c r="DE34" s="684"/>
      <c r="DF34" s="684"/>
      <c r="DG34" s="684"/>
      <c r="DH34" s="684"/>
      <c r="DI34" s="684"/>
      <c r="DJ34" s="684"/>
      <c r="DK34" s="685"/>
      <c r="DL34" s="692">
        <v>1207279</v>
      </c>
      <c r="DM34" s="684"/>
      <c r="DN34" s="684"/>
      <c r="DO34" s="684"/>
      <c r="DP34" s="684"/>
      <c r="DQ34" s="684"/>
      <c r="DR34" s="684"/>
      <c r="DS34" s="684"/>
      <c r="DT34" s="684"/>
      <c r="DU34" s="684"/>
      <c r="DV34" s="685"/>
      <c r="DW34" s="688">
        <v>15.2</v>
      </c>
      <c r="DX34" s="718"/>
      <c r="DY34" s="718"/>
      <c r="DZ34" s="718"/>
      <c r="EA34" s="718"/>
      <c r="EB34" s="718"/>
      <c r="EC34" s="719"/>
    </row>
    <row r="35" spans="2:133" ht="11.25" customHeight="1" x14ac:dyDescent="0.15">
      <c r="B35" s="680" t="s">
        <v>323</v>
      </c>
      <c r="C35" s="681"/>
      <c r="D35" s="681"/>
      <c r="E35" s="681"/>
      <c r="F35" s="681"/>
      <c r="G35" s="681"/>
      <c r="H35" s="681"/>
      <c r="I35" s="681"/>
      <c r="J35" s="681"/>
      <c r="K35" s="681"/>
      <c r="L35" s="681"/>
      <c r="M35" s="681"/>
      <c r="N35" s="681"/>
      <c r="O35" s="681"/>
      <c r="P35" s="681"/>
      <c r="Q35" s="682"/>
      <c r="R35" s="683">
        <v>1290868</v>
      </c>
      <c r="S35" s="684"/>
      <c r="T35" s="684"/>
      <c r="U35" s="684"/>
      <c r="V35" s="684"/>
      <c r="W35" s="684"/>
      <c r="X35" s="684"/>
      <c r="Y35" s="685"/>
      <c r="Z35" s="686">
        <v>7.6</v>
      </c>
      <c r="AA35" s="686"/>
      <c r="AB35" s="686"/>
      <c r="AC35" s="686"/>
      <c r="AD35" s="687" t="s">
        <v>245</v>
      </c>
      <c r="AE35" s="687"/>
      <c r="AF35" s="687"/>
      <c r="AG35" s="687"/>
      <c r="AH35" s="687"/>
      <c r="AI35" s="687"/>
      <c r="AJ35" s="687"/>
      <c r="AK35" s="687"/>
      <c r="AL35" s="688" t="s">
        <v>245</v>
      </c>
      <c r="AM35" s="689"/>
      <c r="AN35" s="689"/>
      <c r="AO35" s="690"/>
      <c r="AP35" s="235"/>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500965</v>
      </c>
      <c r="CS35" s="720"/>
      <c r="CT35" s="720"/>
      <c r="CU35" s="720"/>
      <c r="CV35" s="720"/>
      <c r="CW35" s="720"/>
      <c r="CX35" s="720"/>
      <c r="CY35" s="721"/>
      <c r="CZ35" s="688">
        <v>3.2</v>
      </c>
      <c r="DA35" s="718"/>
      <c r="DB35" s="718"/>
      <c r="DC35" s="722"/>
      <c r="DD35" s="692">
        <v>431413</v>
      </c>
      <c r="DE35" s="720"/>
      <c r="DF35" s="720"/>
      <c r="DG35" s="720"/>
      <c r="DH35" s="720"/>
      <c r="DI35" s="720"/>
      <c r="DJ35" s="720"/>
      <c r="DK35" s="721"/>
      <c r="DL35" s="692">
        <v>380830</v>
      </c>
      <c r="DM35" s="720"/>
      <c r="DN35" s="720"/>
      <c r="DO35" s="720"/>
      <c r="DP35" s="720"/>
      <c r="DQ35" s="720"/>
      <c r="DR35" s="720"/>
      <c r="DS35" s="720"/>
      <c r="DT35" s="720"/>
      <c r="DU35" s="720"/>
      <c r="DV35" s="721"/>
      <c r="DW35" s="688">
        <v>4.8</v>
      </c>
      <c r="DX35" s="718"/>
      <c r="DY35" s="718"/>
      <c r="DZ35" s="718"/>
      <c r="EA35" s="718"/>
      <c r="EB35" s="718"/>
      <c r="EC35" s="719"/>
    </row>
    <row r="36" spans="2:133" ht="11.25" customHeight="1" x14ac:dyDescent="0.15">
      <c r="B36" s="680" t="s">
        <v>327</v>
      </c>
      <c r="C36" s="681"/>
      <c r="D36" s="681"/>
      <c r="E36" s="681"/>
      <c r="F36" s="681"/>
      <c r="G36" s="681"/>
      <c r="H36" s="681"/>
      <c r="I36" s="681"/>
      <c r="J36" s="681"/>
      <c r="K36" s="681"/>
      <c r="L36" s="681"/>
      <c r="M36" s="681"/>
      <c r="N36" s="681"/>
      <c r="O36" s="681"/>
      <c r="P36" s="681"/>
      <c r="Q36" s="682"/>
      <c r="R36" s="683">
        <v>1541633</v>
      </c>
      <c r="S36" s="684"/>
      <c r="T36" s="684"/>
      <c r="U36" s="684"/>
      <c r="V36" s="684"/>
      <c r="W36" s="684"/>
      <c r="X36" s="684"/>
      <c r="Y36" s="685"/>
      <c r="Z36" s="686">
        <v>9.1</v>
      </c>
      <c r="AA36" s="686"/>
      <c r="AB36" s="686"/>
      <c r="AC36" s="686"/>
      <c r="AD36" s="687" t="s">
        <v>234</v>
      </c>
      <c r="AE36" s="687"/>
      <c r="AF36" s="687"/>
      <c r="AG36" s="687"/>
      <c r="AH36" s="687"/>
      <c r="AI36" s="687"/>
      <c r="AJ36" s="687"/>
      <c r="AK36" s="687"/>
      <c r="AL36" s="688" t="s">
        <v>245</v>
      </c>
      <c r="AM36" s="689"/>
      <c r="AN36" s="689"/>
      <c r="AO36" s="690"/>
      <c r="AP36" s="235"/>
      <c r="AQ36" s="757" t="s">
        <v>328</v>
      </c>
      <c r="AR36" s="758"/>
      <c r="AS36" s="758"/>
      <c r="AT36" s="758"/>
      <c r="AU36" s="758"/>
      <c r="AV36" s="758"/>
      <c r="AW36" s="758"/>
      <c r="AX36" s="758"/>
      <c r="AY36" s="759"/>
      <c r="AZ36" s="672">
        <v>1838318</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v>6832</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1898643</v>
      </c>
      <c r="CS36" s="684"/>
      <c r="CT36" s="684"/>
      <c r="CU36" s="684"/>
      <c r="CV36" s="684"/>
      <c r="CW36" s="684"/>
      <c r="CX36" s="684"/>
      <c r="CY36" s="685"/>
      <c r="CZ36" s="688">
        <v>12</v>
      </c>
      <c r="DA36" s="718"/>
      <c r="DB36" s="718"/>
      <c r="DC36" s="722"/>
      <c r="DD36" s="692">
        <v>1319349</v>
      </c>
      <c r="DE36" s="684"/>
      <c r="DF36" s="684"/>
      <c r="DG36" s="684"/>
      <c r="DH36" s="684"/>
      <c r="DI36" s="684"/>
      <c r="DJ36" s="684"/>
      <c r="DK36" s="685"/>
      <c r="DL36" s="692">
        <v>962574</v>
      </c>
      <c r="DM36" s="684"/>
      <c r="DN36" s="684"/>
      <c r="DO36" s="684"/>
      <c r="DP36" s="684"/>
      <c r="DQ36" s="684"/>
      <c r="DR36" s="684"/>
      <c r="DS36" s="684"/>
      <c r="DT36" s="684"/>
      <c r="DU36" s="684"/>
      <c r="DV36" s="685"/>
      <c r="DW36" s="688">
        <v>12.1</v>
      </c>
      <c r="DX36" s="718"/>
      <c r="DY36" s="718"/>
      <c r="DZ36" s="718"/>
      <c r="EA36" s="718"/>
      <c r="EB36" s="718"/>
      <c r="EC36" s="719"/>
    </row>
    <row r="37" spans="2:133" ht="11.25" customHeight="1" x14ac:dyDescent="0.15">
      <c r="B37" s="680" t="s">
        <v>331</v>
      </c>
      <c r="C37" s="681"/>
      <c r="D37" s="681"/>
      <c r="E37" s="681"/>
      <c r="F37" s="681"/>
      <c r="G37" s="681"/>
      <c r="H37" s="681"/>
      <c r="I37" s="681"/>
      <c r="J37" s="681"/>
      <c r="K37" s="681"/>
      <c r="L37" s="681"/>
      <c r="M37" s="681"/>
      <c r="N37" s="681"/>
      <c r="O37" s="681"/>
      <c r="P37" s="681"/>
      <c r="Q37" s="682"/>
      <c r="R37" s="683">
        <v>758368</v>
      </c>
      <c r="S37" s="684"/>
      <c r="T37" s="684"/>
      <c r="U37" s="684"/>
      <c r="V37" s="684"/>
      <c r="W37" s="684"/>
      <c r="X37" s="684"/>
      <c r="Y37" s="685"/>
      <c r="Z37" s="686">
        <v>4.5</v>
      </c>
      <c r="AA37" s="686"/>
      <c r="AB37" s="686"/>
      <c r="AC37" s="686"/>
      <c r="AD37" s="687" t="s">
        <v>245</v>
      </c>
      <c r="AE37" s="687"/>
      <c r="AF37" s="687"/>
      <c r="AG37" s="687"/>
      <c r="AH37" s="687"/>
      <c r="AI37" s="687"/>
      <c r="AJ37" s="687"/>
      <c r="AK37" s="687"/>
      <c r="AL37" s="688" t="s">
        <v>234</v>
      </c>
      <c r="AM37" s="689"/>
      <c r="AN37" s="689"/>
      <c r="AO37" s="690"/>
      <c r="AQ37" s="761" t="s">
        <v>332</v>
      </c>
      <c r="AR37" s="762"/>
      <c r="AS37" s="762"/>
      <c r="AT37" s="762"/>
      <c r="AU37" s="762"/>
      <c r="AV37" s="762"/>
      <c r="AW37" s="762"/>
      <c r="AX37" s="762"/>
      <c r="AY37" s="763"/>
      <c r="AZ37" s="683">
        <v>777490</v>
      </c>
      <c r="BA37" s="684"/>
      <c r="BB37" s="684"/>
      <c r="BC37" s="684"/>
      <c r="BD37" s="720"/>
      <c r="BE37" s="720"/>
      <c r="BF37" s="750"/>
      <c r="BG37" s="698" t="s">
        <v>333</v>
      </c>
      <c r="BH37" s="699"/>
      <c r="BI37" s="699"/>
      <c r="BJ37" s="699"/>
      <c r="BK37" s="699"/>
      <c r="BL37" s="699"/>
      <c r="BM37" s="699"/>
      <c r="BN37" s="699"/>
      <c r="BO37" s="699"/>
      <c r="BP37" s="699"/>
      <c r="BQ37" s="699"/>
      <c r="BR37" s="699"/>
      <c r="BS37" s="699"/>
      <c r="BT37" s="699"/>
      <c r="BU37" s="700"/>
      <c r="BV37" s="683">
        <v>-27351</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964963</v>
      </c>
      <c r="CS37" s="720"/>
      <c r="CT37" s="720"/>
      <c r="CU37" s="720"/>
      <c r="CV37" s="720"/>
      <c r="CW37" s="720"/>
      <c r="CX37" s="720"/>
      <c r="CY37" s="721"/>
      <c r="CZ37" s="688">
        <v>6.1</v>
      </c>
      <c r="DA37" s="718"/>
      <c r="DB37" s="718"/>
      <c r="DC37" s="722"/>
      <c r="DD37" s="692">
        <v>879610</v>
      </c>
      <c r="DE37" s="720"/>
      <c r="DF37" s="720"/>
      <c r="DG37" s="720"/>
      <c r="DH37" s="720"/>
      <c r="DI37" s="720"/>
      <c r="DJ37" s="720"/>
      <c r="DK37" s="721"/>
      <c r="DL37" s="692">
        <v>808293</v>
      </c>
      <c r="DM37" s="720"/>
      <c r="DN37" s="720"/>
      <c r="DO37" s="720"/>
      <c r="DP37" s="720"/>
      <c r="DQ37" s="720"/>
      <c r="DR37" s="720"/>
      <c r="DS37" s="720"/>
      <c r="DT37" s="720"/>
      <c r="DU37" s="720"/>
      <c r="DV37" s="721"/>
      <c r="DW37" s="688">
        <v>10.199999999999999</v>
      </c>
      <c r="DX37" s="718"/>
      <c r="DY37" s="718"/>
      <c r="DZ37" s="718"/>
      <c r="EA37" s="718"/>
      <c r="EB37" s="718"/>
      <c r="EC37" s="719"/>
    </row>
    <row r="38" spans="2:133" ht="11.25" customHeight="1" x14ac:dyDescent="0.15">
      <c r="B38" s="680" t="s">
        <v>335</v>
      </c>
      <c r="C38" s="681"/>
      <c r="D38" s="681"/>
      <c r="E38" s="681"/>
      <c r="F38" s="681"/>
      <c r="G38" s="681"/>
      <c r="H38" s="681"/>
      <c r="I38" s="681"/>
      <c r="J38" s="681"/>
      <c r="K38" s="681"/>
      <c r="L38" s="681"/>
      <c r="M38" s="681"/>
      <c r="N38" s="681"/>
      <c r="O38" s="681"/>
      <c r="P38" s="681"/>
      <c r="Q38" s="682"/>
      <c r="R38" s="683">
        <v>720267</v>
      </c>
      <c r="S38" s="684"/>
      <c r="T38" s="684"/>
      <c r="U38" s="684"/>
      <c r="V38" s="684"/>
      <c r="W38" s="684"/>
      <c r="X38" s="684"/>
      <c r="Y38" s="685"/>
      <c r="Z38" s="686">
        <v>4.2</v>
      </c>
      <c r="AA38" s="686"/>
      <c r="AB38" s="686"/>
      <c r="AC38" s="686"/>
      <c r="AD38" s="687">
        <v>3012</v>
      </c>
      <c r="AE38" s="687"/>
      <c r="AF38" s="687"/>
      <c r="AG38" s="687"/>
      <c r="AH38" s="687"/>
      <c r="AI38" s="687"/>
      <c r="AJ38" s="687"/>
      <c r="AK38" s="687"/>
      <c r="AL38" s="688">
        <v>0</v>
      </c>
      <c r="AM38" s="689"/>
      <c r="AN38" s="689"/>
      <c r="AO38" s="690"/>
      <c r="AQ38" s="761" t="s">
        <v>336</v>
      </c>
      <c r="AR38" s="762"/>
      <c r="AS38" s="762"/>
      <c r="AT38" s="762"/>
      <c r="AU38" s="762"/>
      <c r="AV38" s="762"/>
      <c r="AW38" s="762"/>
      <c r="AX38" s="762"/>
      <c r="AY38" s="763"/>
      <c r="AZ38" s="683">
        <v>58919</v>
      </c>
      <c r="BA38" s="684"/>
      <c r="BB38" s="684"/>
      <c r="BC38" s="684"/>
      <c r="BD38" s="720"/>
      <c r="BE38" s="720"/>
      <c r="BF38" s="750"/>
      <c r="BG38" s="698" t="s">
        <v>337</v>
      </c>
      <c r="BH38" s="699"/>
      <c r="BI38" s="699"/>
      <c r="BJ38" s="699"/>
      <c r="BK38" s="699"/>
      <c r="BL38" s="699"/>
      <c r="BM38" s="699"/>
      <c r="BN38" s="699"/>
      <c r="BO38" s="699"/>
      <c r="BP38" s="699"/>
      <c r="BQ38" s="699"/>
      <c r="BR38" s="699"/>
      <c r="BS38" s="699"/>
      <c r="BT38" s="699"/>
      <c r="BU38" s="700"/>
      <c r="BV38" s="683">
        <v>3047</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1779399</v>
      </c>
      <c r="CS38" s="684"/>
      <c r="CT38" s="684"/>
      <c r="CU38" s="684"/>
      <c r="CV38" s="684"/>
      <c r="CW38" s="684"/>
      <c r="CX38" s="684"/>
      <c r="CY38" s="685"/>
      <c r="CZ38" s="688">
        <v>11.2</v>
      </c>
      <c r="DA38" s="718"/>
      <c r="DB38" s="718"/>
      <c r="DC38" s="722"/>
      <c r="DD38" s="692">
        <v>1618793</v>
      </c>
      <c r="DE38" s="684"/>
      <c r="DF38" s="684"/>
      <c r="DG38" s="684"/>
      <c r="DH38" s="684"/>
      <c r="DI38" s="684"/>
      <c r="DJ38" s="684"/>
      <c r="DK38" s="685"/>
      <c r="DL38" s="692">
        <v>1452017</v>
      </c>
      <c r="DM38" s="684"/>
      <c r="DN38" s="684"/>
      <c r="DO38" s="684"/>
      <c r="DP38" s="684"/>
      <c r="DQ38" s="684"/>
      <c r="DR38" s="684"/>
      <c r="DS38" s="684"/>
      <c r="DT38" s="684"/>
      <c r="DU38" s="684"/>
      <c r="DV38" s="685"/>
      <c r="DW38" s="688">
        <v>18.3</v>
      </c>
      <c r="DX38" s="718"/>
      <c r="DY38" s="718"/>
      <c r="DZ38" s="718"/>
      <c r="EA38" s="718"/>
      <c r="EB38" s="718"/>
      <c r="EC38" s="719"/>
    </row>
    <row r="39" spans="2:133" ht="11.25" customHeight="1" x14ac:dyDescent="0.15">
      <c r="B39" s="680" t="s">
        <v>339</v>
      </c>
      <c r="C39" s="681"/>
      <c r="D39" s="681"/>
      <c r="E39" s="681"/>
      <c r="F39" s="681"/>
      <c r="G39" s="681"/>
      <c r="H39" s="681"/>
      <c r="I39" s="681"/>
      <c r="J39" s="681"/>
      <c r="K39" s="681"/>
      <c r="L39" s="681"/>
      <c r="M39" s="681"/>
      <c r="N39" s="681"/>
      <c r="O39" s="681"/>
      <c r="P39" s="681"/>
      <c r="Q39" s="682"/>
      <c r="R39" s="683">
        <v>1881300</v>
      </c>
      <c r="S39" s="684"/>
      <c r="T39" s="684"/>
      <c r="U39" s="684"/>
      <c r="V39" s="684"/>
      <c r="W39" s="684"/>
      <c r="X39" s="684"/>
      <c r="Y39" s="685"/>
      <c r="Z39" s="686">
        <v>11.1</v>
      </c>
      <c r="AA39" s="686"/>
      <c r="AB39" s="686"/>
      <c r="AC39" s="686"/>
      <c r="AD39" s="687" t="s">
        <v>234</v>
      </c>
      <c r="AE39" s="687"/>
      <c r="AF39" s="687"/>
      <c r="AG39" s="687"/>
      <c r="AH39" s="687"/>
      <c r="AI39" s="687"/>
      <c r="AJ39" s="687"/>
      <c r="AK39" s="687"/>
      <c r="AL39" s="688" t="s">
        <v>245</v>
      </c>
      <c r="AM39" s="689"/>
      <c r="AN39" s="689"/>
      <c r="AO39" s="690"/>
      <c r="AQ39" s="761" t="s">
        <v>340</v>
      </c>
      <c r="AR39" s="762"/>
      <c r="AS39" s="762"/>
      <c r="AT39" s="762"/>
      <c r="AU39" s="762"/>
      <c r="AV39" s="762"/>
      <c r="AW39" s="762"/>
      <c r="AX39" s="762"/>
      <c r="AY39" s="763"/>
      <c r="AZ39" s="683">
        <v>28048</v>
      </c>
      <c r="BA39" s="684"/>
      <c r="BB39" s="684"/>
      <c r="BC39" s="684"/>
      <c r="BD39" s="720"/>
      <c r="BE39" s="720"/>
      <c r="BF39" s="750"/>
      <c r="BG39" s="698" t="s">
        <v>341</v>
      </c>
      <c r="BH39" s="699"/>
      <c r="BI39" s="699"/>
      <c r="BJ39" s="699"/>
      <c r="BK39" s="699"/>
      <c r="BL39" s="699"/>
      <c r="BM39" s="699"/>
      <c r="BN39" s="699"/>
      <c r="BO39" s="699"/>
      <c r="BP39" s="699"/>
      <c r="BQ39" s="699"/>
      <c r="BR39" s="699"/>
      <c r="BS39" s="699"/>
      <c r="BT39" s="699"/>
      <c r="BU39" s="700"/>
      <c r="BV39" s="683">
        <v>4961</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1650987</v>
      </c>
      <c r="CS39" s="720"/>
      <c r="CT39" s="720"/>
      <c r="CU39" s="720"/>
      <c r="CV39" s="720"/>
      <c r="CW39" s="720"/>
      <c r="CX39" s="720"/>
      <c r="CY39" s="721"/>
      <c r="CZ39" s="688">
        <v>10.4</v>
      </c>
      <c r="DA39" s="718"/>
      <c r="DB39" s="718"/>
      <c r="DC39" s="722"/>
      <c r="DD39" s="692">
        <v>922060</v>
      </c>
      <c r="DE39" s="720"/>
      <c r="DF39" s="720"/>
      <c r="DG39" s="720"/>
      <c r="DH39" s="720"/>
      <c r="DI39" s="720"/>
      <c r="DJ39" s="720"/>
      <c r="DK39" s="721"/>
      <c r="DL39" s="692" t="s">
        <v>234</v>
      </c>
      <c r="DM39" s="720"/>
      <c r="DN39" s="720"/>
      <c r="DO39" s="720"/>
      <c r="DP39" s="720"/>
      <c r="DQ39" s="720"/>
      <c r="DR39" s="720"/>
      <c r="DS39" s="720"/>
      <c r="DT39" s="720"/>
      <c r="DU39" s="720"/>
      <c r="DV39" s="721"/>
      <c r="DW39" s="688" t="s">
        <v>245</v>
      </c>
      <c r="DX39" s="718"/>
      <c r="DY39" s="718"/>
      <c r="DZ39" s="718"/>
      <c r="EA39" s="718"/>
      <c r="EB39" s="718"/>
      <c r="EC39" s="719"/>
    </row>
    <row r="40" spans="2:133" ht="11.25" customHeight="1" x14ac:dyDescent="0.15">
      <c r="B40" s="680" t="s">
        <v>343</v>
      </c>
      <c r="C40" s="681"/>
      <c r="D40" s="681"/>
      <c r="E40" s="681"/>
      <c r="F40" s="681"/>
      <c r="G40" s="681"/>
      <c r="H40" s="681"/>
      <c r="I40" s="681"/>
      <c r="J40" s="681"/>
      <c r="K40" s="681"/>
      <c r="L40" s="681"/>
      <c r="M40" s="681"/>
      <c r="N40" s="681"/>
      <c r="O40" s="681"/>
      <c r="P40" s="681"/>
      <c r="Q40" s="682"/>
      <c r="R40" s="683" t="s">
        <v>234</v>
      </c>
      <c r="S40" s="684"/>
      <c r="T40" s="684"/>
      <c r="U40" s="684"/>
      <c r="V40" s="684"/>
      <c r="W40" s="684"/>
      <c r="X40" s="684"/>
      <c r="Y40" s="685"/>
      <c r="Z40" s="686" t="s">
        <v>234</v>
      </c>
      <c r="AA40" s="686"/>
      <c r="AB40" s="686"/>
      <c r="AC40" s="686"/>
      <c r="AD40" s="687" t="s">
        <v>245</v>
      </c>
      <c r="AE40" s="687"/>
      <c r="AF40" s="687"/>
      <c r="AG40" s="687"/>
      <c r="AH40" s="687"/>
      <c r="AI40" s="687"/>
      <c r="AJ40" s="687"/>
      <c r="AK40" s="687"/>
      <c r="AL40" s="688" t="s">
        <v>234</v>
      </c>
      <c r="AM40" s="689"/>
      <c r="AN40" s="689"/>
      <c r="AO40" s="690"/>
      <c r="AQ40" s="761" t="s">
        <v>344</v>
      </c>
      <c r="AR40" s="762"/>
      <c r="AS40" s="762"/>
      <c r="AT40" s="762"/>
      <c r="AU40" s="762"/>
      <c r="AV40" s="762"/>
      <c r="AW40" s="762"/>
      <c r="AX40" s="762"/>
      <c r="AY40" s="763"/>
      <c r="AZ40" s="683">
        <v>753</v>
      </c>
      <c r="BA40" s="684"/>
      <c r="BB40" s="684"/>
      <c r="BC40" s="684"/>
      <c r="BD40" s="720"/>
      <c r="BE40" s="720"/>
      <c r="BF40" s="750"/>
      <c r="BG40" s="764" t="s">
        <v>345</v>
      </c>
      <c r="BH40" s="765"/>
      <c r="BI40" s="765"/>
      <c r="BJ40" s="765"/>
      <c r="BK40" s="765"/>
      <c r="BL40" s="236"/>
      <c r="BM40" s="699" t="s">
        <v>346</v>
      </c>
      <c r="BN40" s="699"/>
      <c r="BO40" s="699"/>
      <c r="BP40" s="699"/>
      <c r="BQ40" s="699"/>
      <c r="BR40" s="699"/>
      <c r="BS40" s="699"/>
      <c r="BT40" s="699"/>
      <c r="BU40" s="700"/>
      <c r="BV40" s="683">
        <v>98</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v>557967</v>
      </c>
      <c r="CS40" s="684"/>
      <c r="CT40" s="684"/>
      <c r="CU40" s="684"/>
      <c r="CV40" s="684"/>
      <c r="CW40" s="684"/>
      <c r="CX40" s="684"/>
      <c r="CY40" s="685"/>
      <c r="CZ40" s="688">
        <v>3.5</v>
      </c>
      <c r="DA40" s="718"/>
      <c r="DB40" s="718"/>
      <c r="DC40" s="722"/>
      <c r="DD40" s="692" t="s">
        <v>245</v>
      </c>
      <c r="DE40" s="684"/>
      <c r="DF40" s="684"/>
      <c r="DG40" s="684"/>
      <c r="DH40" s="684"/>
      <c r="DI40" s="684"/>
      <c r="DJ40" s="684"/>
      <c r="DK40" s="685"/>
      <c r="DL40" s="692" t="s">
        <v>245</v>
      </c>
      <c r="DM40" s="684"/>
      <c r="DN40" s="684"/>
      <c r="DO40" s="684"/>
      <c r="DP40" s="684"/>
      <c r="DQ40" s="684"/>
      <c r="DR40" s="684"/>
      <c r="DS40" s="684"/>
      <c r="DT40" s="684"/>
      <c r="DU40" s="684"/>
      <c r="DV40" s="685"/>
      <c r="DW40" s="688" t="s">
        <v>245</v>
      </c>
      <c r="DX40" s="718"/>
      <c r="DY40" s="718"/>
      <c r="DZ40" s="718"/>
      <c r="EA40" s="718"/>
      <c r="EB40" s="718"/>
      <c r="EC40" s="719"/>
    </row>
    <row r="41" spans="2:133" ht="11.25" customHeight="1" x14ac:dyDescent="0.15">
      <c r="B41" s="680" t="s">
        <v>348</v>
      </c>
      <c r="C41" s="681"/>
      <c r="D41" s="681"/>
      <c r="E41" s="681"/>
      <c r="F41" s="681"/>
      <c r="G41" s="681"/>
      <c r="H41" s="681"/>
      <c r="I41" s="681"/>
      <c r="J41" s="681"/>
      <c r="K41" s="681"/>
      <c r="L41" s="681"/>
      <c r="M41" s="681"/>
      <c r="N41" s="681"/>
      <c r="O41" s="681"/>
      <c r="P41" s="681"/>
      <c r="Q41" s="682"/>
      <c r="R41" s="683">
        <v>298800</v>
      </c>
      <c r="S41" s="684"/>
      <c r="T41" s="684"/>
      <c r="U41" s="684"/>
      <c r="V41" s="684"/>
      <c r="W41" s="684"/>
      <c r="X41" s="684"/>
      <c r="Y41" s="685"/>
      <c r="Z41" s="686">
        <v>1.8</v>
      </c>
      <c r="AA41" s="686"/>
      <c r="AB41" s="686"/>
      <c r="AC41" s="686"/>
      <c r="AD41" s="687" t="s">
        <v>245</v>
      </c>
      <c r="AE41" s="687"/>
      <c r="AF41" s="687"/>
      <c r="AG41" s="687"/>
      <c r="AH41" s="687"/>
      <c r="AI41" s="687"/>
      <c r="AJ41" s="687"/>
      <c r="AK41" s="687"/>
      <c r="AL41" s="688" t="s">
        <v>234</v>
      </c>
      <c r="AM41" s="689"/>
      <c r="AN41" s="689"/>
      <c r="AO41" s="690"/>
      <c r="AQ41" s="761" t="s">
        <v>349</v>
      </c>
      <c r="AR41" s="762"/>
      <c r="AS41" s="762"/>
      <c r="AT41" s="762"/>
      <c r="AU41" s="762"/>
      <c r="AV41" s="762"/>
      <c r="AW41" s="762"/>
      <c r="AX41" s="762"/>
      <c r="AY41" s="763"/>
      <c r="AZ41" s="683">
        <v>202932</v>
      </c>
      <c r="BA41" s="684"/>
      <c r="BB41" s="684"/>
      <c r="BC41" s="684"/>
      <c r="BD41" s="720"/>
      <c r="BE41" s="720"/>
      <c r="BF41" s="750"/>
      <c r="BG41" s="764"/>
      <c r="BH41" s="765"/>
      <c r="BI41" s="765"/>
      <c r="BJ41" s="765"/>
      <c r="BK41" s="765"/>
      <c r="BL41" s="236"/>
      <c r="BM41" s="699" t="s">
        <v>350</v>
      </c>
      <c r="BN41" s="699"/>
      <c r="BO41" s="699"/>
      <c r="BP41" s="699"/>
      <c r="BQ41" s="699"/>
      <c r="BR41" s="699"/>
      <c r="BS41" s="699"/>
      <c r="BT41" s="699"/>
      <c r="BU41" s="700"/>
      <c r="BV41" s="683" t="s">
        <v>234</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234</v>
      </c>
      <c r="CS41" s="720"/>
      <c r="CT41" s="720"/>
      <c r="CU41" s="720"/>
      <c r="CV41" s="720"/>
      <c r="CW41" s="720"/>
      <c r="CX41" s="720"/>
      <c r="CY41" s="721"/>
      <c r="CZ41" s="688" t="s">
        <v>234</v>
      </c>
      <c r="DA41" s="718"/>
      <c r="DB41" s="718"/>
      <c r="DC41" s="722"/>
      <c r="DD41" s="692" t="s">
        <v>234</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2" t="s">
        <v>352</v>
      </c>
      <c r="C42" s="733"/>
      <c r="D42" s="733"/>
      <c r="E42" s="733"/>
      <c r="F42" s="733"/>
      <c r="G42" s="733"/>
      <c r="H42" s="733"/>
      <c r="I42" s="733"/>
      <c r="J42" s="733"/>
      <c r="K42" s="733"/>
      <c r="L42" s="733"/>
      <c r="M42" s="733"/>
      <c r="N42" s="733"/>
      <c r="O42" s="733"/>
      <c r="P42" s="733"/>
      <c r="Q42" s="734"/>
      <c r="R42" s="768">
        <v>16999264</v>
      </c>
      <c r="S42" s="769"/>
      <c r="T42" s="769"/>
      <c r="U42" s="769"/>
      <c r="V42" s="769"/>
      <c r="W42" s="769"/>
      <c r="X42" s="769"/>
      <c r="Y42" s="777"/>
      <c r="Z42" s="778">
        <v>100</v>
      </c>
      <c r="AA42" s="778"/>
      <c r="AB42" s="778"/>
      <c r="AC42" s="778"/>
      <c r="AD42" s="779">
        <v>7642464</v>
      </c>
      <c r="AE42" s="779"/>
      <c r="AF42" s="779"/>
      <c r="AG42" s="779"/>
      <c r="AH42" s="779"/>
      <c r="AI42" s="779"/>
      <c r="AJ42" s="779"/>
      <c r="AK42" s="779"/>
      <c r="AL42" s="780">
        <v>100</v>
      </c>
      <c r="AM42" s="755"/>
      <c r="AN42" s="755"/>
      <c r="AO42" s="781"/>
      <c r="AQ42" s="782" t="s">
        <v>353</v>
      </c>
      <c r="AR42" s="783"/>
      <c r="AS42" s="783"/>
      <c r="AT42" s="783"/>
      <c r="AU42" s="783"/>
      <c r="AV42" s="783"/>
      <c r="AW42" s="783"/>
      <c r="AX42" s="783"/>
      <c r="AY42" s="784"/>
      <c r="AZ42" s="768">
        <v>770176</v>
      </c>
      <c r="BA42" s="769"/>
      <c r="BB42" s="769"/>
      <c r="BC42" s="769"/>
      <c r="BD42" s="754"/>
      <c r="BE42" s="754"/>
      <c r="BF42" s="756"/>
      <c r="BG42" s="766"/>
      <c r="BH42" s="767"/>
      <c r="BI42" s="767"/>
      <c r="BJ42" s="767"/>
      <c r="BK42" s="767"/>
      <c r="BL42" s="237"/>
      <c r="BM42" s="709" t="s">
        <v>354</v>
      </c>
      <c r="BN42" s="709"/>
      <c r="BO42" s="709"/>
      <c r="BP42" s="709"/>
      <c r="BQ42" s="709"/>
      <c r="BR42" s="709"/>
      <c r="BS42" s="709"/>
      <c r="BT42" s="709"/>
      <c r="BU42" s="710"/>
      <c r="BV42" s="768">
        <v>345</v>
      </c>
      <c r="BW42" s="769"/>
      <c r="BX42" s="769"/>
      <c r="BY42" s="769"/>
      <c r="BZ42" s="769"/>
      <c r="CA42" s="769"/>
      <c r="CB42" s="776"/>
      <c r="CD42" s="680" t="s">
        <v>355</v>
      </c>
      <c r="CE42" s="681"/>
      <c r="CF42" s="681"/>
      <c r="CG42" s="681"/>
      <c r="CH42" s="681"/>
      <c r="CI42" s="681"/>
      <c r="CJ42" s="681"/>
      <c r="CK42" s="681"/>
      <c r="CL42" s="681"/>
      <c r="CM42" s="681"/>
      <c r="CN42" s="681"/>
      <c r="CO42" s="681"/>
      <c r="CP42" s="681"/>
      <c r="CQ42" s="682"/>
      <c r="CR42" s="683">
        <v>2305666</v>
      </c>
      <c r="CS42" s="684"/>
      <c r="CT42" s="684"/>
      <c r="CU42" s="684"/>
      <c r="CV42" s="684"/>
      <c r="CW42" s="684"/>
      <c r="CX42" s="684"/>
      <c r="CY42" s="685"/>
      <c r="CZ42" s="688">
        <v>14.6</v>
      </c>
      <c r="DA42" s="689"/>
      <c r="DB42" s="689"/>
      <c r="DC42" s="701"/>
      <c r="DD42" s="692">
        <v>443929</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356</v>
      </c>
      <c r="CE43" s="681"/>
      <c r="CF43" s="681"/>
      <c r="CG43" s="681"/>
      <c r="CH43" s="681"/>
      <c r="CI43" s="681"/>
      <c r="CJ43" s="681"/>
      <c r="CK43" s="681"/>
      <c r="CL43" s="681"/>
      <c r="CM43" s="681"/>
      <c r="CN43" s="681"/>
      <c r="CO43" s="681"/>
      <c r="CP43" s="681"/>
      <c r="CQ43" s="682"/>
      <c r="CR43" s="683">
        <v>53288</v>
      </c>
      <c r="CS43" s="720"/>
      <c r="CT43" s="720"/>
      <c r="CU43" s="720"/>
      <c r="CV43" s="720"/>
      <c r="CW43" s="720"/>
      <c r="CX43" s="720"/>
      <c r="CY43" s="721"/>
      <c r="CZ43" s="688">
        <v>0.3</v>
      </c>
      <c r="DA43" s="718"/>
      <c r="DB43" s="718"/>
      <c r="DC43" s="722"/>
      <c r="DD43" s="692">
        <v>50405</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305</v>
      </c>
      <c r="CE44" s="796"/>
      <c r="CF44" s="680" t="s">
        <v>357</v>
      </c>
      <c r="CG44" s="681"/>
      <c r="CH44" s="681"/>
      <c r="CI44" s="681"/>
      <c r="CJ44" s="681"/>
      <c r="CK44" s="681"/>
      <c r="CL44" s="681"/>
      <c r="CM44" s="681"/>
      <c r="CN44" s="681"/>
      <c r="CO44" s="681"/>
      <c r="CP44" s="681"/>
      <c r="CQ44" s="682"/>
      <c r="CR44" s="683">
        <v>1993577</v>
      </c>
      <c r="CS44" s="684"/>
      <c r="CT44" s="684"/>
      <c r="CU44" s="684"/>
      <c r="CV44" s="684"/>
      <c r="CW44" s="684"/>
      <c r="CX44" s="684"/>
      <c r="CY44" s="685"/>
      <c r="CZ44" s="688">
        <v>12.6</v>
      </c>
      <c r="DA44" s="689"/>
      <c r="DB44" s="689"/>
      <c r="DC44" s="701"/>
      <c r="DD44" s="692">
        <v>359880</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358</v>
      </c>
      <c r="CG45" s="681"/>
      <c r="CH45" s="681"/>
      <c r="CI45" s="681"/>
      <c r="CJ45" s="681"/>
      <c r="CK45" s="681"/>
      <c r="CL45" s="681"/>
      <c r="CM45" s="681"/>
      <c r="CN45" s="681"/>
      <c r="CO45" s="681"/>
      <c r="CP45" s="681"/>
      <c r="CQ45" s="682"/>
      <c r="CR45" s="683">
        <v>625593</v>
      </c>
      <c r="CS45" s="720"/>
      <c r="CT45" s="720"/>
      <c r="CU45" s="720"/>
      <c r="CV45" s="720"/>
      <c r="CW45" s="720"/>
      <c r="CX45" s="720"/>
      <c r="CY45" s="721"/>
      <c r="CZ45" s="688">
        <v>3.9</v>
      </c>
      <c r="DA45" s="718"/>
      <c r="DB45" s="718"/>
      <c r="DC45" s="722"/>
      <c r="DD45" s="692">
        <v>46297</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360</v>
      </c>
      <c r="CG46" s="681"/>
      <c r="CH46" s="681"/>
      <c r="CI46" s="681"/>
      <c r="CJ46" s="681"/>
      <c r="CK46" s="681"/>
      <c r="CL46" s="681"/>
      <c r="CM46" s="681"/>
      <c r="CN46" s="681"/>
      <c r="CO46" s="681"/>
      <c r="CP46" s="681"/>
      <c r="CQ46" s="682"/>
      <c r="CR46" s="683">
        <v>1367984</v>
      </c>
      <c r="CS46" s="684"/>
      <c r="CT46" s="684"/>
      <c r="CU46" s="684"/>
      <c r="CV46" s="684"/>
      <c r="CW46" s="684"/>
      <c r="CX46" s="684"/>
      <c r="CY46" s="685"/>
      <c r="CZ46" s="688">
        <v>8.6</v>
      </c>
      <c r="DA46" s="689"/>
      <c r="DB46" s="689"/>
      <c r="DC46" s="701"/>
      <c r="DD46" s="692">
        <v>313583</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362</v>
      </c>
      <c r="CG47" s="681"/>
      <c r="CH47" s="681"/>
      <c r="CI47" s="681"/>
      <c r="CJ47" s="681"/>
      <c r="CK47" s="681"/>
      <c r="CL47" s="681"/>
      <c r="CM47" s="681"/>
      <c r="CN47" s="681"/>
      <c r="CO47" s="681"/>
      <c r="CP47" s="681"/>
      <c r="CQ47" s="682"/>
      <c r="CR47" s="683">
        <v>312089</v>
      </c>
      <c r="CS47" s="720"/>
      <c r="CT47" s="720"/>
      <c r="CU47" s="720"/>
      <c r="CV47" s="720"/>
      <c r="CW47" s="720"/>
      <c r="CX47" s="720"/>
      <c r="CY47" s="721"/>
      <c r="CZ47" s="688">
        <v>2</v>
      </c>
      <c r="DA47" s="718"/>
      <c r="DB47" s="718"/>
      <c r="DC47" s="722"/>
      <c r="DD47" s="692">
        <v>84049</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363</v>
      </c>
      <c r="CD48" s="799"/>
      <c r="CE48" s="800"/>
      <c r="CF48" s="680" t="s">
        <v>364</v>
      </c>
      <c r="CG48" s="681"/>
      <c r="CH48" s="681"/>
      <c r="CI48" s="681"/>
      <c r="CJ48" s="681"/>
      <c r="CK48" s="681"/>
      <c r="CL48" s="681"/>
      <c r="CM48" s="681"/>
      <c r="CN48" s="681"/>
      <c r="CO48" s="681"/>
      <c r="CP48" s="681"/>
      <c r="CQ48" s="682"/>
      <c r="CR48" s="683" t="s">
        <v>234</v>
      </c>
      <c r="CS48" s="684"/>
      <c r="CT48" s="684"/>
      <c r="CU48" s="684"/>
      <c r="CV48" s="684"/>
      <c r="CW48" s="684"/>
      <c r="CX48" s="684"/>
      <c r="CY48" s="685"/>
      <c r="CZ48" s="688" t="s">
        <v>234</v>
      </c>
      <c r="DA48" s="689"/>
      <c r="DB48" s="689"/>
      <c r="DC48" s="701"/>
      <c r="DD48" s="692" t="s">
        <v>234</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2" t="s">
        <v>365</v>
      </c>
      <c r="CE49" s="733"/>
      <c r="CF49" s="733"/>
      <c r="CG49" s="733"/>
      <c r="CH49" s="733"/>
      <c r="CI49" s="733"/>
      <c r="CJ49" s="733"/>
      <c r="CK49" s="733"/>
      <c r="CL49" s="733"/>
      <c r="CM49" s="733"/>
      <c r="CN49" s="733"/>
      <c r="CO49" s="733"/>
      <c r="CP49" s="733"/>
      <c r="CQ49" s="734"/>
      <c r="CR49" s="768">
        <v>15840646</v>
      </c>
      <c r="CS49" s="754"/>
      <c r="CT49" s="754"/>
      <c r="CU49" s="754"/>
      <c r="CV49" s="754"/>
      <c r="CW49" s="754"/>
      <c r="CX49" s="754"/>
      <c r="CY49" s="785"/>
      <c r="CZ49" s="780">
        <v>100</v>
      </c>
      <c r="DA49" s="786"/>
      <c r="DB49" s="786"/>
      <c r="DC49" s="787"/>
      <c r="DD49" s="788">
        <v>9567913</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xdWdrOP6ZPNNEgth45akurUn1hQuQ0m3LNnrb0lDF9gq96sRMIYKOoig9Z3oqt2cYtRRdcDKIJJEm7wDOEzs0g==" saltValue="pJdwB87FL768nfMHVmXS+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367</v>
      </c>
      <c r="DK2" s="831"/>
      <c r="DL2" s="831"/>
      <c r="DM2" s="831"/>
      <c r="DN2" s="831"/>
      <c r="DO2" s="832"/>
      <c r="DP2" s="250"/>
      <c r="DQ2" s="830" t="s">
        <v>368</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369</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371</v>
      </c>
      <c r="B5" s="825"/>
      <c r="C5" s="825"/>
      <c r="D5" s="825"/>
      <c r="E5" s="825"/>
      <c r="F5" s="825"/>
      <c r="G5" s="825"/>
      <c r="H5" s="825"/>
      <c r="I5" s="825"/>
      <c r="J5" s="825"/>
      <c r="K5" s="825"/>
      <c r="L5" s="825"/>
      <c r="M5" s="825"/>
      <c r="N5" s="825"/>
      <c r="O5" s="825"/>
      <c r="P5" s="826"/>
      <c r="Q5" s="801" t="s">
        <v>372</v>
      </c>
      <c r="R5" s="802"/>
      <c r="S5" s="802"/>
      <c r="T5" s="802"/>
      <c r="U5" s="803"/>
      <c r="V5" s="801" t="s">
        <v>373</v>
      </c>
      <c r="W5" s="802"/>
      <c r="X5" s="802"/>
      <c r="Y5" s="802"/>
      <c r="Z5" s="803"/>
      <c r="AA5" s="801" t="s">
        <v>374</v>
      </c>
      <c r="AB5" s="802"/>
      <c r="AC5" s="802"/>
      <c r="AD5" s="802"/>
      <c r="AE5" s="802"/>
      <c r="AF5" s="834" t="s">
        <v>375</v>
      </c>
      <c r="AG5" s="802"/>
      <c r="AH5" s="802"/>
      <c r="AI5" s="802"/>
      <c r="AJ5" s="813"/>
      <c r="AK5" s="802" t="s">
        <v>376</v>
      </c>
      <c r="AL5" s="802"/>
      <c r="AM5" s="802"/>
      <c r="AN5" s="802"/>
      <c r="AO5" s="803"/>
      <c r="AP5" s="801" t="s">
        <v>377</v>
      </c>
      <c r="AQ5" s="802"/>
      <c r="AR5" s="802"/>
      <c r="AS5" s="802"/>
      <c r="AT5" s="803"/>
      <c r="AU5" s="801" t="s">
        <v>378</v>
      </c>
      <c r="AV5" s="802"/>
      <c r="AW5" s="802"/>
      <c r="AX5" s="802"/>
      <c r="AY5" s="813"/>
      <c r="AZ5" s="257"/>
      <c r="BA5" s="257"/>
      <c r="BB5" s="257"/>
      <c r="BC5" s="257"/>
      <c r="BD5" s="257"/>
      <c r="BE5" s="258"/>
      <c r="BF5" s="258"/>
      <c r="BG5" s="258"/>
      <c r="BH5" s="258"/>
      <c r="BI5" s="258"/>
      <c r="BJ5" s="258"/>
      <c r="BK5" s="258"/>
      <c r="BL5" s="258"/>
      <c r="BM5" s="258"/>
      <c r="BN5" s="258"/>
      <c r="BO5" s="258"/>
      <c r="BP5" s="258"/>
      <c r="BQ5" s="824" t="s">
        <v>379</v>
      </c>
      <c r="BR5" s="825"/>
      <c r="BS5" s="825"/>
      <c r="BT5" s="825"/>
      <c r="BU5" s="825"/>
      <c r="BV5" s="825"/>
      <c r="BW5" s="825"/>
      <c r="BX5" s="825"/>
      <c r="BY5" s="825"/>
      <c r="BZ5" s="825"/>
      <c r="CA5" s="825"/>
      <c r="CB5" s="825"/>
      <c r="CC5" s="825"/>
      <c r="CD5" s="825"/>
      <c r="CE5" s="825"/>
      <c r="CF5" s="825"/>
      <c r="CG5" s="826"/>
      <c r="CH5" s="801" t="s">
        <v>380</v>
      </c>
      <c r="CI5" s="802"/>
      <c r="CJ5" s="802"/>
      <c r="CK5" s="802"/>
      <c r="CL5" s="803"/>
      <c r="CM5" s="801" t="s">
        <v>381</v>
      </c>
      <c r="CN5" s="802"/>
      <c r="CO5" s="802"/>
      <c r="CP5" s="802"/>
      <c r="CQ5" s="803"/>
      <c r="CR5" s="801" t="s">
        <v>382</v>
      </c>
      <c r="CS5" s="802"/>
      <c r="CT5" s="802"/>
      <c r="CU5" s="802"/>
      <c r="CV5" s="803"/>
      <c r="CW5" s="801" t="s">
        <v>383</v>
      </c>
      <c r="CX5" s="802"/>
      <c r="CY5" s="802"/>
      <c r="CZ5" s="802"/>
      <c r="DA5" s="803"/>
      <c r="DB5" s="801" t="s">
        <v>384</v>
      </c>
      <c r="DC5" s="802"/>
      <c r="DD5" s="802"/>
      <c r="DE5" s="802"/>
      <c r="DF5" s="803"/>
      <c r="DG5" s="807" t="s">
        <v>385</v>
      </c>
      <c r="DH5" s="808"/>
      <c r="DI5" s="808"/>
      <c r="DJ5" s="808"/>
      <c r="DK5" s="809"/>
      <c r="DL5" s="807" t="s">
        <v>386</v>
      </c>
      <c r="DM5" s="808"/>
      <c r="DN5" s="808"/>
      <c r="DO5" s="808"/>
      <c r="DP5" s="809"/>
      <c r="DQ5" s="801" t="s">
        <v>387</v>
      </c>
      <c r="DR5" s="802"/>
      <c r="DS5" s="802"/>
      <c r="DT5" s="802"/>
      <c r="DU5" s="803"/>
      <c r="DV5" s="801" t="s">
        <v>378</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388</v>
      </c>
      <c r="C7" s="816"/>
      <c r="D7" s="816"/>
      <c r="E7" s="816"/>
      <c r="F7" s="816"/>
      <c r="G7" s="816"/>
      <c r="H7" s="816"/>
      <c r="I7" s="816"/>
      <c r="J7" s="816"/>
      <c r="K7" s="816"/>
      <c r="L7" s="816"/>
      <c r="M7" s="816"/>
      <c r="N7" s="816"/>
      <c r="O7" s="816"/>
      <c r="P7" s="817"/>
      <c r="Q7" s="818">
        <v>16722</v>
      </c>
      <c r="R7" s="819"/>
      <c r="S7" s="819"/>
      <c r="T7" s="819"/>
      <c r="U7" s="819"/>
      <c r="V7" s="819">
        <v>15588</v>
      </c>
      <c r="W7" s="819"/>
      <c r="X7" s="819"/>
      <c r="Y7" s="819"/>
      <c r="Z7" s="819"/>
      <c r="AA7" s="819">
        <v>1135</v>
      </c>
      <c r="AB7" s="819"/>
      <c r="AC7" s="819"/>
      <c r="AD7" s="819"/>
      <c r="AE7" s="820"/>
      <c r="AF7" s="821">
        <v>869</v>
      </c>
      <c r="AG7" s="822"/>
      <c r="AH7" s="822"/>
      <c r="AI7" s="822"/>
      <c r="AJ7" s="823"/>
      <c r="AK7" s="858" t="s">
        <v>599</v>
      </c>
      <c r="AL7" s="859"/>
      <c r="AM7" s="859"/>
      <c r="AN7" s="859"/>
      <c r="AO7" s="859"/>
      <c r="AP7" s="859">
        <v>13027</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602</v>
      </c>
      <c r="BT7" s="863"/>
      <c r="BU7" s="863"/>
      <c r="BV7" s="863"/>
      <c r="BW7" s="863"/>
      <c r="BX7" s="863"/>
      <c r="BY7" s="863"/>
      <c r="BZ7" s="863"/>
      <c r="CA7" s="863"/>
      <c r="CB7" s="863"/>
      <c r="CC7" s="863"/>
      <c r="CD7" s="863"/>
      <c r="CE7" s="863"/>
      <c r="CF7" s="863"/>
      <c r="CG7" s="864"/>
      <c r="CH7" s="855">
        <v>7</v>
      </c>
      <c r="CI7" s="856"/>
      <c r="CJ7" s="856"/>
      <c r="CK7" s="856"/>
      <c r="CL7" s="857"/>
      <c r="CM7" s="855">
        <v>126</v>
      </c>
      <c r="CN7" s="856"/>
      <c r="CO7" s="856"/>
      <c r="CP7" s="856"/>
      <c r="CQ7" s="857"/>
      <c r="CR7" s="855">
        <v>35</v>
      </c>
      <c r="CS7" s="856"/>
      <c r="CT7" s="856"/>
      <c r="CU7" s="856"/>
      <c r="CV7" s="857"/>
      <c r="CW7" s="855" t="s">
        <v>601</v>
      </c>
      <c r="CX7" s="856"/>
      <c r="CY7" s="856"/>
      <c r="CZ7" s="856"/>
      <c r="DA7" s="857"/>
      <c r="DB7" s="855" t="s">
        <v>601</v>
      </c>
      <c r="DC7" s="856"/>
      <c r="DD7" s="856"/>
      <c r="DE7" s="856"/>
      <c r="DF7" s="857"/>
      <c r="DG7" s="855" t="s">
        <v>601</v>
      </c>
      <c r="DH7" s="856"/>
      <c r="DI7" s="856"/>
      <c r="DJ7" s="856"/>
      <c r="DK7" s="857"/>
      <c r="DL7" s="855" t="s">
        <v>601</v>
      </c>
      <c r="DM7" s="856"/>
      <c r="DN7" s="856"/>
      <c r="DO7" s="856"/>
      <c r="DP7" s="857"/>
      <c r="DQ7" s="855" t="s">
        <v>601</v>
      </c>
      <c r="DR7" s="856"/>
      <c r="DS7" s="856"/>
      <c r="DT7" s="856"/>
      <c r="DU7" s="857"/>
      <c r="DV7" s="836"/>
      <c r="DW7" s="837"/>
      <c r="DX7" s="837"/>
      <c r="DY7" s="837"/>
      <c r="DZ7" s="838"/>
      <c r="EA7" s="255"/>
    </row>
    <row r="8" spans="1:131" s="256" customFormat="1" ht="26.25" customHeight="1" x14ac:dyDescent="0.15">
      <c r="A8" s="262">
        <v>2</v>
      </c>
      <c r="B8" s="839" t="s">
        <v>389</v>
      </c>
      <c r="C8" s="840"/>
      <c r="D8" s="840"/>
      <c r="E8" s="840"/>
      <c r="F8" s="840"/>
      <c r="G8" s="840"/>
      <c r="H8" s="840"/>
      <c r="I8" s="840"/>
      <c r="J8" s="840"/>
      <c r="K8" s="840"/>
      <c r="L8" s="840"/>
      <c r="M8" s="840"/>
      <c r="N8" s="840"/>
      <c r="O8" s="840"/>
      <c r="P8" s="841"/>
      <c r="Q8" s="842">
        <v>45</v>
      </c>
      <c r="R8" s="843"/>
      <c r="S8" s="843"/>
      <c r="T8" s="843"/>
      <c r="U8" s="843"/>
      <c r="V8" s="843">
        <v>40</v>
      </c>
      <c r="W8" s="843"/>
      <c r="X8" s="843"/>
      <c r="Y8" s="843"/>
      <c r="Z8" s="843"/>
      <c r="AA8" s="843">
        <v>5</v>
      </c>
      <c r="AB8" s="843"/>
      <c r="AC8" s="843"/>
      <c r="AD8" s="843"/>
      <c r="AE8" s="844"/>
      <c r="AF8" s="845">
        <v>5</v>
      </c>
      <c r="AG8" s="846"/>
      <c r="AH8" s="846"/>
      <c r="AI8" s="846"/>
      <c r="AJ8" s="847"/>
      <c r="AK8" s="848">
        <v>7</v>
      </c>
      <c r="AL8" s="849"/>
      <c r="AM8" s="849"/>
      <c r="AN8" s="849"/>
      <c r="AO8" s="849"/>
      <c r="AP8" s="849">
        <v>2</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603</v>
      </c>
      <c r="BT8" s="853"/>
      <c r="BU8" s="853"/>
      <c r="BV8" s="853"/>
      <c r="BW8" s="853"/>
      <c r="BX8" s="853"/>
      <c r="BY8" s="853"/>
      <c r="BZ8" s="853"/>
      <c r="CA8" s="853"/>
      <c r="CB8" s="853"/>
      <c r="CC8" s="853"/>
      <c r="CD8" s="853"/>
      <c r="CE8" s="853"/>
      <c r="CF8" s="853"/>
      <c r="CG8" s="854"/>
      <c r="CH8" s="865">
        <v>6</v>
      </c>
      <c r="CI8" s="866"/>
      <c r="CJ8" s="866"/>
      <c r="CK8" s="866"/>
      <c r="CL8" s="867"/>
      <c r="CM8" s="865">
        <v>267</v>
      </c>
      <c r="CN8" s="866"/>
      <c r="CO8" s="866"/>
      <c r="CP8" s="866"/>
      <c r="CQ8" s="867"/>
      <c r="CR8" s="865">
        <v>3</v>
      </c>
      <c r="CS8" s="866"/>
      <c r="CT8" s="866"/>
      <c r="CU8" s="866"/>
      <c r="CV8" s="867"/>
      <c r="CW8" s="865" t="s">
        <v>601</v>
      </c>
      <c r="CX8" s="866"/>
      <c r="CY8" s="866"/>
      <c r="CZ8" s="866"/>
      <c r="DA8" s="867"/>
      <c r="DB8" s="865" t="s">
        <v>601</v>
      </c>
      <c r="DC8" s="866"/>
      <c r="DD8" s="866"/>
      <c r="DE8" s="866"/>
      <c r="DF8" s="867"/>
      <c r="DG8" s="865" t="s">
        <v>601</v>
      </c>
      <c r="DH8" s="866"/>
      <c r="DI8" s="866"/>
      <c r="DJ8" s="866"/>
      <c r="DK8" s="867"/>
      <c r="DL8" s="865" t="s">
        <v>601</v>
      </c>
      <c r="DM8" s="866"/>
      <c r="DN8" s="866"/>
      <c r="DO8" s="866"/>
      <c r="DP8" s="867"/>
      <c r="DQ8" s="865" t="s">
        <v>604</v>
      </c>
      <c r="DR8" s="866"/>
      <c r="DS8" s="866"/>
      <c r="DT8" s="866"/>
      <c r="DU8" s="867"/>
      <c r="DV8" s="868"/>
      <c r="DW8" s="869"/>
      <c r="DX8" s="869"/>
      <c r="DY8" s="869"/>
      <c r="DZ8" s="870"/>
      <c r="EA8" s="255"/>
    </row>
    <row r="9" spans="1:131" s="256" customFormat="1" ht="26.25" customHeight="1" x14ac:dyDescent="0.15">
      <c r="A9" s="262">
        <v>3</v>
      </c>
      <c r="B9" s="839" t="s">
        <v>390</v>
      </c>
      <c r="C9" s="840"/>
      <c r="D9" s="840"/>
      <c r="E9" s="840"/>
      <c r="F9" s="840"/>
      <c r="G9" s="840"/>
      <c r="H9" s="840"/>
      <c r="I9" s="840"/>
      <c r="J9" s="840"/>
      <c r="K9" s="840"/>
      <c r="L9" s="840"/>
      <c r="M9" s="840"/>
      <c r="N9" s="840"/>
      <c r="O9" s="840"/>
      <c r="P9" s="841"/>
      <c r="Q9" s="842">
        <v>250</v>
      </c>
      <c r="R9" s="843"/>
      <c r="S9" s="843"/>
      <c r="T9" s="843"/>
      <c r="U9" s="843"/>
      <c r="V9" s="843">
        <v>230</v>
      </c>
      <c r="W9" s="843"/>
      <c r="X9" s="843"/>
      <c r="Y9" s="843"/>
      <c r="Z9" s="843"/>
      <c r="AA9" s="843">
        <v>19</v>
      </c>
      <c r="AB9" s="843"/>
      <c r="AC9" s="843"/>
      <c r="AD9" s="843"/>
      <c r="AE9" s="844"/>
      <c r="AF9" s="845">
        <v>3</v>
      </c>
      <c r="AG9" s="846"/>
      <c r="AH9" s="846"/>
      <c r="AI9" s="846"/>
      <c r="AJ9" s="847"/>
      <c r="AK9" s="848">
        <v>5</v>
      </c>
      <c r="AL9" s="849"/>
      <c r="AM9" s="849"/>
      <c r="AN9" s="849"/>
      <c r="AO9" s="849"/>
      <c r="AP9" s="849">
        <v>55</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391</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392</v>
      </c>
      <c r="B23" s="874" t="s">
        <v>393</v>
      </c>
      <c r="C23" s="875"/>
      <c r="D23" s="875"/>
      <c r="E23" s="875"/>
      <c r="F23" s="875"/>
      <c r="G23" s="875"/>
      <c r="H23" s="875"/>
      <c r="I23" s="875"/>
      <c r="J23" s="875"/>
      <c r="K23" s="875"/>
      <c r="L23" s="875"/>
      <c r="M23" s="875"/>
      <c r="N23" s="875"/>
      <c r="O23" s="875"/>
      <c r="P23" s="876"/>
      <c r="Q23" s="877">
        <v>17017</v>
      </c>
      <c r="R23" s="878"/>
      <c r="S23" s="878"/>
      <c r="T23" s="878"/>
      <c r="U23" s="878"/>
      <c r="V23" s="878">
        <v>15858</v>
      </c>
      <c r="W23" s="878"/>
      <c r="X23" s="878"/>
      <c r="Y23" s="878"/>
      <c r="Z23" s="878"/>
      <c r="AA23" s="878">
        <v>1159</v>
      </c>
      <c r="AB23" s="878"/>
      <c r="AC23" s="878"/>
      <c r="AD23" s="878"/>
      <c r="AE23" s="879"/>
      <c r="AF23" s="880">
        <v>877</v>
      </c>
      <c r="AG23" s="878"/>
      <c r="AH23" s="878"/>
      <c r="AI23" s="878"/>
      <c r="AJ23" s="881"/>
      <c r="AK23" s="882"/>
      <c r="AL23" s="883"/>
      <c r="AM23" s="883"/>
      <c r="AN23" s="883"/>
      <c r="AO23" s="883"/>
      <c r="AP23" s="878">
        <v>13084</v>
      </c>
      <c r="AQ23" s="878"/>
      <c r="AR23" s="878"/>
      <c r="AS23" s="878"/>
      <c r="AT23" s="878"/>
      <c r="AU23" s="884"/>
      <c r="AV23" s="884"/>
      <c r="AW23" s="884"/>
      <c r="AX23" s="884"/>
      <c r="AY23" s="885"/>
      <c r="AZ23" s="893" t="s">
        <v>394</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395</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396</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371</v>
      </c>
      <c r="B26" s="825"/>
      <c r="C26" s="825"/>
      <c r="D26" s="825"/>
      <c r="E26" s="825"/>
      <c r="F26" s="825"/>
      <c r="G26" s="825"/>
      <c r="H26" s="825"/>
      <c r="I26" s="825"/>
      <c r="J26" s="825"/>
      <c r="K26" s="825"/>
      <c r="L26" s="825"/>
      <c r="M26" s="825"/>
      <c r="N26" s="825"/>
      <c r="O26" s="825"/>
      <c r="P26" s="826"/>
      <c r="Q26" s="801" t="s">
        <v>397</v>
      </c>
      <c r="R26" s="802"/>
      <c r="S26" s="802"/>
      <c r="T26" s="802"/>
      <c r="U26" s="803"/>
      <c r="V26" s="801" t="s">
        <v>398</v>
      </c>
      <c r="W26" s="802"/>
      <c r="X26" s="802"/>
      <c r="Y26" s="802"/>
      <c r="Z26" s="803"/>
      <c r="AA26" s="801" t="s">
        <v>399</v>
      </c>
      <c r="AB26" s="802"/>
      <c r="AC26" s="802"/>
      <c r="AD26" s="802"/>
      <c r="AE26" s="802"/>
      <c r="AF26" s="896" t="s">
        <v>400</v>
      </c>
      <c r="AG26" s="897"/>
      <c r="AH26" s="897"/>
      <c r="AI26" s="897"/>
      <c r="AJ26" s="898"/>
      <c r="AK26" s="802" t="s">
        <v>401</v>
      </c>
      <c r="AL26" s="802"/>
      <c r="AM26" s="802"/>
      <c r="AN26" s="802"/>
      <c r="AO26" s="803"/>
      <c r="AP26" s="801" t="s">
        <v>402</v>
      </c>
      <c r="AQ26" s="802"/>
      <c r="AR26" s="802"/>
      <c r="AS26" s="802"/>
      <c r="AT26" s="803"/>
      <c r="AU26" s="801" t="s">
        <v>403</v>
      </c>
      <c r="AV26" s="802"/>
      <c r="AW26" s="802"/>
      <c r="AX26" s="802"/>
      <c r="AY26" s="803"/>
      <c r="AZ26" s="801" t="s">
        <v>404</v>
      </c>
      <c r="BA26" s="802"/>
      <c r="BB26" s="802"/>
      <c r="BC26" s="802"/>
      <c r="BD26" s="803"/>
      <c r="BE26" s="801" t="s">
        <v>378</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405</v>
      </c>
      <c r="C28" s="816"/>
      <c r="D28" s="816"/>
      <c r="E28" s="816"/>
      <c r="F28" s="816"/>
      <c r="G28" s="816"/>
      <c r="H28" s="816"/>
      <c r="I28" s="816"/>
      <c r="J28" s="816"/>
      <c r="K28" s="816"/>
      <c r="L28" s="816"/>
      <c r="M28" s="816"/>
      <c r="N28" s="816"/>
      <c r="O28" s="816"/>
      <c r="P28" s="817"/>
      <c r="Q28" s="906">
        <v>2454</v>
      </c>
      <c r="R28" s="907"/>
      <c r="S28" s="907"/>
      <c r="T28" s="907"/>
      <c r="U28" s="907"/>
      <c r="V28" s="907">
        <v>2447</v>
      </c>
      <c r="W28" s="907"/>
      <c r="X28" s="907"/>
      <c r="Y28" s="907"/>
      <c r="Z28" s="907"/>
      <c r="AA28" s="907">
        <v>7</v>
      </c>
      <c r="AB28" s="907"/>
      <c r="AC28" s="907"/>
      <c r="AD28" s="907"/>
      <c r="AE28" s="908"/>
      <c r="AF28" s="909">
        <v>7</v>
      </c>
      <c r="AG28" s="907"/>
      <c r="AH28" s="907"/>
      <c r="AI28" s="907"/>
      <c r="AJ28" s="910"/>
      <c r="AK28" s="911">
        <v>203</v>
      </c>
      <c r="AL28" s="902"/>
      <c r="AM28" s="902"/>
      <c r="AN28" s="902"/>
      <c r="AO28" s="902"/>
      <c r="AP28" s="902" t="s">
        <v>599</v>
      </c>
      <c r="AQ28" s="902"/>
      <c r="AR28" s="902"/>
      <c r="AS28" s="902"/>
      <c r="AT28" s="902"/>
      <c r="AU28" s="902" t="s">
        <v>599</v>
      </c>
      <c r="AV28" s="902"/>
      <c r="AW28" s="902"/>
      <c r="AX28" s="902"/>
      <c r="AY28" s="902"/>
      <c r="AZ28" s="903" t="s">
        <v>599</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406</v>
      </c>
      <c r="C29" s="840"/>
      <c r="D29" s="840"/>
      <c r="E29" s="840"/>
      <c r="F29" s="840"/>
      <c r="G29" s="840"/>
      <c r="H29" s="840"/>
      <c r="I29" s="840"/>
      <c r="J29" s="840"/>
      <c r="K29" s="840"/>
      <c r="L29" s="840"/>
      <c r="M29" s="840"/>
      <c r="N29" s="840"/>
      <c r="O29" s="840"/>
      <c r="P29" s="841"/>
      <c r="Q29" s="842">
        <v>2901</v>
      </c>
      <c r="R29" s="843"/>
      <c r="S29" s="843"/>
      <c r="T29" s="843"/>
      <c r="U29" s="843"/>
      <c r="V29" s="843">
        <v>2817</v>
      </c>
      <c r="W29" s="843"/>
      <c r="X29" s="843"/>
      <c r="Y29" s="843"/>
      <c r="Z29" s="843"/>
      <c r="AA29" s="843">
        <v>83</v>
      </c>
      <c r="AB29" s="843"/>
      <c r="AC29" s="843"/>
      <c r="AD29" s="843"/>
      <c r="AE29" s="844"/>
      <c r="AF29" s="845">
        <v>83</v>
      </c>
      <c r="AG29" s="846"/>
      <c r="AH29" s="846"/>
      <c r="AI29" s="846"/>
      <c r="AJ29" s="847"/>
      <c r="AK29" s="914">
        <v>402</v>
      </c>
      <c r="AL29" s="915"/>
      <c r="AM29" s="915"/>
      <c r="AN29" s="915"/>
      <c r="AO29" s="915"/>
      <c r="AP29" s="915" t="s">
        <v>600</v>
      </c>
      <c r="AQ29" s="915"/>
      <c r="AR29" s="915"/>
      <c r="AS29" s="915"/>
      <c r="AT29" s="915"/>
      <c r="AU29" s="915" t="s">
        <v>599</v>
      </c>
      <c r="AV29" s="915"/>
      <c r="AW29" s="915"/>
      <c r="AX29" s="915"/>
      <c r="AY29" s="915"/>
      <c r="AZ29" s="916" t="s">
        <v>599</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407</v>
      </c>
      <c r="C30" s="840"/>
      <c r="D30" s="840"/>
      <c r="E30" s="840"/>
      <c r="F30" s="840"/>
      <c r="G30" s="840"/>
      <c r="H30" s="840"/>
      <c r="I30" s="840"/>
      <c r="J30" s="840"/>
      <c r="K30" s="840"/>
      <c r="L30" s="840"/>
      <c r="M30" s="840"/>
      <c r="N30" s="840"/>
      <c r="O30" s="840"/>
      <c r="P30" s="841"/>
      <c r="Q30" s="842">
        <v>256</v>
      </c>
      <c r="R30" s="843"/>
      <c r="S30" s="843"/>
      <c r="T30" s="843"/>
      <c r="U30" s="843"/>
      <c r="V30" s="843">
        <v>255</v>
      </c>
      <c r="W30" s="843"/>
      <c r="X30" s="843"/>
      <c r="Y30" s="843"/>
      <c r="Z30" s="843"/>
      <c r="AA30" s="843">
        <v>1</v>
      </c>
      <c r="AB30" s="843"/>
      <c r="AC30" s="843"/>
      <c r="AD30" s="843"/>
      <c r="AE30" s="844"/>
      <c r="AF30" s="845">
        <v>1</v>
      </c>
      <c r="AG30" s="846"/>
      <c r="AH30" s="846"/>
      <c r="AI30" s="846"/>
      <c r="AJ30" s="847"/>
      <c r="AK30" s="914">
        <v>81</v>
      </c>
      <c r="AL30" s="915"/>
      <c r="AM30" s="915"/>
      <c r="AN30" s="915"/>
      <c r="AO30" s="915"/>
      <c r="AP30" s="915" t="s">
        <v>599</v>
      </c>
      <c r="AQ30" s="915"/>
      <c r="AR30" s="915"/>
      <c r="AS30" s="915"/>
      <c r="AT30" s="915"/>
      <c r="AU30" s="915" t="s">
        <v>600</v>
      </c>
      <c r="AV30" s="915"/>
      <c r="AW30" s="915"/>
      <c r="AX30" s="915"/>
      <c r="AY30" s="915"/>
      <c r="AZ30" s="916" t="s">
        <v>599</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408</v>
      </c>
      <c r="C31" s="840"/>
      <c r="D31" s="840"/>
      <c r="E31" s="840"/>
      <c r="F31" s="840"/>
      <c r="G31" s="840"/>
      <c r="H31" s="840"/>
      <c r="I31" s="840"/>
      <c r="J31" s="840"/>
      <c r="K31" s="840"/>
      <c r="L31" s="840"/>
      <c r="M31" s="840"/>
      <c r="N31" s="840"/>
      <c r="O31" s="840"/>
      <c r="P31" s="841"/>
      <c r="Q31" s="842">
        <v>57</v>
      </c>
      <c r="R31" s="843"/>
      <c r="S31" s="843"/>
      <c r="T31" s="843"/>
      <c r="U31" s="843"/>
      <c r="V31" s="843">
        <v>56</v>
      </c>
      <c r="W31" s="843"/>
      <c r="X31" s="843"/>
      <c r="Y31" s="843"/>
      <c r="Z31" s="843"/>
      <c r="AA31" s="843">
        <v>0</v>
      </c>
      <c r="AB31" s="843"/>
      <c r="AC31" s="843"/>
      <c r="AD31" s="843"/>
      <c r="AE31" s="844"/>
      <c r="AF31" s="845">
        <v>0</v>
      </c>
      <c r="AG31" s="846"/>
      <c r="AH31" s="846"/>
      <c r="AI31" s="846"/>
      <c r="AJ31" s="847"/>
      <c r="AK31" s="914">
        <v>28</v>
      </c>
      <c r="AL31" s="915"/>
      <c r="AM31" s="915"/>
      <c r="AN31" s="915"/>
      <c r="AO31" s="915"/>
      <c r="AP31" s="915">
        <v>530</v>
      </c>
      <c r="AQ31" s="915"/>
      <c r="AR31" s="915"/>
      <c r="AS31" s="915"/>
      <c r="AT31" s="915"/>
      <c r="AU31" s="915" t="s">
        <v>599</v>
      </c>
      <c r="AV31" s="915"/>
      <c r="AW31" s="915"/>
      <c r="AX31" s="915"/>
      <c r="AY31" s="915"/>
      <c r="AZ31" s="916" t="s">
        <v>599</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409</v>
      </c>
      <c r="C32" s="840"/>
      <c r="D32" s="840"/>
      <c r="E32" s="840"/>
      <c r="F32" s="840"/>
      <c r="G32" s="840"/>
      <c r="H32" s="840"/>
      <c r="I32" s="840"/>
      <c r="J32" s="840"/>
      <c r="K32" s="840"/>
      <c r="L32" s="840"/>
      <c r="M32" s="840"/>
      <c r="N32" s="840"/>
      <c r="O32" s="840"/>
      <c r="P32" s="841"/>
      <c r="Q32" s="842">
        <v>599</v>
      </c>
      <c r="R32" s="843"/>
      <c r="S32" s="843"/>
      <c r="T32" s="843"/>
      <c r="U32" s="843"/>
      <c r="V32" s="843">
        <v>508</v>
      </c>
      <c r="W32" s="843"/>
      <c r="X32" s="843"/>
      <c r="Y32" s="843"/>
      <c r="Z32" s="843"/>
      <c r="AA32" s="843">
        <v>91</v>
      </c>
      <c r="AB32" s="843"/>
      <c r="AC32" s="843"/>
      <c r="AD32" s="843"/>
      <c r="AE32" s="844"/>
      <c r="AF32" s="845">
        <v>1079</v>
      </c>
      <c r="AG32" s="846"/>
      <c r="AH32" s="846"/>
      <c r="AI32" s="846"/>
      <c r="AJ32" s="847"/>
      <c r="AK32" s="914">
        <v>59</v>
      </c>
      <c r="AL32" s="915"/>
      <c r="AM32" s="915"/>
      <c r="AN32" s="915"/>
      <c r="AO32" s="915"/>
      <c r="AP32" s="915">
        <v>1535</v>
      </c>
      <c r="AQ32" s="915"/>
      <c r="AR32" s="915"/>
      <c r="AS32" s="915"/>
      <c r="AT32" s="915"/>
      <c r="AU32" s="915">
        <v>382</v>
      </c>
      <c r="AV32" s="915"/>
      <c r="AW32" s="915"/>
      <c r="AX32" s="915"/>
      <c r="AY32" s="915"/>
      <c r="AZ32" s="916" t="s">
        <v>599</v>
      </c>
      <c r="BA32" s="916"/>
      <c r="BB32" s="916"/>
      <c r="BC32" s="916"/>
      <c r="BD32" s="916"/>
      <c r="BE32" s="912" t="s">
        <v>410</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411</v>
      </c>
      <c r="C33" s="840"/>
      <c r="D33" s="840"/>
      <c r="E33" s="840"/>
      <c r="F33" s="840"/>
      <c r="G33" s="840"/>
      <c r="H33" s="840"/>
      <c r="I33" s="840"/>
      <c r="J33" s="840"/>
      <c r="K33" s="840"/>
      <c r="L33" s="840"/>
      <c r="M33" s="840"/>
      <c r="N33" s="840"/>
      <c r="O33" s="840"/>
      <c r="P33" s="841"/>
      <c r="Q33" s="842">
        <v>25</v>
      </c>
      <c r="R33" s="843"/>
      <c r="S33" s="843"/>
      <c r="T33" s="843"/>
      <c r="U33" s="843"/>
      <c r="V33" s="843">
        <v>20</v>
      </c>
      <c r="W33" s="843"/>
      <c r="X33" s="843"/>
      <c r="Y33" s="843"/>
      <c r="Z33" s="843"/>
      <c r="AA33" s="843">
        <v>5</v>
      </c>
      <c r="AB33" s="843"/>
      <c r="AC33" s="843"/>
      <c r="AD33" s="843"/>
      <c r="AE33" s="844"/>
      <c r="AF33" s="845">
        <v>5</v>
      </c>
      <c r="AG33" s="846"/>
      <c r="AH33" s="846"/>
      <c r="AI33" s="846"/>
      <c r="AJ33" s="847"/>
      <c r="AK33" s="914">
        <v>1</v>
      </c>
      <c r="AL33" s="915"/>
      <c r="AM33" s="915"/>
      <c r="AN33" s="915"/>
      <c r="AO33" s="915"/>
      <c r="AP33" s="915">
        <v>8</v>
      </c>
      <c r="AQ33" s="915"/>
      <c r="AR33" s="915"/>
      <c r="AS33" s="915"/>
      <c r="AT33" s="915"/>
      <c r="AU33" s="915">
        <v>3</v>
      </c>
      <c r="AV33" s="915"/>
      <c r="AW33" s="915"/>
      <c r="AX33" s="915"/>
      <c r="AY33" s="915"/>
      <c r="AZ33" s="916" t="s">
        <v>599</v>
      </c>
      <c r="BA33" s="916"/>
      <c r="BB33" s="916"/>
      <c r="BC33" s="916"/>
      <c r="BD33" s="916"/>
      <c r="BE33" s="912" t="s">
        <v>412</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413</v>
      </c>
      <c r="C34" s="840"/>
      <c r="D34" s="840"/>
      <c r="E34" s="840"/>
      <c r="F34" s="840"/>
      <c r="G34" s="840"/>
      <c r="H34" s="840"/>
      <c r="I34" s="840"/>
      <c r="J34" s="840"/>
      <c r="K34" s="840"/>
      <c r="L34" s="840"/>
      <c r="M34" s="840"/>
      <c r="N34" s="840"/>
      <c r="O34" s="840"/>
      <c r="P34" s="841"/>
      <c r="Q34" s="842">
        <v>898</v>
      </c>
      <c r="R34" s="843"/>
      <c r="S34" s="843"/>
      <c r="T34" s="843"/>
      <c r="U34" s="843"/>
      <c r="V34" s="843">
        <v>866</v>
      </c>
      <c r="W34" s="843"/>
      <c r="X34" s="843"/>
      <c r="Y34" s="843"/>
      <c r="Z34" s="843"/>
      <c r="AA34" s="843">
        <v>32</v>
      </c>
      <c r="AB34" s="843"/>
      <c r="AC34" s="843"/>
      <c r="AD34" s="843"/>
      <c r="AE34" s="844"/>
      <c r="AF34" s="845">
        <v>18</v>
      </c>
      <c r="AG34" s="846"/>
      <c r="AH34" s="846"/>
      <c r="AI34" s="846"/>
      <c r="AJ34" s="847"/>
      <c r="AK34" s="914">
        <v>419</v>
      </c>
      <c r="AL34" s="915"/>
      <c r="AM34" s="915"/>
      <c r="AN34" s="915"/>
      <c r="AO34" s="915"/>
      <c r="AP34" s="915">
        <v>4796</v>
      </c>
      <c r="AQ34" s="915"/>
      <c r="AR34" s="915"/>
      <c r="AS34" s="915"/>
      <c r="AT34" s="915"/>
      <c r="AU34" s="915">
        <v>4216</v>
      </c>
      <c r="AV34" s="915"/>
      <c r="AW34" s="915"/>
      <c r="AX34" s="915"/>
      <c r="AY34" s="915"/>
      <c r="AZ34" s="916" t="s">
        <v>599</v>
      </c>
      <c r="BA34" s="916"/>
      <c r="BB34" s="916"/>
      <c r="BC34" s="916"/>
      <c r="BD34" s="916"/>
      <c r="BE34" s="912" t="s">
        <v>412</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414</v>
      </c>
      <c r="C35" s="840"/>
      <c r="D35" s="840"/>
      <c r="E35" s="840"/>
      <c r="F35" s="840"/>
      <c r="G35" s="840"/>
      <c r="H35" s="840"/>
      <c r="I35" s="840"/>
      <c r="J35" s="840"/>
      <c r="K35" s="840"/>
      <c r="L35" s="840"/>
      <c r="M35" s="840"/>
      <c r="N35" s="840"/>
      <c r="O35" s="840"/>
      <c r="P35" s="841"/>
      <c r="Q35" s="842">
        <v>395</v>
      </c>
      <c r="R35" s="843"/>
      <c r="S35" s="843"/>
      <c r="T35" s="843"/>
      <c r="U35" s="843"/>
      <c r="V35" s="843">
        <v>364</v>
      </c>
      <c r="W35" s="843"/>
      <c r="X35" s="843"/>
      <c r="Y35" s="843"/>
      <c r="Z35" s="843"/>
      <c r="AA35" s="843">
        <v>31</v>
      </c>
      <c r="AB35" s="843"/>
      <c r="AC35" s="843"/>
      <c r="AD35" s="843"/>
      <c r="AE35" s="844"/>
      <c r="AF35" s="845">
        <v>19</v>
      </c>
      <c r="AG35" s="846"/>
      <c r="AH35" s="846"/>
      <c r="AI35" s="846"/>
      <c r="AJ35" s="847"/>
      <c r="AK35" s="914">
        <v>154</v>
      </c>
      <c r="AL35" s="915"/>
      <c r="AM35" s="915"/>
      <c r="AN35" s="915"/>
      <c r="AO35" s="915"/>
      <c r="AP35" s="915">
        <v>1249</v>
      </c>
      <c r="AQ35" s="915"/>
      <c r="AR35" s="915"/>
      <c r="AS35" s="915"/>
      <c r="AT35" s="915"/>
      <c r="AU35" s="915">
        <v>1196</v>
      </c>
      <c r="AV35" s="915"/>
      <c r="AW35" s="915"/>
      <c r="AX35" s="915"/>
      <c r="AY35" s="915"/>
      <c r="AZ35" s="916" t="s">
        <v>599</v>
      </c>
      <c r="BA35" s="916"/>
      <c r="BB35" s="916"/>
      <c r="BC35" s="916"/>
      <c r="BD35" s="916"/>
      <c r="BE35" s="912" t="s">
        <v>415</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t="s">
        <v>416</v>
      </c>
      <c r="C36" s="840"/>
      <c r="D36" s="840"/>
      <c r="E36" s="840"/>
      <c r="F36" s="840"/>
      <c r="G36" s="840"/>
      <c r="H36" s="840"/>
      <c r="I36" s="840"/>
      <c r="J36" s="840"/>
      <c r="K36" s="840"/>
      <c r="L36" s="840"/>
      <c r="M36" s="840"/>
      <c r="N36" s="840"/>
      <c r="O36" s="840"/>
      <c r="P36" s="841"/>
      <c r="Q36" s="842">
        <v>296</v>
      </c>
      <c r="R36" s="843"/>
      <c r="S36" s="843"/>
      <c r="T36" s="843"/>
      <c r="U36" s="843"/>
      <c r="V36" s="843">
        <v>288</v>
      </c>
      <c r="W36" s="843"/>
      <c r="X36" s="843"/>
      <c r="Y36" s="843"/>
      <c r="Z36" s="843"/>
      <c r="AA36" s="843">
        <v>8</v>
      </c>
      <c r="AB36" s="843"/>
      <c r="AC36" s="843"/>
      <c r="AD36" s="843"/>
      <c r="AE36" s="844"/>
      <c r="AF36" s="845">
        <v>6</v>
      </c>
      <c r="AG36" s="846"/>
      <c r="AH36" s="846"/>
      <c r="AI36" s="846"/>
      <c r="AJ36" s="847"/>
      <c r="AK36" s="914">
        <v>205</v>
      </c>
      <c r="AL36" s="915"/>
      <c r="AM36" s="915"/>
      <c r="AN36" s="915"/>
      <c r="AO36" s="915"/>
      <c r="AP36" s="915">
        <v>1468</v>
      </c>
      <c r="AQ36" s="915"/>
      <c r="AR36" s="915"/>
      <c r="AS36" s="915"/>
      <c r="AT36" s="915"/>
      <c r="AU36" s="915">
        <v>1452</v>
      </c>
      <c r="AV36" s="915"/>
      <c r="AW36" s="915"/>
      <c r="AX36" s="915"/>
      <c r="AY36" s="915"/>
      <c r="AZ36" s="916" t="s">
        <v>599</v>
      </c>
      <c r="BA36" s="916"/>
      <c r="BB36" s="916"/>
      <c r="BC36" s="916"/>
      <c r="BD36" s="916"/>
      <c r="BE36" s="912" t="s">
        <v>417</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418</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392</v>
      </c>
      <c r="B63" s="874" t="s">
        <v>419</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1219</v>
      </c>
      <c r="AG63" s="926"/>
      <c r="AH63" s="926"/>
      <c r="AI63" s="926"/>
      <c r="AJ63" s="927"/>
      <c r="AK63" s="928"/>
      <c r="AL63" s="923"/>
      <c r="AM63" s="923"/>
      <c r="AN63" s="923"/>
      <c r="AO63" s="923"/>
      <c r="AP63" s="926">
        <v>9586</v>
      </c>
      <c r="AQ63" s="926"/>
      <c r="AR63" s="926"/>
      <c r="AS63" s="926"/>
      <c r="AT63" s="926"/>
      <c r="AU63" s="926">
        <v>7249</v>
      </c>
      <c r="AV63" s="926"/>
      <c r="AW63" s="926"/>
      <c r="AX63" s="926"/>
      <c r="AY63" s="926"/>
      <c r="AZ63" s="930"/>
      <c r="BA63" s="930"/>
      <c r="BB63" s="930"/>
      <c r="BC63" s="930"/>
      <c r="BD63" s="930"/>
      <c r="BE63" s="931"/>
      <c r="BF63" s="931"/>
      <c r="BG63" s="931"/>
      <c r="BH63" s="931"/>
      <c r="BI63" s="932"/>
      <c r="BJ63" s="933" t="s">
        <v>420</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421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422</v>
      </c>
      <c r="B66" s="825"/>
      <c r="C66" s="825"/>
      <c r="D66" s="825"/>
      <c r="E66" s="825"/>
      <c r="F66" s="825"/>
      <c r="G66" s="825"/>
      <c r="H66" s="825"/>
      <c r="I66" s="825"/>
      <c r="J66" s="825"/>
      <c r="K66" s="825"/>
      <c r="L66" s="825"/>
      <c r="M66" s="825"/>
      <c r="N66" s="825"/>
      <c r="O66" s="825"/>
      <c r="P66" s="826"/>
      <c r="Q66" s="801" t="s">
        <v>423</v>
      </c>
      <c r="R66" s="802"/>
      <c r="S66" s="802"/>
      <c r="T66" s="802"/>
      <c r="U66" s="803"/>
      <c r="V66" s="801" t="s">
        <v>424</v>
      </c>
      <c r="W66" s="802"/>
      <c r="X66" s="802"/>
      <c r="Y66" s="802"/>
      <c r="Z66" s="803"/>
      <c r="AA66" s="801" t="s">
        <v>425</v>
      </c>
      <c r="AB66" s="802"/>
      <c r="AC66" s="802"/>
      <c r="AD66" s="802"/>
      <c r="AE66" s="803"/>
      <c r="AF66" s="936" t="s">
        <v>426</v>
      </c>
      <c r="AG66" s="897"/>
      <c r="AH66" s="897"/>
      <c r="AI66" s="897"/>
      <c r="AJ66" s="937"/>
      <c r="AK66" s="801" t="s">
        <v>427</v>
      </c>
      <c r="AL66" s="825"/>
      <c r="AM66" s="825"/>
      <c r="AN66" s="825"/>
      <c r="AO66" s="826"/>
      <c r="AP66" s="801" t="s">
        <v>428</v>
      </c>
      <c r="AQ66" s="802"/>
      <c r="AR66" s="802"/>
      <c r="AS66" s="802"/>
      <c r="AT66" s="803"/>
      <c r="AU66" s="801" t="s">
        <v>429</v>
      </c>
      <c r="AV66" s="802"/>
      <c r="AW66" s="802"/>
      <c r="AX66" s="802"/>
      <c r="AY66" s="803"/>
      <c r="AZ66" s="801" t="s">
        <v>378</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613</v>
      </c>
      <c r="C68" s="954"/>
      <c r="D68" s="954"/>
      <c r="E68" s="954"/>
      <c r="F68" s="954"/>
      <c r="G68" s="954"/>
      <c r="H68" s="954"/>
      <c r="I68" s="954"/>
      <c r="J68" s="954"/>
      <c r="K68" s="954"/>
      <c r="L68" s="954"/>
      <c r="M68" s="954"/>
      <c r="N68" s="954"/>
      <c r="O68" s="954"/>
      <c r="P68" s="955"/>
      <c r="Q68" s="956">
        <v>687</v>
      </c>
      <c r="R68" s="950"/>
      <c r="S68" s="950"/>
      <c r="T68" s="950"/>
      <c r="U68" s="950"/>
      <c r="V68" s="950">
        <v>593</v>
      </c>
      <c r="W68" s="950"/>
      <c r="X68" s="950"/>
      <c r="Y68" s="950"/>
      <c r="Z68" s="950"/>
      <c r="AA68" s="950">
        <v>95</v>
      </c>
      <c r="AB68" s="950"/>
      <c r="AC68" s="950"/>
      <c r="AD68" s="950"/>
      <c r="AE68" s="950"/>
      <c r="AF68" s="950"/>
      <c r="AG68" s="950"/>
      <c r="AH68" s="950"/>
      <c r="AI68" s="950"/>
      <c r="AJ68" s="950"/>
      <c r="AK68" s="950">
        <v>194</v>
      </c>
      <c r="AL68" s="950"/>
      <c r="AM68" s="950"/>
      <c r="AN68" s="950"/>
      <c r="AO68" s="950"/>
      <c r="AP68" s="950"/>
      <c r="AQ68" s="950"/>
      <c r="AR68" s="950"/>
      <c r="AS68" s="950"/>
      <c r="AT68" s="950"/>
      <c r="AU68" s="950"/>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614</v>
      </c>
      <c r="C69" s="958"/>
      <c r="D69" s="958"/>
      <c r="E69" s="958"/>
      <c r="F69" s="958"/>
      <c r="G69" s="958"/>
      <c r="H69" s="958"/>
      <c r="I69" s="958"/>
      <c r="J69" s="958"/>
      <c r="K69" s="958"/>
      <c r="L69" s="958"/>
      <c r="M69" s="958"/>
      <c r="N69" s="958"/>
      <c r="O69" s="958"/>
      <c r="P69" s="959"/>
      <c r="Q69" s="960">
        <v>176</v>
      </c>
      <c r="R69" s="915"/>
      <c r="S69" s="915"/>
      <c r="T69" s="915"/>
      <c r="U69" s="915"/>
      <c r="V69" s="915">
        <v>256</v>
      </c>
      <c r="W69" s="915"/>
      <c r="X69" s="915"/>
      <c r="Y69" s="915"/>
      <c r="Z69" s="915"/>
      <c r="AA69" s="915">
        <v>-80</v>
      </c>
      <c r="AB69" s="915"/>
      <c r="AC69" s="915"/>
      <c r="AD69" s="915"/>
      <c r="AE69" s="915"/>
      <c r="AF69" s="915"/>
      <c r="AG69" s="915"/>
      <c r="AH69" s="915"/>
      <c r="AI69" s="915"/>
      <c r="AJ69" s="915"/>
      <c r="AK69" s="915">
        <v>11</v>
      </c>
      <c r="AL69" s="915"/>
      <c r="AM69" s="915"/>
      <c r="AN69" s="915"/>
      <c r="AO69" s="915"/>
      <c r="AP69" s="915"/>
      <c r="AQ69" s="915"/>
      <c r="AR69" s="915"/>
      <c r="AS69" s="915"/>
      <c r="AT69" s="915"/>
      <c r="AU69" s="915"/>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615</v>
      </c>
      <c r="C70" s="958"/>
      <c r="D70" s="958"/>
      <c r="E70" s="958"/>
      <c r="F70" s="958"/>
      <c r="G70" s="958"/>
      <c r="H70" s="958"/>
      <c r="I70" s="958"/>
      <c r="J70" s="958"/>
      <c r="K70" s="958"/>
      <c r="L70" s="958"/>
      <c r="M70" s="958"/>
      <c r="N70" s="958"/>
      <c r="O70" s="958"/>
      <c r="P70" s="959"/>
      <c r="Q70" s="960">
        <v>1805</v>
      </c>
      <c r="R70" s="915"/>
      <c r="S70" s="915"/>
      <c r="T70" s="915"/>
      <c r="U70" s="915"/>
      <c r="V70" s="915">
        <v>1755</v>
      </c>
      <c r="W70" s="915"/>
      <c r="X70" s="915"/>
      <c r="Y70" s="915"/>
      <c r="Z70" s="915"/>
      <c r="AA70" s="915">
        <v>50</v>
      </c>
      <c r="AB70" s="915"/>
      <c r="AC70" s="915"/>
      <c r="AD70" s="915"/>
      <c r="AE70" s="915"/>
      <c r="AF70" s="915"/>
      <c r="AG70" s="915"/>
      <c r="AH70" s="915"/>
      <c r="AI70" s="915"/>
      <c r="AJ70" s="915"/>
      <c r="AK70" s="915">
        <v>218</v>
      </c>
      <c r="AL70" s="915"/>
      <c r="AM70" s="915"/>
      <c r="AN70" s="915"/>
      <c r="AO70" s="915"/>
      <c r="AP70" s="915"/>
      <c r="AQ70" s="915"/>
      <c r="AR70" s="915"/>
      <c r="AS70" s="915"/>
      <c r="AT70" s="915"/>
      <c r="AU70" s="915"/>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616</v>
      </c>
      <c r="C71" s="958"/>
      <c r="D71" s="958"/>
      <c r="E71" s="958"/>
      <c r="F71" s="958"/>
      <c r="G71" s="958"/>
      <c r="H71" s="958"/>
      <c r="I71" s="958"/>
      <c r="J71" s="958"/>
      <c r="K71" s="958"/>
      <c r="L71" s="958"/>
      <c r="M71" s="958"/>
      <c r="N71" s="958"/>
      <c r="O71" s="958"/>
      <c r="P71" s="959"/>
      <c r="Q71" s="960">
        <v>1069</v>
      </c>
      <c r="R71" s="915"/>
      <c r="S71" s="915"/>
      <c r="T71" s="915"/>
      <c r="U71" s="915"/>
      <c r="V71" s="915">
        <v>1042</v>
      </c>
      <c r="W71" s="915"/>
      <c r="X71" s="915"/>
      <c r="Y71" s="915"/>
      <c r="Z71" s="915"/>
      <c r="AA71" s="915">
        <v>28</v>
      </c>
      <c r="AB71" s="915"/>
      <c r="AC71" s="915"/>
      <c r="AD71" s="915"/>
      <c r="AE71" s="915"/>
      <c r="AF71" s="915">
        <v>28</v>
      </c>
      <c r="AG71" s="915"/>
      <c r="AH71" s="915"/>
      <c r="AI71" s="915"/>
      <c r="AJ71" s="915"/>
      <c r="AK71" s="915">
        <v>11</v>
      </c>
      <c r="AL71" s="915"/>
      <c r="AM71" s="915"/>
      <c r="AN71" s="915"/>
      <c r="AO71" s="915"/>
      <c r="AP71" s="915" t="s">
        <v>601</v>
      </c>
      <c r="AQ71" s="915"/>
      <c r="AR71" s="915"/>
      <c r="AS71" s="915"/>
      <c r="AT71" s="915"/>
      <c r="AU71" s="915" t="s">
        <v>601</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617</v>
      </c>
      <c r="C72" s="958"/>
      <c r="D72" s="958"/>
      <c r="E72" s="958"/>
      <c r="F72" s="958"/>
      <c r="G72" s="958"/>
      <c r="H72" s="958"/>
      <c r="I72" s="958"/>
      <c r="J72" s="958"/>
      <c r="K72" s="958"/>
      <c r="L72" s="958"/>
      <c r="M72" s="958"/>
      <c r="N72" s="958"/>
      <c r="O72" s="958"/>
      <c r="P72" s="959"/>
      <c r="Q72" s="963">
        <v>1097</v>
      </c>
      <c r="R72" s="964"/>
      <c r="S72" s="964"/>
      <c r="T72" s="964"/>
      <c r="U72" s="914"/>
      <c r="V72" s="965">
        <v>1024</v>
      </c>
      <c r="W72" s="964"/>
      <c r="X72" s="964"/>
      <c r="Y72" s="964"/>
      <c r="Z72" s="914"/>
      <c r="AA72" s="965">
        <v>73</v>
      </c>
      <c r="AB72" s="964"/>
      <c r="AC72" s="964"/>
      <c r="AD72" s="964"/>
      <c r="AE72" s="914"/>
      <c r="AF72" s="965">
        <v>73</v>
      </c>
      <c r="AG72" s="964"/>
      <c r="AH72" s="964"/>
      <c r="AI72" s="964"/>
      <c r="AJ72" s="914"/>
      <c r="AK72" s="965">
        <v>141</v>
      </c>
      <c r="AL72" s="964"/>
      <c r="AM72" s="964"/>
      <c r="AN72" s="964"/>
      <c r="AO72" s="914"/>
      <c r="AP72" s="915" t="s">
        <v>618</v>
      </c>
      <c r="AQ72" s="915"/>
      <c r="AR72" s="915"/>
      <c r="AS72" s="915"/>
      <c r="AT72" s="915"/>
      <c r="AU72" s="915" t="s">
        <v>618</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619</v>
      </c>
      <c r="C73" s="958"/>
      <c r="D73" s="958"/>
      <c r="E73" s="958"/>
      <c r="F73" s="958"/>
      <c r="G73" s="958"/>
      <c r="H73" s="958"/>
      <c r="I73" s="958"/>
      <c r="J73" s="958"/>
      <c r="K73" s="958"/>
      <c r="L73" s="958"/>
      <c r="M73" s="958"/>
      <c r="N73" s="958"/>
      <c r="O73" s="958"/>
      <c r="P73" s="959"/>
      <c r="Q73" s="963">
        <v>293449</v>
      </c>
      <c r="R73" s="964"/>
      <c r="S73" s="964"/>
      <c r="T73" s="964"/>
      <c r="U73" s="914"/>
      <c r="V73" s="965">
        <v>280469</v>
      </c>
      <c r="W73" s="964"/>
      <c r="X73" s="964"/>
      <c r="Y73" s="964"/>
      <c r="Z73" s="914"/>
      <c r="AA73" s="965">
        <v>12980</v>
      </c>
      <c r="AB73" s="964"/>
      <c r="AC73" s="964"/>
      <c r="AD73" s="964"/>
      <c r="AE73" s="914"/>
      <c r="AF73" s="965">
        <v>12980</v>
      </c>
      <c r="AG73" s="964"/>
      <c r="AH73" s="964"/>
      <c r="AI73" s="964"/>
      <c r="AJ73" s="914"/>
      <c r="AK73" s="965">
        <v>723</v>
      </c>
      <c r="AL73" s="964"/>
      <c r="AM73" s="964"/>
      <c r="AN73" s="964"/>
      <c r="AO73" s="914"/>
      <c r="AP73" s="915" t="s">
        <v>601</v>
      </c>
      <c r="AQ73" s="915"/>
      <c r="AR73" s="915"/>
      <c r="AS73" s="915"/>
      <c r="AT73" s="915"/>
      <c r="AU73" s="915" t="s">
        <v>601</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620</v>
      </c>
      <c r="C74" s="958"/>
      <c r="D74" s="958"/>
      <c r="E74" s="958"/>
      <c r="F74" s="958"/>
      <c r="G74" s="958"/>
      <c r="H74" s="958"/>
      <c r="I74" s="958"/>
      <c r="J74" s="958"/>
      <c r="K74" s="958"/>
      <c r="L74" s="958"/>
      <c r="M74" s="958"/>
      <c r="N74" s="958"/>
      <c r="O74" s="958"/>
      <c r="P74" s="959"/>
      <c r="Q74" s="960">
        <v>1420</v>
      </c>
      <c r="R74" s="915"/>
      <c r="S74" s="915"/>
      <c r="T74" s="915"/>
      <c r="U74" s="915"/>
      <c r="V74" s="915">
        <v>1371</v>
      </c>
      <c r="W74" s="915"/>
      <c r="X74" s="915"/>
      <c r="Y74" s="915"/>
      <c r="Z74" s="915"/>
      <c r="AA74" s="915">
        <v>49</v>
      </c>
      <c r="AB74" s="915"/>
      <c r="AC74" s="915"/>
      <c r="AD74" s="915"/>
      <c r="AE74" s="915"/>
      <c r="AF74" s="915"/>
      <c r="AG74" s="915"/>
      <c r="AH74" s="915"/>
      <c r="AI74" s="915"/>
      <c r="AJ74" s="915"/>
      <c r="AK74" s="915" t="s">
        <v>623</v>
      </c>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621</v>
      </c>
      <c r="C75" s="958"/>
      <c r="D75" s="958"/>
      <c r="E75" s="958"/>
      <c r="F75" s="958"/>
      <c r="G75" s="958"/>
      <c r="H75" s="958"/>
      <c r="I75" s="958"/>
      <c r="J75" s="958"/>
      <c r="K75" s="958"/>
      <c r="L75" s="958"/>
      <c r="M75" s="958"/>
      <c r="N75" s="958"/>
      <c r="O75" s="958"/>
      <c r="P75" s="959"/>
      <c r="Q75" s="960">
        <v>394</v>
      </c>
      <c r="R75" s="915"/>
      <c r="S75" s="915"/>
      <c r="T75" s="915"/>
      <c r="U75" s="915"/>
      <c r="V75" s="915">
        <v>183</v>
      </c>
      <c r="W75" s="915"/>
      <c r="X75" s="915"/>
      <c r="Y75" s="915"/>
      <c r="Z75" s="915"/>
      <c r="AA75" s="915">
        <v>211</v>
      </c>
      <c r="AB75" s="915"/>
      <c r="AC75" s="915"/>
      <c r="AD75" s="915"/>
      <c r="AE75" s="915"/>
      <c r="AF75" s="915">
        <v>211</v>
      </c>
      <c r="AG75" s="915"/>
      <c r="AH75" s="915"/>
      <c r="AI75" s="915"/>
      <c r="AJ75" s="915"/>
      <c r="AK75" s="915">
        <v>4</v>
      </c>
      <c r="AL75" s="915"/>
      <c r="AM75" s="915"/>
      <c r="AN75" s="915"/>
      <c r="AO75" s="915"/>
      <c r="AP75" s="915" t="s">
        <v>601</v>
      </c>
      <c r="AQ75" s="915"/>
      <c r="AR75" s="915"/>
      <c r="AS75" s="915"/>
      <c r="AT75" s="915"/>
      <c r="AU75" s="915" t="s">
        <v>601</v>
      </c>
      <c r="AV75" s="915"/>
      <c r="AW75" s="915"/>
      <c r="AX75" s="915"/>
      <c r="AY75" s="915"/>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622</v>
      </c>
      <c r="C76" s="958"/>
      <c r="D76" s="958"/>
      <c r="E76" s="958"/>
      <c r="F76" s="958"/>
      <c r="G76" s="958"/>
      <c r="H76" s="958"/>
      <c r="I76" s="958"/>
      <c r="J76" s="958"/>
      <c r="K76" s="958"/>
      <c r="L76" s="958"/>
      <c r="M76" s="958"/>
      <c r="N76" s="958"/>
      <c r="O76" s="958"/>
      <c r="P76" s="959"/>
      <c r="Q76" s="960">
        <v>194</v>
      </c>
      <c r="R76" s="915"/>
      <c r="S76" s="915"/>
      <c r="T76" s="915"/>
      <c r="U76" s="915"/>
      <c r="V76" s="915">
        <v>191</v>
      </c>
      <c r="W76" s="915"/>
      <c r="X76" s="915"/>
      <c r="Y76" s="915"/>
      <c r="Z76" s="915"/>
      <c r="AA76" s="915">
        <v>3</v>
      </c>
      <c r="AB76" s="915"/>
      <c r="AC76" s="915"/>
      <c r="AD76" s="915"/>
      <c r="AE76" s="915"/>
      <c r="AF76" s="915">
        <v>3</v>
      </c>
      <c r="AG76" s="915"/>
      <c r="AH76" s="915"/>
      <c r="AI76" s="915"/>
      <c r="AJ76" s="915"/>
      <c r="AK76" s="915" t="s">
        <v>601</v>
      </c>
      <c r="AL76" s="915"/>
      <c r="AM76" s="915"/>
      <c r="AN76" s="915"/>
      <c r="AO76" s="915"/>
      <c r="AP76" s="915" t="s">
        <v>601</v>
      </c>
      <c r="AQ76" s="915"/>
      <c r="AR76" s="915"/>
      <c r="AS76" s="915"/>
      <c r="AT76" s="915"/>
      <c r="AU76" s="915" t="s">
        <v>601</v>
      </c>
      <c r="AV76" s="915"/>
      <c r="AW76" s="915"/>
      <c r="AX76" s="915"/>
      <c r="AY76" s="915"/>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392</v>
      </c>
      <c r="B88" s="874" t="s">
        <v>430</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74" t="s">
        <v>431</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38</v>
      </c>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432</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433</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436</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437</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438</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439</v>
      </c>
      <c r="AB109" s="979"/>
      <c r="AC109" s="979"/>
      <c r="AD109" s="979"/>
      <c r="AE109" s="980"/>
      <c r="AF109" s="978" t="s">
        <v>308</v>
      </c>
      <c r="AG109" s="979"/>
      <c r="AH109" s="979"/>
      <c r="AI109" s="979"/>
      <c r="AJ109" s="980"/>
      <c r="AK109" s="978" t="s">
        <v>307</v>
      </c>
      <c r="AL109" s="979"/>
      <c r="AM109" s="979"/>
      <c r="AN109" s="979"/>
      <c r="AO109" s="980"/>
      <c r="AP109" s="978" t="s">
        <v>440</v>
      </c>
      <c r="AQ109" s="979"/>
      <c r="AR109" s="979"/>
      <c r="AS109" s="979"/>
      <c r="AT109" s="981"/>
      <c r="AU109" s="998" t="s">
        <v>438</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439</v>
      </c>
      <c r="BR109" s="979"/>
      <c r="BS109" s="979"/>
      <c r="BT109" s="979"/>
      <c r="BU109" s="980"/>
      <c r="BV109" s="978" t="s">
        <v>308</v>
      </c>
      <c r="BW109" s="979"/>
      <c r="BX109" s="979"/>
      <c r="BY109" s="979"/>
      <c r="BZ109" s="980"/>
      <c r="CA109" s="978" t="s">
        <v>307</v>
      </c>
      <c r="CB109" s="979"/>
      <c r="CC109" s="979"/>
      <c r="CD109" s="979"/>
      <c r="CE109" s="980"/>
      <c r="CF109" s="999" t="s">
        <v>440</v>
      </c>
      <c r="CG109" s="999"/>
      <c r="CH109" s="999"/>
      <c r="CI109" s="999"/>
      <c r="CJ109" s="999"/>
      <c r="CK109" s="978" t="s">
        <v>441</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439</v>
      </c>
      <c r="DH109" s="979"/>
      <c r="DI109" s="979"/>
      <c r="DJ109" s="979"/>
      <c r="DK109" s="980"/>
      <c r="DL109" s="978" t="s">
        <v>308</v>
      </c>
      <c r="DM109" s="979"/>
      <c r="DN109" s="979"/>
      <c r="DO109" s="979"/>
      <c r="DP109" s="980"/>
      <c r="DQ109" s="978" t="s">
        <v>307</v>
      </c>
      <c r="DR109" s="979"/>
      <c r="DS109" s="979"/>
      <c r="DT109" s="979"/>
      <c r="DU109" s="980"/>
      <c r="DV109" s="978" t="s">
        <v>440</v>
      </c>
      <c r="DW109" s="979"/>
      <c r="DX109" s="979"/>
      <c r="DY109" s="979"/>
      <c r="DZ109" s="981"/>
    </row>
    <row r="110" spans="1:131" s="247" customFormat="1" ht="26.25" customHeight="1" x14ac:dyDescent="0.15">
      <c r="A110" s="982" t="s">
        <v>442</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1091343</v>
      </c>
      <c r="AB110" s="986"/>
      <c r="AC110" s="986"/>
      <c r="AD110" s="986"/>
      <c r="AE110" s="987"/>
      <c r="AF110" s="988">
        <v>1131821</v>
      </c>
      <c r="AG110" s="986"/>
      <c r="AH110" s="986"/>
      <c r="AI110" s="986"/>
      <c r="AJ110" s="987"/>
      <c r="AK110" s="988">
        <v>1394815</v>
      </c>
      <c r="AL110" s="986"/>
      <c r="AM110" s="986"/>
      <c r="AN110" s="986"/>
      <c r="AO110" s="987"/>
      <c r="AP110" s="989">
        <v>22</v>
      </c>
      <c r="AQ110" s="990"/>
      <c r="AR110" s="990"/>
      <c r="AS110" s="990"/>
      <c r="AT110" s="991"/>
      <c r="AU110" s="992" t="s">
        <v>73</v>
      </c>
      <c r="AV110" s="993"/>
      <c r="AW110" s="993"/>
      <c r="AX110" s="993"/>
      <c r="AY110" s="993"/>
      <c r="AZ110" s="1034" t="s">
        <v>443</v>
      </c>
      <c r="BA110" s="983"/>
      <c r="BB110" s="983"/>
      <c r="BC110" s="983"/>
      <c r="BD110" s="983"/>
      <c r="BE110" s="983"/>
      <c r="BF110" s="983"/>
      <c r="BG110" s="983"/>
      <c r="BH110" s="983"/>
      <c r="BI110" s="983"/>
      <c r="BJ110" s="983"/>
      <c r="BK110" s="983"/>
      <c r="BL110" s="983"/>
      <c r="BM110" s="983"/>
      <c r="BN110" s="983"/>
      <c r="BO110" s="983"/>
      <c r="BP110" s="984"/>
      <c r="BQ110" s="1020">
        <v>12437465</v>
      </c>
      <c r="BR110" s="1021"/>
      <c r="BS110" s="1021"/>
      <c r="BT110" s="1021"/>
      <c r="BU110" s="1021"/>
      <c r="BV110" s="1021">
        <v>12565517</v>
      </c>
      <c r="BW110" s="1021"/>
      <c r="BX110" s="1021"/>
      <c r="BY110" s="1021"/>
      <c r="BZ110" s="1021"/>
      <c r="CA110" s="1021">
        <v>13084657</v>
      </c>
      <c r="CB110" s="1021"/>
      <c r="CC110" s="1021"/>
      <c r="CD110" s="1021"/>
      <c r="CE110" s="1021"/>
      <c r="CF110" s="1035">
        <v>206.3</v>
      </c>
      <c r="CG110" s="1036"/>
      <c r="CH110" s="1036"/>
      <c r="CI110" s="1036"/>
      <c r="CJ110" s="1036"/>
      <c r="CK110" s="1037" t="s">
        <v>444</v>
      </c>
      <c r="CL110" s="1038"/>
      <c r="CM110" s="1017" t="s">
        <v>445</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420</v>
      </c>
      <c r="DH110" s="1021"/>
      <c r="DI110" s="1021"/>
      <c r="DJ110" s="1021"/>
      <c r="DK110" s="1021"/>
      <c r="DL110" s="1021" t="s">
        <v>420</v>
      </c>
      <c r="DM110" s="1021"/>
      <c r="DN110" s="1021"/>
      <c r="DO110" s="1021"/>
      <c r="DP110" s="1021"/>
      <c r="DQ110" s="1021" t="s">
        <v>420</v>
      </c>
      <c r="DR110" s="1021"/>
      <c r="DS110" s="1021"/>
      <c r="DT110" s="1021"/>
      <c r="DU110" s="1021"/>
      <c r="DV110" s="1022" t="s">
        <v>420</v>
      </c>
      <c r="DW110" s="1022"/>
      <c r="DX110" s="1022"/>
      <c r="DY110" s="1022"/>
      <c r="DZ110" s="1023"/>
    </row>
    <row r="111" spans="1:131" s="247" customFormat="1" ht="26.25" customHeight="1" x14ac:dyDescent="0.15">
      <c r="A111" s="1024" t="s">
        <v>446</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420</v>
      </c>
      <c r="AB111" s="1028"/>
      <c r="AC111" s="1028"/>
      <c r="AD111" s="1028"/>
      <c r="AE111" s="1029"/>
      <c r="AF111" s="1030" t="s">
        <v>420</v>
      </c>
      <c r="AG111" s="1028"/>
      <c r="AH111" s="1028"/>
      <c r="AI111" s="1028"/>
      <c r="AJ111" s="1029"/>
      <c r="AK111" s="1030" t="s">
        <v>420</v>
      </c>
      <c r="AL111" s="1028"/>
      <c r="AM111" s="1028"/>
      <c r="AN111" s="1028"/>
      <c r="AO111" s="1029"/>
      <c r="AP111" s="1031" t="s">
        <v>420</v>
      </c>
      <c r="AQ111" s="1032"/>
      <c r="AR111" s="1032"/>
      <c r="AS111" s="1032"/>
      <c r="AT111" s="1033"/>
      <c r="AU111" s="994"/>
      <c r="AV111" s="995"/>
      <c r="AW111" s="995"/>
      <c r="AX111" s="995"/>
      <c r="AY111" s="995"/>
      <c r="AZ111" s="1043" t="s">
        <v>447</v>
      </c>
      <c r="BA111" s="1044"/>
      <c r="BB111" s="1044"/>
      <c r="BC111" s="1044"/>
      <c r="BD111" s="1044"/>
      <c r="BE111" s="1044"/>
      <c r="BF111" s="1044"/>
      <c r="BG111" s="1044"/>
      <c r="BH111" s="1044"/>
      <c r="BI111" s="1044"/>
      <c r="BJ111" s="1044"/>
      <c r="BK111" s="1044"/>
      <c r="BL111" s="1044"/>
      <c r="BM111" s="1044"/>
      <c r="BN111" s="1044"/>
      <c r="BO111" s="1044"/>
      <c r="BP111" s="1045"/>
      <c r="BQ111" s="1013">
        <v>803453</v>
      </c>
      <c r="BR111" s="1014"/>
      <c r="BS111" s="1014"/>
      <c r="BT111" s="1014"/>
      <c r="BU111" s="1014"/>
      <c r="BV111" s="1014">
        <v>747958</v>
      </c>
      <c r="BW111" s="1014"/>
      <c r="BX111" s="1014"/>
      <c r="BY111" s="1014"/>
      <c r="BZ111" s="1014"/>
      <c r="CA111" s="1014">
        <v>657520</v>
      </c>
      <c r="CB111" s="1014"/>
      <c r="CC111" s="1014"/>
      <c r="CD111" s="1014"/>
      <c r="CE111" s="1014"/>
      <c r="CF111" s="1008">
        <v>10.4</v>
      </c>
      <c r="CG111" s="1009"/>
      <c r="CH111" s="1009"/>
      <c r="CI111" s="1009"/>
      <c r="CJ111" s="1009"/>
      <c r="CK111" s="1039"/>
      <c r="CL111" s="1040"/>
      <c r="CM111" s="1010" t="s">
        <v>448</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420</v>
      </c>
      <c r="DH111" s="1014"/>
      <c r="DI111" s="1014"/>
      <c r="DJ111" s="1014"/>
      <c r="DK111" s="1014"/>
      <c r="DL111" s="1014" t="s">
        <v>420</v>
      </c>
      <c r="DM111" s="1014"/>
      <c r="DN111" s="1014"/>
      <c r="DO111" s="1014"/>
      <c r="DP111" s="1014"/>
      <c r="DQ111" s="1014" t="s">
        <v>420</v>
      </c>
      <c r="DR111" s="1014"/>
      <c r="DS111" s="1014"/>
      <c r="DT111" s="1014"/>
      <c r="DU111" s="1014"/>
      <c r="DV111" s="1015" t="s">
        <v>420</v>
      </c>
      <c r="DW111" s="1015"/>
      <c r="DX111" s="1015"/>
      <c r="DY111" s="1015"/>
      <c r="DZ111" s="1016"/>
    </row>
    <row r="112" spans="1:131" s="247" customFormat="1" ht="26.25" customHeight="1" x14ac:dyDescent="0.15">
      <c r="A112" s="1046" t="s">
        <v>449</v>
      </c>
      <c r="B112" s="1047"/>
      <c r="C112" s="1044" t="s">
        <v>450</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451</v>
      </c>
      <c r="AB112" s="1053"/>
      <c r="AC112" s="1053"/>
      <c r="AD112" s="1053"/>
      <c r="AE112" s="1054"/>
      <c r="AF112" s="1055" t="s">
        <v>452</v>
      </c>
      <c r="AG112" s="1053"/>
      <c r="AH112" s="1053"/>
      <c r="AI112" s="1053"/>
      <c r="AJ112" s="1054"/>
      <c r="AK112" s="1055" t="s">
        <v>453</v>
      </c>
      <c r="AL112" s="1053"/>
      <c r="AM112" s="1053"/>
      <c r="AN112" s="1053"/>
      <c r="AO112" s="1054"/>
      <c r="AP112" s="1056" t="s">
        <v>454</v>
      </c>
      <c r="AQ112" s="1057"/>
      <c r="AR112" s="1057"/>
      <c r="AS112" s="1057"/>
      <c r="AT112" s="1058"/>
      <c r="AU112" s="994"/>
      <c r="AV112" s="995"/>
      <c r="AW112" s="995"/>
      <c r="AX112" s="995"/>
      <c r="AY112" s="995"/>
      <c r="AZ112" s="1043" t="s">
        <v>455</v>
      </c>
      <c r="BA112" s="1044"/>
      <c r="BB112" s="1044"/>
      <c r="BC112" s="1044"/>
      <c r="BD112" s="1044"/>
      <c r="BE112" s="1044"/>
      <c r="BF112" s="1044"/>
      <c r="BG112" s="1044"/>
      <c r="BH112" s="1044"/>
      <c r="BI112" s="1044"/>
      <c r="BJ112" s="1044"/>
      <c r="BK112" s="1044"/>
      <c r="BL112" s="1044"/>
      <c r="BM112" s="1044"/>
      <c r="BN112" s="1044"/>
      <c r="BO112" s="1044"/>
      <c r="BP112" s="1045"/>
      <c r="BQ112" s="1013">
        <v>8248306</v>
      </c>
      <c r="BR112" s="1014"/>
      <c r="BS112" s="1014"/>
      <c r="BT112" s="1014"/>
      <c r="BU112" s="1014"/>
      <c r="BV112" s="1014">
        <v>7758935</v>
      </c>
      <c r="BW112" s="1014"/>
      <c r="BX112" s="1014"/>
      <c r="BY112" s="1014"/>
      <c r="BZ112" s="1014"/>
      <c r="CA112" s="1014">
        <v>7399269</v>
      </c>
      <c r="CB112" s="1014"/>
      <c r="CC112" s="1014"/>
      <c r="CD112" s="1014"/>
      <c r="CE112" s="1014"/>
      <c r="CF112" s="1008">
        <v>116.7</v>
      </c>
      <c r="CG112" s="1009"/>
      <c r="CH112" s="1009"/>
      <c r="CI112" s="1009"/>
      <c r="CJ112" s="1009"/>
      <c r="CK112" s="1039"/>
      <c r="CL112" s="1040"/>
      <c r="CM112" s="1010" t="s">
        <v>456</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453</v>
      </c>
      <c r="DH112" s="1014"/>
      <c r="DI112" s="1014"/>
      <c r="DJ112" s="1014"/>
      <c r="DK112" s="1014"/>
      <c r="DL112" s="1014" t="s">
        <v>457</v>
      </c>
      <c r="DM112" s="1014"/>
      <c r="DN112" s="1014"/>
      <c r="DO112" s="1014"/>
      <c r="DP112" s="1014"/>
      <c r="DQ112" s="1014" t="s">
        <v>458</v>
      </c>
      <c r="DR112" s="1014"/>
      <c r="DS112" s="1014"/>
      <c r="DT112" s="1014"/>
      <c r="DU112" s="1014"/>
      <c r="DV112" s="1015" t="s">
        <v>452</v>
      </c>
      <c r="DW112" s="1015"/>
      <c r="DX112" s="1015"/>
      <c r="DY112" s="1015"/>
      <c r="DZ112" s="1016"/>
    </row>
    <row r="113" spans="1:130" s="247" customFormat="1" ht="26.25" customHeight="1" x14ac:dyDescent="0.15">
      <c r="A113" s="1048"/>
      <c r="B113" s="1049"/>
      <c r="C113" s="1044" t="s">
        <v>459</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934640</v>
      </c>
      <c r="AB113" s="1028"/>
      <c r="AC113" s="1028"/>
      <c r="AD113" s="1028"/>
      <c r="AE113" s="1029"/>
      <c r="AF113" s="1030">
        <v>931637</v>
      </c>
      <c r="AG113" s="1028"/>
      <c r="AH113" s="1028"/>
      <c r="AI113" s="1028"/>
      <c r="AJ113" s="1029"/>
      <c r="AK113" s="1030">
        <v>851213</v>
      </c>
      <c r="AL113" s="1028"/>
      <c r="AM113" s="1028"/>
      <c r="AN113" s="1028"/>
      <c r="AO113" s="1029"/>
      <c r="AP113" s="1031">
        <v>13.4</v>
      </c>
      <c r="AQ113" s="1032"/>
      <c r="AR113" s="1032"/>
      <c r="AS113" s="1032"/>
      <c r="AT113" s="1033"/>
      <c r="AU113" s="994"/>
      <c r="AV113" s="995"/>
      <c r="AW113" s="995"/>
      <c r="AX113" s="995"/>
      <c r="AY113" s="995"/>
      <c r="AZ113" s="1043" t="s">
        <v>460</v>
      </c>
      <c r="BA113" s="1044"/>
      <c r="BB113" s="1044"/>
      <c r="BC113" s="1044"/>
      <c r="BD113" s="1044"/>
      <c r="BE113" s="1044"/>
      <c r="BF113" s="1044"/>
      <c r="BG113" s="1044"/>
      <c r="BH113" s="1044"/>
      <c r="BI113" s="1044"/>
      <c r="BJ113" s="1044"/>
      <c r="BK113" s="1044"/>
      <c r="BL113" s="1044"/>
      <c r="BM113" s="1044"/>
      <c r="BN113" s="1044"/>
      <c r="BO113" s="1044"/>
      <c r="BP113" s="1045"/>
      <c r="BQ113" s="1013">
        <v>1399611</v>
      </c>
      <c r="BR113" s="1014"/>
      <c r="BS113" s="1014"/>
      <c r="BT113" s="1014"/>
      <c r="BU113" s="1014"/>
      <c r="BV113" s="1014">
        <v>1187626</v>
      </c>
      <c r="BW113" s="1014"/>
      <c r="BX113" s="1014"/>
      <c r="BY113" s="1014"/>
      <c r="BZ113" s="1014"/>
      <c r="CA113" s="1014">
        <v>986839</v>
      </c>
      <c r="CB113" s="1014"/>
      <c r="CC113" s="1014"/>
      <c r="CD113" s="1014"/>
      <c r="CE113" s="1014"/>
      <c r="CF113" s="1008">
        <v>15.6</v>
      </c>
      <c r="CG113" s="1009"/>
      <c r="CH113" s="1009"/>
      <c r="CI113" s="1009"/>
      <c r="CJ113" s="1009"/>
      <c r="CK113" s="1039"/>
      <c r="CL113" s="1040"/>
      <c r="CM113" s="1010" t="s">
        <v>461</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452</v>
      </c>
      <c r="DH113" s="1053"/>
      <c r="DI113" s="1053"/>
      <c r="DJ113" s="1053"/>
      <c r="DK113" s="1054"/>
      <c r="DL113" s="1055" t="s">
        <v>462</v>
      </c>
      <c r="DM113" s="1053"/>
      <c r="DN113" s="1053"/>
      <c r="DO113" s="1053"/>
      <c r="DP113" s="1054"/>
      <c r="DQ113" s="1055" t="s">
        <v>451</v>
      </c>
      <c r="DR113" s="1053"/>
      <c r="DS113" s="1053"/>
      <c r="DT113" s="1053"/>
      <c r="DU113" s="1054"/>
      <c r="DV113" s="1056" t="s">
        <v>458</v>
      </c>
      <c r="DW113" s="1057"/>
      <c r="DX113" s="1057"/>
      <c r="DY113" s="1057"/>
      <c r="DZ113" s="1058"/>
    </row>
    <row r="114" spans="1:130" s="247" customFormat="1" ht="26.25" customHeight="1" x14ac:dyDescent="0.15">
      <c r="A114" s="1048"/>
      <c r="B114" s="1049"/>
      <c r="C114" s="1044" t="s">
        <v>463</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182314</v>
      </c>
      <c r="AB114" s="1053"/>
      <c r="AC114" s="1053"/>
      <c r="AD114" s="1053"/>
      <c r="AE114" s="1054"/>
      <c r="AF114" s="1055">
        <v>199764</v>
      </c>
      <c r="AG114" s="1053"/>
      <c r="AH114" s="1053"/>
      <c r="AI114" s="1053"/>
      <c r="AJ114" s="1054"/>
      <c r="AK114" s="1055">
        <v>202263</v>
      </c>
      <c r="AL114" s="1053"/>
      <c r="AM114" s="1053"/>
      <c r="AN114" s="1053"/>
      <c r="AO114" s="1054"/>
      <c r="AP114" s="1056">
        <v>3.2</v>
      </c>
      <c r="AQ114" s="1057"/>
      <c r="AR114" s="1057"/>
      <c r="AS114" s="1057"/>
      <c r="AT114" s="1058"/>
      <c r="AU114" s="994"/>
      <c r="AV114" s="995"/>
      <c r="AW114" s="995"/>
      <c r="AX114" s="995"/>
      <c r="AY114" s="995"/>
      <c r="AZ114" s="1043" t="s">
        <v>464</v>
      </c>
      <c r="BA114" s="1044"/>
      <c r="BB114" s="1044"/>
      <c r="BC114" s="1044"/>
      <c r="BD114" s="1044"/>
      <c r="BE114" s="1044"/>
      <c r="BF114" s="1044"/>
      <c r="BG114" s="1044"/>
      <c r="BH114" s="1044"/>
      <c r="BI114" s="1044"/>
      <c r="BJ114" s="1044"/>
      <c r="BK114" s="1044"/>
      <c r="BL114" s="1044"/>
      <c r="BM114" s="1044"/>
      <c r="BN114" s="1044"/>
      <c r="BO114" s="1044"/>
      <c r="BP114" s="1045"/>
      <c r="BQ114" s="1013">
        <v>2023935</v>
      </c>
      <c r="BR114" s="1014"/>
      <c r="BS114" s="1014"/>
      <c r="BT114" s="1014"/>
      <c r="BU114" s="1014"/>
      <c r="BV114" s="1014">
        <v>1962950</v>
      </c>
      <c r="BW114" s="1014"/>
      <c r="BX114" s="1014"/>
      <c r="BY114" s="1014"/>
      <c r="BZ114" s="1014"/>
      <c r="CA114" s="1014">
        <v>1987204</v>
      </c>
      <c r="CB114" s="1014"/>
      <c r="CC114" s="1014"/>
      <c r="CD114" s="1014"/>
      <c r="CE114" s="1014"/>
      <c r="CF114" s="1008">
        <v>31.3</v>
      </c>
      <c r="CG114" s="1009"/>
      <c r="CH114" s="1009"/>
      <c r="CI114" s="1009"/>
      <c r="CJ114" s="1009"/>
      <c r="CK114" s="1039"/>
      <c r="CL114" s="1040"/>
      <c r="CM114" s="1010" t="s">
        <v>465</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458</v>
      </c>
      <c r="DH114" s="1053"/>
      <c r="DI114" s="1053"/>
      <c r="DJ114" s="1053"/>
      <c r="DK114" s="1054"/>
      <c r="DL114" s="1055" t="s">
        <v>451</v>
      </c>
      <c r="DM114" s="1053"/>
      <c r="DN114" s="1053"/>
      <c r="DO114" s="1053"/>
      <c r="DP114" s="1054"/>
      <c r="DQ114" s="1055" t="s">
        <v>458</v>
      </c>
      <c r="DR114" s="1053"/>
      <c r="DS114" s="1053"/>
      <c r="DT114" s="1053"/>
      <c r="DU114" s="1054"/>
      <c r="DV114" s="1056" t="s">
        <v>466</v>
      </c>
      <c r="DW114" s="1057"/>
      <c r="DX114" s="1057"/>
      <c r="DY114" s="1057"/>
      <c r="DZ114" s="1058"/>
    </row>
    <row r="115" spans="1:130" s="247" customFormat="1" ht="26.25" customHeight="1" x14ac:dyDescent="0.15">
      <c r="A115" s="1048"/>
      <c r="B115" s="1049"/>
      <c r="C115" s="1044" t="s">
        <v>467</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3</v>
      </c>
      <c r="AB115" s="1028"/>
      <c r="AC115" s="1028"/>
      <c r="AD115" s="1028"/>
      <c r="AE115" s="1029"/>
      <c r="AF115" s="1030">
        <v>66</v>
      </c>
      <c r="AG115" s="1028"/>
      <c r="AH115" s="1028"/>
      <c r="AI115" s="1028"/>
      <c r="AJ115" s="1029"/>
      <c r="AK115" s="1030">
        <v>20</v>
      </c>
      <c r="AL115" s="1028"/>
      <c r="AM115" s="1028"/>
      <c r="AN115" s="1028"/>
      <c r="AO115" s="1029"/>
      <c r="AP115" s="1031">
        <v>0</v>
      </c>
      <c r="AQ115" s="1032"/>
      <c r="AR115" s="1032"/>
      <c r="AS115" s="1032"/>
      <c r="AT115" s="1033"/>
      <c r="AU115" s="994"/>
      <c r="AV115" s="995"/>
      <c r="AW115" s="995"/>
      <c r="AX115" s="995"/>
      <c r="AY115" s="995"/>
      <c r="AZ115" s="1043" t="s">
        <v>468</v>
      </c>
      <c r="BA115" s="1044"/>
      <c r="BB115" s="1044"/>
      <c r="BC115" s="1044"/>
      <c r="BD115" s="1044"/>
      <c r="BE115" s="1044"/>
      <c r="BF115" s="1044"/>
      <c r="BG115" s="1044"/>
      <c r="BH115" s="1044"/>
      <c r="BI115" s="1044"/>
      <c r="BJ115" s="1044"/>
      <c r="BK115" s="1044"/>
      <c r="BL115" s="1044"/>
      <c r="BM115" s="1044"/>
      <c r="BN115" s="1044"/>
      <c r="BO115" s="1044"/>
      <c r="BP115" s="1045"/>
      <c r="BQ115" s="1013" t="s">
        <v>458</v>
      </c>
      <c r="BR115" s="1014"/>
      <c r="BS115" s="1014"/>
      <c r="BT115" s="1014"/>
      <c r="BU115" s="1014"/>
      <c r="BV115" s="1014" t="s">
        <v>452</v>
      </c>
      <c r="BW115" s="1014"/>
      <c r="BX115" s="1014"/>
      <c r="BY115" s="1014"/>
      <c r="BZ115" s="1014"/>
      <c r="CA115" s="1014" t="s">
        <v>469</v>
      </c>
      <c r="CB115" s="1014"/>
      <c r="CC115" s="1014"/>
      <c r="CD115" s="1014"/>
      <c r="CE115" s="1014"/>
      <c r="CF115" s="1008" t="s">
        <v>470</v>
      </c>
      <c r="CG115" s="1009"/>
      <c r="CH115" s="1009"/>
      <c r="CI115" s="1009"/>
      <c r="CJ115" s="1009"/>
      <c r="CK115" s="1039"/>
      <c r="CL115" s="1040"/>
      <c r="CM115" s="1043" t="s">
        <v>471</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v>215453</v>
      </c>
      <c r="DH115" s="1053"/>
      <c r="DI115" s="1053"/>
      <c r="DJ115" s="1053"/>
      <c r="DK115" s="1054"/>
      <c r="DL115" s="1055">
        <v>243958</v>
      </c>
      <c r="DM115" s="1053"/>
      <c r="DN115" s="1053"/>
      <c r="DO115" s="1053"/>
      <c r="DP115" s="1054"/>
      <c r="DQ115" s="1055">
        <v>237520</v>
      </c>
      <c r="DR115" s="1053"/>
      <c r="DS115" s="1053"/>
      <c r="DT115" s="1053"/>
      <c r="DU115" s="1054"/>
      <c r="DV115" s="1056">
        <v>3.7</v>
      </c>
      <c r="DW115" s="1057"/>
      <c r="DX115" s="1057"/>
      <c r="DY115" s="1057"/>
      <c r="DZ115" s="1058"/>
    </row>
    <row r="116" spans="1:130" s="247" customFormat="1" ht="26.25" customHeight="1" x14ac:dyDescent="0.15">
      <c r="A116" s="1050"/>
      <c r="B116" s="1051"/>
      <c r="C116" s="1059" t="s">
        <v>472</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458</v>
      </c>
      <c r="AB116" s="1053"/>
      <c r="AC116" s="1053"/>
      <c r="AD116" s="1053"/>
      <c r="AE116" s="1054"/>
      <c r="AF116" s="1055" t="s">
        <v>451</v>
      </c>
      <c r="AG116" s="1053"/>
      <c r="AH116" s="1053"/>
      <c r="AI116" s="1053"/>
      <c r="AJ116" s="1054"/>
      <c r="AK116" s="1055" t="s">
        <v>452</v>
      </c>
      <c r="AL116" s="1053"/>
      <c r="AM116" s="1053"/>
      <c r="AN116" s="1053"/>
      <c r="AO116" s="1054"/>
      <c r="AP116" s="1056" t="s">
        <v>451</v>
      </c>
      <c r="AQ116" s="1057"/>
      <c r="AR116" s="1057"/>
      <c r="AS116" s="1057"/>
      <c r="AT116" s="1058"/>
      <c r="AU116" s="994"/>
      <c r="AV116" s="995"/>
      <c r="AW116" s="995"/>
      <c r="AX116" s="995"/>
      <c r="AY116" s="995"/>
      <c r="AZ116" s="1061" t="s">
        <v>473</v>
      </c>
      <c r="BA116" s="1062"/>
      <c r="BB116" s="1062"/>
      <c r="BC116" s="1062"/>
      <c r="BD116" s="1062"/>
      <c r="BE116" s="1062"/>
      <c r="BF116" s="1062"/>
      <c r="BG116" s="1062"/>
      <c r="BH116" s="1062"/>
      <c r="BI116" s="1062"/>
      <c r="BJ116" s="1062"/>
      <c r="BK116" s="1062"/>
      <c r="BL116" s="1062"/>
      <c r="BM116" s="1062"/>
      <c r="BN116" s="1062"/>
      <c r="BO116" s="1062"/>
      <c r="BP116" s="1063"/>
      <c r="BQ116" s="1013" t="s">
        <v>474</v>
      </c>
      <c r="BR116" s="1014"/>
      <c r="BS116" s="1014"/>
      <c r="BT116" s="1014"/>
      <c r="BU116" s="1014"/>
      <c r="BV116" s="1014" t="s">
        <v>475</v>
      </c>
      <c r="BW116" s="1014"/>
      <c r="BX116" s="1014"/>
      <c r="BY116" s="1014"/>
      <c r="BZ116" s="1014"/>
      <c r="CA116" s="1014" t="s">
        <v>452</v>
      </c>
      <c r="CB116" s="1014"/>
      <c r="CC116" s="1014"/>
      <c r="CD116" s="1014"/>
      <c r="CE116" s="1014"/>
      <c r="CF116" s="1008" t="s">
        <v>452</v>
      </c>
      <c r="CG116" s="1009"/>
      <c r="CH116" s="1009"/>
      <c r="CI116" s="1009"/>
      <c r="CJ116" s="1009"/>
      <c r="CK116" s="1039"/>
      <c r="CL116" s="1040"/>
      <c r="CM116" s="1010" t="s">
        <v>476</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458</v>
      </c>
      <c r="DH116" s="1053"/>
      <c r="DI116" s="1053"/>
      <c r="DJ116" s="1053"/>
      <c r="DK116" s="1054"/>
      <c r="DL116" s="1055" t="s">
        <v>452</v>
      </c>
      <c r="DM116" s="1053"/>
      <c r="DN116" s="1053"/>
      <c r="DO116" s="1053"/>
      <c r="DP116" s="1054"/>
      <c r="DQ116" s="1055" t="s">
        <v>474</v>
      </c>
      <c r="DR116" s="1053"/>
      <c r="DS116" s="1053"/>
      <c r="DT116" s="1053"/>
      <c r="DU116" s="1054"/>
      <c r="DV116" s="1056" t="s">
        <v>475</v>
      </c>
      <c r="DW116" s="1057"/>
      <c r="DX116" s="1057"/>
      <c r="DY116" s="1057"/>
      <c r="DZ116" s="1058"/>
    </row>
    <row r="117" spans="1:130" s="247" customFormat="1" ht="26.25" customHeight="1" x14ac:dyDescent="0.15">
      <c r="A117" s="998" t="s">
        <v>189</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477</v>
      </c>
      <c r="Z117" s="980"/>
      <c r="AA117" s="1070">
        <v>2208300</v>
      </c>
      <c r="AB117" s="1071"/>
      <c r="AC117" s="1071"/>
      <c r="AD117" s="1071"/>
      <c r="AE117" s="1072"/>
      <c r="AF117" s="1073">
        <v>2263288</v>
      </c>
      <c r="AG117" s="1071"/>
      <c r="AH117" s="1071"/>
      <c r="AI117" s="1071"/>
      <c r="AJ117" s="1072"/>
      <c r="AK117" s="1073">
        <v>2448311</v>
      </c>
      <c r="AL117" s="1071"/>
      <c r="AM117" s="1071"/>
      <c r="AN117" s="1071"/>
      <c r="AO117" s="1072"/>
      <c r="AP117" s="1074"/>
      <c r="AQ117" s="1075"/>
      <c r="AR117" s="1075"/>
      <c r="AS117" s="1075"/>
      <c r="AT117" s="1076"/>
      <c r="AU117" s="994"/>
      <c r="AV117" s="995"/>
      <c r="AW117" s="995"/>
      <c r="AX117" s="995"/>
      <c r="AY117" s="995"/>
      <c r="AZ117" s="1061" t="s">
        <v>478</v>
      </c>
      <c r="BA117" s="1062"/>
      <c r="BB117" s="1062"/>
      <c r="BC117" s="1062"/>
      <c r="BD117" s="1062"/>
      <c r="BE117" s="1062"/>
      <c r="BF117" s="1062"/>
      <c r="BG117" s="1062"/>
      <c r="BH117" s="1062"/>
      <c r="BI117" s="1062"/>
      <c r="BJ117" s="1062"/>
      <c r="BK117" s="1062"/>
      <c r="BL117" s="1062"/>
      <c r="BM117" s="1062"/>
      <c r="BN117" s="1062"/>
      <c r="BO117" s="1062"/>
      <c r="BP117" s="1063"/>
      <c r="BQ117" s="1013" t="s">
        <v>452</v>
      </c>
      <c r="BR117" s="1014"/>
      <c r="BS117" s="1014"/>
      <c r="BT117" s="1014"/>
      <c r="BU117" s="1014"/>
      <c r="BV117" s="1014" t="s">
        <v>474</v>
      </c>
      <c r="BW117" s="1014"/>
      <c r="BX117" s="1014"/>
      <c r="BY117" s="1014"/>
      <c r="BZ117" s="1014"/>
      <c r="CA117" s="1014" t="s">
        <v>452</v>
      </c>
      <c r="CB117" s="1014"/>
      <c r="CC117" s="1014"/>
      <c r="CD117" s="1014"/>
      <c r="CE117" s="1014"/>
      <c r="CF117" s="1008" t="s">
        <v>469</v>
      </c>
      <c r="CG117" s="1009"/>
      <c r="CH117" s="1009"/>
      <c r="CI117" s="1009"/>
      <c r="CJ117" s="1009"/>
      <c r="CK117" s="1039"/>
      <c r="CL117" s="1040"/>
      <c r="CM117" s="1010" t="s">
        <v>479</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475</v>
      </c>
      <c r="DH117" s="1053"/>
      <c r="DI117" s="1053"/>
      <c r="DJ117" s="1053"/>
      <c r="DK117" s="1054"/>
      <c r="DL117" s="1055" t="s">
        <v>234</v>
      </c>
      <c r="DM117" s="1053"/>
      <c r="DN117" s="1053"/>
      <c r="DO117" s="1053"/>
      <c r="DP117" s="1054"/>
      <c r="DQ117" s="1055" t="s">
        <v>458</v>
      </c>
      <c r="DR117" s="1053"/>
      <c r="DS117" s="1053"/>
      <c r="DT117" s="1053"/>
      <c r="DU117" s="1054"/>
      <c r="DV117" s="1056" t="s">
        <v>234</v>
      </c>
      <c r="DW117" s="1057"/>
      <c r="DX117" s="1057"/>
      <c r="DY117" s="1057"/>
      <c r="DZ117" s="1058"/>
    </row>
    <row r="118" spans="1:130" s="247" customFormat="1" ht="26.25" customHeight="1" x14ac:dyDescent="0.15">
      <c r="A118" s="998" t="s">
        <v>441</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439</v>
      </c>
      <c r="AB118" s="979"/>
      <c r="AC118" s="979"/>
      <c r="AD118" s="979"/>
      <c r="AE118" s="980"/>
      <c r="AF118" s="978" t="s">
        <v>308</v>
      </c>
      <c r="AG118" s="979"/>
      <c r="AH118" s="979"/>
      <c r="AI118" s="979"/>
      <c r="AJ118" s="980"/>
      <c r="AK118" s="978" t="s">
        <v>307</v>
      </c>
      <c r="AL118" s="979"/>
      <c r="AM118" s="979"/>
      <c r="AN118" s="979"/>
      <c r="AO118" s="980"/>
      <c r="AP118" s="1065" t="s">
        <v>440</v>
      </c>
      <c r="AQ118" s="1066"/>
      <c r="AR118" s="1066"/>
      <c r="AS118" s="1066"/>
      <c r="AT118" s="1067"/>
      <c r="AU118" s="994"/>
      <c r="AV118" s="995"/>
      <c r="AW118" s="995"/>
      <c r="AX118" s="995"/>
      <c r="AY118" s="995"/>
      <c r="AZ118" s="1068" t="s">
        <v>480</v>
      </c>
      <c r="BA118" s="1059"/>
      <c r="BB118" s="1059"/>
      <c r="BC118" s="1059"/>
      <c r="BD118" s="1059"/>
      <c r="BE118" s="1059"/>
      <c r="BF118" s="1059"/>
      <c r="BG118" s="1059"/>
      <c r="BH118" s="1059"/>
      <c r="BI118" s="1059"/>
      <c r="BJ118" s="1059"/>
      <c r="BK118" s="1059"/>
      <c r="BL118" s="1059"/>
      <c r="BM118" s="1059"/>
      <c r="BN118" s="1059"/>
      <c r="BO118" s="1059"/>
      <c r="BP118" s="1060"/>
      <c r="BQ118" s="1091" t="s">
        <v>454</v>
      </c>
      <c r="BR118" s="1092"/>
      <c r="BS118" s="1092"/>
      <c r="BT118" s="1092"/>
      <c r="BU118" s="1092"/>
      <c r="BV118" s="1092" t="s">
        <v>234</v>
      </c>
      <c r="BW118" s="1092"/>
      <c r="BX118" s="1092"/>
      <c r="BY118" s="1092"/>
      <c r="BZ118" s="1092"/>
      <c r="CA118" s="1092" t="s">
        <v>454</v>
      </c>
      <c r="CB118" s="1092"/>
      <c r="CC118" s="1092"/>
      <c r="CD118" s="1092"/>
      <c r="CE118" s="1092"/>
      <c r="CF118" s="1008" t="s">
        <v>453</v>
      </c>
      <c r="CG118" s="1009"/>
      <c r="CH118" s="1009"/>
      <c r="CI118" s="1009"/>
      <c r="CJ118" s="1009"/>
      <c r="CK118" s="1039"/>
      <c r="CL118" s="1040"/>
      <c r="CM118" s="1010" t="s">
        <v>481</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458</v>
      </c>
      <c r="DH118" s="1053"/>
      <c r="DI118" s="1053"/>
      <c r="DJ118" s="1053"/>
      <c r="DK118" s="1054"/>
      <c r="DL118" s="1055" t="s">
        <v>458</v>
      </c>
      <c r="DM118" s="1053"/>
      <c r="DN118" s="1053"/>
      <c r="DO118" s="1053"/>
      <c r="DP118" s="1054"/>
      <c r="DQ118" s="1055" t="s">
        <v>458</v>
      </c>
      <c r="DR118" s="1053"/>
      <c r="DS118" s="1053"/>
      <c r="DT118" s="1053"/>
      <c r="DU118" s="1054"/>
      <c r="DV118" s="1056" t="s">
        <v>234</v>
      </c>
      <c r="DW118" s="1057"/>
      <c r="DX118" s="1057"/>
      <c r="DY118" s="1057"/>
      <c r="DZ118" s="1058"/>
    </row>
    <row r="119" spans="1:130" s="247" customFormat="1" ht="26.25" customHeight="1" x14ac:dyDescent="0.15">
      <c r="A119" s="1152" t="s">
        <v>444</v>
      </c>
      <c r="B119" s="1038"/>
      <c r="C119" s="1017" t="s">
        <v>445</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454</v>
      </c>
      <c r="AB119" s="986"/>
      <c r="AC119" s="986"/>
      <c r="AD119" s="986"/>
      <c r="AE119" s="987"/>
      <c r="AF119" s="988" t="s">
        <v>234</v>
      </c>
      <c r="AG119" s="986"/>
      <c r="AH119" s="986"/>
      <c r="AI119" s="986"/>
      <c r="AJ119" s="987"/>
      <c r="AK119" s="988" t="s">
        <v>458</v>
      </c>
      <c r="AL119" s="986"/>
      <c r="AM119" s="986"/>
      <c r="AN119" s="986"/>
      <c r="AO119" s="987"/>
      <c r="AP119" s="989" t="s">
        <v>453</v>
      </c>
      <c r="AQ119" s="990"/>
      <c r="AR119" s="990"/>
      <c r="AS119" s="990"/>
      <c r="AT119" s="991"/>
      <c r="AU119" s="996"/>
      <c r="AV119" s="997"/>
      <c r="AW119" s="997"/>
      <c r="AX119" s="997"/>
      <c r="AY119" s="997"/>
      <c r="AZ119" s="278" t="s">
        <v>189</v>
      </c>
      <c r="BA119" s="278"/>
      <c r="BB119" s="278"/>
      <c r="BC119" s="278"/>
      <c r="BD119" s="278"/>
      <c r="BE119" s="278"/>
      <c r="BF119" s="278"/>
      <c r="BG119" s="278"/>
      <c r="BH119" s="278"/>
      <c r="BI119" s="278"/>
      <c r="BJ119" s="278"/>
      <c r="BK119" s="278"/>
      <c r="BL119" s="278"/>
      <c r="BM119" s="278"/>
      <c r="BN119" s="278"/>
      <c r="BO119" s="1069" t="s">
        <v>482</v>
      </c>
      <c r="BP119" s="1100"/>
      <c r="BQ119" s="1091">
        <v>24912770</v>
      </c>
      <c r="BR119" s="1092"/>
      <c r="BS119" s="1092"/>
      <c r="BT119" s="1092"/>
      <c r="BU119" s="1092"/>
      <c r="BV119" s="1092">
        <v>24222986</v>
      </c>
      <c r="BW119" s="1092"/>
      <c r="BX119" s="1092"/>
      <c r="BY119" s="1092"/>
      <c r="BZ119" s="1092"/>
      <c r="CA119" s="1092">
        <v>24115489</v>
      </c>
      <c r="CB119" s="1092"/>
      <c r="CC119" s="1092"/>
      <c r="CD119" s="1092"/>
      <c r="CE119" s="1092"/>
      <c r="CF119" s="1093"/>
      <c r="CG119" s="1094"/>
      <c r="CH119" s="1094"/>
      <c r="CI119" s="1094"/>
      <c r="CJ119" s="1095"/>
      <c r="CK119" s="1041"/>
      <c r="CL119" s="1042"/>
      <c r="CM119" s="1096" t="s">
        <v>483</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588000</v>
      </c>
      <c r="DH119" s="1078"/>
      <c r="DI119" s="1078"/>
      <c r="DJ119" s="1078"/>
      <c r="DK119" s="1079"/>
      <c r="DL119" s="1077">
        <v>504000</v>
      </c>
      <c r="DM119" s="1078"/>
      <c r="DN119" s="1078"/>
      <c r="DO119" s="1078"/>
      <c r="DP119" s="1079"/>
      <c r="DQ119" s="1077">
        <v>420000</v>
      </c>
      <c r="DR119" s="1078"/>
      <c r="DS119" s="1078"/>
      <c r="DT119" s="1078"/>
      <c r="DU119" s="1079"/>
      <c r="DV119" s="1080">
        <v>6.6</v>
      </c>
      <c r="DW119" s="1081"/>
      <c r="DX119" s="1081"/>
      <c r="DY119" s="1081"/>
      <c r="DZ119" s="1082"/>
    </row>
    <row r="120" spans="1:130" s="247" customFormat="1" ht="26.25" customHeight="1" x14ac:dyDescent="0.15">
      <c r="A120" s="1153"/>
      <c r="B120" s="1040"/>
      <c r="C120" s="1010" t="s">
        <v>448</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451</v>
      </c>
      <c r="AB120" s="1053"/>
      <c r="AC120" s="1053"/>
      <c r="AD120" s="1053"/>
      <c r="AE120" s="1054"/>
      <c r="AF120" s="1055" t="s">
        <v>474</v>
      </c>
      <c r="AG120" s="1053"/>
      <c r="AH120" s="1053"/>
      <c r="AI120" s="1053"/>
      <c r="AJ120" s="1054"/>
      <c r="AK120" s="1055" t="s">
        <v>484</v>
      </c>
      <c r="AL120" s="1053"/>
      <c r="AM120" s="1053"/>
      <c r="AN120" s="1053"/>
      <c r="AO120" s="1054"/>
      <c r="AP120" s="1056" t="s">
        <v>454</v>
      </c>
      <c r="AQ120" s="1057"/>
      <c r="AR120" s="1057"/>
      <c r="AS120" s="1057"/>
      <c r="AT120" s="1058"/>
      <c r="AU120" s="1083" t="s">
        <v>485</v>
      </c>
      <c r="AV120" s="1084"/>
      <c r="AW120" s="1084"/>
      <c r="AX120" s="1084"/>
      <c r="AY120" s="1085"/>
      <c r="AZ120" s="1034" t="s">
        <v>486</v>
      </c>
      <c r="BA120" s="983"/>
      <c r="BB120" s="983"/>
      <c r="BC120" s="983"/>
      <c r="BD120" s="983"/>
      <c r="BE120" s="983"/>
      <c r="BF120" s="983"/>
      <c r="BG120" s="983"/>
      <c r="BH120" s="983"/>
      <c r="BI120" s="983"/>
      <c r="BJ120" s="983"/>
      <c r="BK120" s="983"/>
      <c r="BL120" s="983"/>
      <c r="BM120" s="983"/>
      <c r="BN120" s="983"/>
      <c r="BO120" s="983"/>
      <c r="BP120" s="984"/>
      <c r="BQ120" s="1020">
        <v>4846668</v>
      </c>
      <c r="BR120" s="1021"/>
      <c r="BS120" s="1021"/>
      <c r="BT120" s="1021"/>
      <c r="BU120" s="1021"/>
      <c r="BV120" s="1021">
        <v>4947797</v>
      </c>
      <c r="BW120" s="1021"/>
      <c r="BX120" s="1021"/>
      <c r="BY120" s="1021"/>
      <c r="BZ120" s="1021"/>
      <c r="CA120" s="1021">
        <v>5064080</v>
      </c>
      <c r="CB120" s="1021"/>
      <c r="CC120" s="1021"/>
      <c r="CD120" s="1021"/>
      <c r="CE120" s="1021"/>
      <c r="CF120" s="1035">
        <v>79.8</v>
      </c>
      <c r="CG120" s="1036"/>
      <c r="CH120" s="1036"/>
      <c r="CI120" s="1036"/>
      <c r="CJ120" s="1036"/>
      <c r="CK120" s="1101" t="s">
        <v>487</v>
      </c>
      <c r="CL120" s="1102"/>
      <c r="CM120" s="1102"/>
      <c r="CN120" s="1102"/>
      <c r="CO120" s="1103"/>
      <c r="CP120" s="1109" t="s">
        <v>488</v>
      </c>
      <c r="CQ120" s="1110"/>
      <c r="CR120" s="1110"/>
      <c r="CS120" s="1110"/>
      <c r="CT120" s="1110"/>
      <c r="CU120" s="1110"/>
      <c r="CV120" s="1110"/>
      <c r="CW120" s="1110"/>
      <c r="CX120" s="1110"/>
      <c r="CY120" s="1110"/>
      <c r="CZ120" s="1110"/>
      <c r="DA120" s="1110"/>
      <c r="DB120" s="1110"/>
      <c r="DC120" s="1110"/>
      <c r="DD120" s="1110"/>
      <c r="DE120" s="1110"/>
      <c r="DF120" s="1111"/>
      <c r="DG120" s="1020">
        <v>4347396</v>
      </c>
      <c r="DH120" s="1021"/>
      <c r="DI120" s="1021"/>
      <c r="DJ120" s="1021"/>
      <c r="DK120" s="1021"/>
      <c r="DL120" s="1021">
        <v>4398505</v>
      </c>
      <c r="DM120" s="1021"/>
      <c r="DN120" s="1021"/>
      <c r="DO120" s="1021"/>
      <c r="DP120" s="1021"/>
      <c r="DQ120" s="1021">
        <v>4216049</v>
      </c>
      <c r="DR120" s="1021"/>
      <c r="DS120" s="1021"/>
      <c r="DT120" s="1021"/>
      <c r="DU120" s="1021"/>
      <c r="DV120" s="1022">
        <v>66.5</v>
      </c>
      <c r="DW120" s="1022"/>
      <c r="DX120" s="1022"/>
      <c r="DY120" s="1022"/>
      <c r="DZ120" s="1023"/>
    </row>
    <row r="121" spans="1:130" s="247" customFormat="1" ht="26.25" customHeight="1" x14ac:dyDescent="0.15">
      <c r="A121" s="1153"/>
      <c r="B121" s="1040"/>
      <c r="C121" s="1061" t="s">
        <v>489</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466</v>
      </c>
      <c r="AB121" s="1053"/>
      <c r="AC121" s="1053"/>
      <c r="AD121" s="1053"/>
      <c r="AE121" s="1054"/>
      <c r="AF121" s="1055" t="s">
        <v>457</v>
      </c>
      <c r="AG121" s="1053"/>
      <c r="AH121" s="1053"/>
      <c r="AI121" s="1053"/>
      <c r="AJ121" s="1054"/>
      <c r="AK121" s="1055" t="s">
        <v>452</v>
      </c>
      <c r="AL121" s="1053"/>
      <c r="AM121" s="1053"/>
      <c r="AN121" s="1053"/>
      <c r="AO121" s="1054"/>
      <c r="AP121" s="1056" t="s">
        <v>452</v>
      </c>
      <c r="AQ121" s="1057"/>
      <c r="AR121" s="1057"/>
      <c r="AS121" s="1057"/>
      <c r="AT121" s="1058"/>
      <c r="AU121" s="1086"/>
      <c r="AV121" s="1087"/>
      <c r="AW121" s="1087"/>
      <c r="AX121" s="1087"/>
      <c r="AY121" s="1088"/>
      <c r="AZ121" s="1043" t="s">
        <v>490</v>
      </c>
      <c r="BA121" s="1044"/>
      <c r="BB121" s="1044"/>
      <c r="BC121" s="1044"/>
      <c r="BD121" s="1044"/>
      <c r="BE121" s="1044"/>
      <c r="BF121" s="1044"/>
      <c r="BG121" s="1044"/>
      <c r="BH121" s="1044"/>
      <c r="BI121" s="1044"/>
      <c r="BJ121" s="1044"/>
      <c r="BK121" s="1044"/>
      <c r="BL121" s="1044"/>
      <c r="BM121" s="1044"/>
      <c r="BN121" s="1044"/>
      <c r="BO121" s="1044"/>
      <c r="BP121" s="1045"/>
      <c r="BQ121" s="1013">
        <v>890544</v>
      </c>
      <c r="BR121" s="1014"/>
      <c r="BS121" s="1014"/>
      <c r="BT121" s="1014"/>
      <c r="BU121" s="1014"/>
      <c r="BV121" s="1014">
        <v>970146</v>
      </c>
      <c r="BW121" s="1014"/>
      <c r="BX121" s="1014"/>
      <c r="BY121" s="1014"/>
      <c r="BZ121" s="1014"/>
      <c r="CA121" s="1014">
        <v>937998</v>
      </c>
      <c r="CB121" s="1014"/>
      <c r="CC121" s="1014"/>
      <c r="CD121" s="1014"/>
      <c r="CE121" s="1014"/>
      <c r="CF121" s="1008">
        <v>14.8</v>
      </c>
      <c r="CG121" s="1009"/>
      <c r="CH121" s="1009"/>
      <c r="CI121" s="1009"/>
      <c r="CJ121" s="1009"/>
      <c r="CK121" s="1104"/>
      <c r="CL121" s="1105"/>
      <c r="CM121" s="1105"/>
      <c r="CN121" s="1105"/>
      <c r="CO121" s="1106"/>
      <c r="CP121" s="1114" t="s">
        <v>491</v>
      </c>
      <c r="CQ121" s="1115"/>
      <c r="CR121" s="1115"/>
      <c r="CS121" s="1115"/>
      <c r="CT121" s="1115"/>
      <c r="CU121" s="1115"/>
      <c r="CV121" s="1115"/>
      <c r="CW121" s="1115"/>
      <c r="CX121" s="1115"/>
      <c r="CY121" s="1115"/>
      <c r="CZ121" s="1115"/>
      <c r="DA121" s="1115"/>
      <c r="DB121" s="1115"/>
      <c r="DC121" s="1115"/>
      <c r="DD121" s="1115"/>
      <c r="DE121" s="1115"/>
      <c r="DF121" s="1116"/>
      <c r="DG121" s="1013">
        <v>1732462</v>
      </c>
      <c r="DH121" s="1014"/>
      <c r="DI121" s="1014"/>
      <c r="DJ121" s="1014"/>
      <c r="DK121" s="1014"/>
      <c r="DL121" s="1014">
        <v>1610939</v>
      </c>
      <c r="DM121" s="1014"/>
      <c r="DN121" s="1014"/>
      <c r="DO121" s="1014"/>
      <c r="DP121" s="1014"/>
      <c r="DQ121" s="1014">
        <v>1452204</v>
      </c>
      <c r="DR121" s="1014"/>
      <c r="DS121" s="1014"/>
      <c r="DT121" s="1014"/>
      <c r="DU121" s="1014"/>
      <c r="DV121" s="1015">
        <v>22.9</v>
      </c>
      <c r="DW121" s="1015"/>
      <c r="DX121" s="1015"/>
      <c r="DY121" s="1015"/>
      <c r="DZ121" s="1016"/>
    </row>
    <row r="122" spans="1:130" s="247" customFormat="1" ht="26.25" customHeight="1" x14ac:dyDescent="0.15">
      <c r="A122" s="1153"/>
      <c r="B122" s="1040"/>
      <c r="C122" s="1010" t="s">
        <v>465</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454</v>
      </c>
      <c r="AB122" s="1053"/>
      <c r="AC122" s="1053"/>
      <c r="AD122" s="1053"/>
      <c r="AE122" s="1054"/>
      <c r="AF122" s="1055" t="s">
        <v>453</v>
      </c>
      <c r="AG122" s="1053"/>
      <c r="AH122" s="1053"/>
      <c r="AI122" s="1053"/>
      <c r="AJ122" s="1054"/>
      <c r="AK122" s="1055" t="s">
        <v>452</v>
      </c>
      <c r="AL122" s="1053"/>
      <c r="AM122" s="1053"/>
      <c r="AN122" s="1053"/>
      <c r="AO122" s="1054"/>
      <c r="AP122" s="1056" t="s">
        <v>484</v>
      </c>
      <c r="AQ122" s="1057"/>
      <c r="AR122" s="1057"/>
      <c r="AS122" s="1057"/>
      <c r="AT122" s="1058"/>
      <c r="AU122" s="1086"/>
      <c r="AV122" s="1087"/>
      <c r="AW122" s="1087"/>
      <c r="AX122" s="1087"/>
      <c r="AY122" s="1088"/>
      <c r="AZ122" s="1068" t="s">
        <v>492</v>
      </c>
      <c r="BA122" s="1059"/>
      <c r="BB122" s="1059"/>
      <c r="BC122" s="1059"/>
      <c r="BD122" s="1059"/>
      <c r="BE122" s="1059"/>
      <c r="BF122" s="1059"/>
      <c r="BG122" s="1059"/>
      <c r="BH122" s="1059"/>
      <c r="BI122" s="1059"/>
      <c r="BJ122" s="1059"/>
      <c r="BK122" s="1059"/>
      <c r="BL122" s="1059"/>
      <c r="BM122" s="1059"/>
      <c r="BN122" s="1059"/>
      <c r="BO122" s="1059"/>
      <c r="BP122" s="1060"/>
      <c r="BQ122" s="1091">
        <v>17258349</v>
      </c>
      <c r="BR122" s="1092"/>
      <c r="BS122" s="1092"/>
      <c r="BT122" s="1092"/>
      <c r="BU122" s="1092"/>
      <c r="BV122" s="1092">
        <v>17089955</v>
      </c>
      <c r="BW122" s="1092"/>
      <c r="BX122" s="1092"/>
      <c r="BY122" s="1092"/>
      <c r="BZ122" s="1092"/>
      <c r="CA122" s="1092">
        <v>17017245</v>
      </c>
      <c r="CB122" s="1092"/>
      <c r="CC122" s="1092"/>
      <c r="CD122" s="1092"/>
      <c r="CE122" s="1092"/>
      <c r="CF122" s="1112">
        <v>268.3</v>
      </c>
      <c r="CG122" s="1113"/>
      <c r="CH122" s="1113"/>
      <c r="CI122" s="1113"/>
      <c r="CJ122" s="1113"/>
      <c r="CK122" s="1104"/>
      <c r="CL122" s="1105"/>
      <c r="CM122" s="1105"/>
      <c r="CN122" s="1105"/>
      <c r="CO122" s="1106"/>
      <c r="CP122" s="1114" t="s">
        <v>493</v>
      </c>
      <c r="CQ122" s="1115"/>
      <c r="CR122" s="1115"/>
      <c r="CS122" s="1115"/>
      <c r="CT122" s="1115"/>
      <c r="CU122" s="1115"/>
      <c r="CV122" s="1115"/>
      <c r="CW122" s="1115"/>
      <c r="CX122" s="1115"/>
      <c r="CY122" s="1115"/>
      <c r="CZ122" s="1115"/>
      <c r="DA122" s="1115"/>
      <c r="DB122" s="1115"/>
      <c r="DC122" s="1115"/>
      <c r="DD122" s="1115"/>
      <c r="DE122" s="1115"/>
      <c r="DF122" s="1116"/>
      <c r="DG122" s="1013">
        <v>1400636</v>
      </c>
      <c r="DH122" s="1014"/>
      <c r="DI122" s="1014"/>
      <c r="DJ122" s="1014"/>
      <c r="DK122" s="1014"/>
      <c r="DL122" s="1014">
        <v>1257400</v>
      </c>
      <c r="DM122" s="1014"/>
      <c r="DN122" s="1014"/>
      <c r="DO122" s="1014"/>
      <c r="DP122" s="1014"/>
      <c r="DQ122" s="1014">
        <v>1196197</v>
      </c>
      <c r="DR122" s="1014"/>
      <c r="DS122" s="1014"/>
      <c r="DT122" s="1014"/>
      <c r="DU122" s="1014"/>
      <c r="DV122" s="1015">
        <v>18.899999999999999</v>
      </c>
      <c r="DW122" s="1015"/>
      <c r="DX122" s="1015"/>
      <c r="DY122" s="1015"/>
      <c r="DZ122" s="1016"/>
    </row>
    <row r="123" spans="1:130" s="247" customFormat="1" ht="26.25" customHeight="1" x14ac:dyDescent="0.15">
      <c r="A123" s="1153"/>
      <c r="B123" s="1040"/>
      <c r="C123" s="1010" t="s">
        <v>476</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475</v>
      </c>
      <c r="AB123" s="1053"/>
      <c r="AC123" s="1053"/>
      <c r="AD123" s="1053"/>
      <c r="AE123" s="1054"/>
      <c r="AF123" s="1055" t="s">
        <v>469</v>
      </c>
      <c r="AG123" s="1053"/>
      <c r="AH123" s="1053"/>
      <c r="AI123" s="1053"/>
      <c r="AJ123" s="1054"/>
      <c r="AK123" s="1055" t="s">
        <v>452</v>
      </c>
      <c r="AL123" s="1053"/>
      <c r="AM123" s="1053"/>
      <c r="AN123" s="1053"/>
      <c r="AO123" s="1054"/>
      <c r="AP123" s="1056" t="s">
        <v>494</v>
      </c>
      <c r="AQ123" s="1057"/>
      <c r="AR123" s="1057"/>
      <c r="AS123" s="1057"/>
      <c r="AT123" s="1058"/>
      <c r="AU123" s="1089"/>
      <c r="AV123" s="1090"/>
      <c r="AW123" s="1090"/>
      <c r="AX123" s="1090"/>
      <c r="AY123" s="1090"/>
      <c r="AZ123" s="278" t="s">
        <v>189</v>
      </c>
      <c r="BA123" s="278"/>
      <c r="BB123" s="278"/>
      <c r="BC123" s="278"/>
      <c r="BD123" s="278"/>
      <c r="BE123" s="278"/>
      <c r="BF123" s="278"/>
      <c r="BG123" s="278"/>
      <c r="BH123" s="278"/>
      <c r="BI123" s="278"/>
      <c r="BJ123" s="278"/>
      <c r="BK123" s="278"/>
      <c r="BL123" s="278"/>
      <c r="BM123" s="278"/>
      <c r="BN123" s="278"/>
      <c r="BO123" s="1069" t="s">
        <v>495</v>
      </c>
      <c r="BP123" s="1100"/>
      <c r="BQ123" s="1159">
        <v>22995561</v>
      </c>
      <c r="BR123" s="1160"/>
      <c r="BS123" s="1160"/>
      <c r="BT123" s="1160"/>
      <c r="BU123" s="1160"/>
      <c r="BV123" s="1160">
        <v>23007898</v>
      </c>
      <c r="BW123" s="1160"/>
      <c r="BX123" s="1160"/>
      <c r="BY123" s="1160"/>
      <c r="BZ123" s="1160"/>
      <c r="CA123" s="1160">
        <v>23019323</v>
      </c>
      <c r="CB123" s="1160"/>
      <c r="CC123" s="1160"/>
      <c r="CD123" s="1160"/>
      <c r="CE123" s="1160"/>
      <c r="CF123" s="1093"/>
      <c r="CG123" s="1094"/>
      <c r="CH123" s="1094"/>
      <c r="CI123" s="1094"/>
      <c r="CJ123" s="1095"/>
      <c r="CK123" s="1104"/>
      <c r="CL123" s="1105"/>
      <c r="CM123" s="1105"/>
      <c r="CN123" s="1105"/>
      <c r="CO123" s="1106"/>
      <c r="CP123" s="1114" t="s">
        <v>496</v>
      </c>
      <c r="CQ123" s="1115"/>
      <c r="CR123" s="1115"/>
      <c r="CS123" s="1115"/>
      <c r="CT123" s="1115"/>
      <c r="CU123" s="1115"/>
      <c r="CV123" s="1115"/>
      <c r="CW123" s="1115"/>
      <c r="CX123" s="1115"/>
      <c r="CY123" s="1115"/>
      <c r="CZ123" s="1115"/>
      <c r="DA123" s="1115"/>
      <c r="DB123" s="1115"/>
      <c r="DC123" s="1115"/>
      <c r="DD123" s="1115"/>
      <c r="DE123" s="1115"/>
      <c r="DF123" s="1116"/>
      <c r="DG123" s="1052">
        <v>762587</v>
      </c>
      <c r="DH123" s="1053"/>
      <c r="DI123" s="1053"/>
      <c r="DJ123" s="1053"/>
      <c r="DK123" s="1054"/>
      <c r="DL123" s="1055">
        <v>345248</v>
      </c>
      <c r="DM123" s="1053"/>
      <c r="DN123" s="1053"/>
      <c r="DO123" s="1053"/>
      <c r="DP123" s="1054"/>
      <c r="DQ123" s="1055">
        <v>382118</v>
      </c>
      <c r="DR123" s="1053"/>
      <c r="DS123" s="1053"/>
      <c r="DT123" s="1053"/>
      <c r="DU123" s="1054"/>
      <c r="DV123" s="1056">
        <v>6</v>
      </c>
      <c r="DW123" s="1057"/>
      <c r="DX123" s="1057"/>
      <c r="DY123" s="1057"/>
      <c r="DZ123" s="1058"/>
    </row>
    <row r="124" spans="1:130" s="247" customFormat="1" ht="26.25" customHeight="1" thickBot="1" x14ac:dyDescent="0.2">
      <c r="A124" s="1153"/>
      <c r="B124" s="1040"/>
      <c r="C124" s="1010" t="s">
        <v>479</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484</v>
      </c>
      <c r="AB124" s="1053"/>
      <c r="AC124" s="1053"/>
      <c r="AD124" s="1053"/>
      <c r="AE124" s="1054"/>
      <c r="AF124" s="1055" t="s">
        <v>457</v>
      </c>
      <c r="AG124" s="1053"/>
      <c r="AH124" s="1053"/>
      <c r="AI124" s="1053"/>
      <c r="AJ124" s="1054"/>
      <c r="AK124" s="1055" t="s">
        <v>454</v>
      </c>
      <c r="AL124" s="1053"/>
      <c r="AM124" s="1053"/>
      <c r="AN124" s="1053"/>
      <c r="AO124" s="1054"/>
      <c r="AP124" s="1056" t="s">
        <v>454</v>
      </c>
      <c r="AQ124" s="1057"/>
      <c r="AR124" s="1057"/>
      <c r="AS124" s="1057"/>
      <c r="AT124" s="1058"/>
      <c r="AU124" s="1155" t="s">
        <v>497</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30.2</v>
      </c>
      <c r="BR124" s="1122"/>
      <c r="BS124" s="1122"/>
      <c r="BT124" s="1122"/>
      <c r="BU124" s="1122"/>
      <c r="BV124" s="1122">
        <v>19</v>
      </c>
      <c r="BW124" s="1122"/>
      <c r="BX124" s="1122"/>
      <c r="BY124" s="1122"/>
      <c r="BZ124" s="1122"/>
      <c r="CA124" s="1122">
        <v>17.2</v>
      </c>
      <c r="CB124" s="1122"/>
      <c r="CC124" s="1122"/>
      <c r="CD124" s="1122"/>
      <c r="CE124" s="1122"/>
      <c r="CF124" s="1123"/>
      <c r="CG124" s="1124"/>
      <c r="CH124" s="1124"/>
      <c r="CI124" s="1124"/>
      <c r="CJ124" s="1125"/>
      <c r="CK124" s="1107"/>
      <c r="CL124" s="1107"/>
      <c r="CM124" s="1107"/>
      <c r="CN124" s="1107"/>
      <c r="CO124" s="1108"/>
      <c r="CP124" s="1114" t="s">
        <v>498</v>
      </c>
      <c r="CQ124" s="1115"/>
      <c r="CR124" s="1115"/>
      <c r="CS124" s="1115"/>
      <c r="CT124" s="1115"/>
      <c r="CU124" s="1115"/>
      <c r="CV124" s="1115"/>
      <c r="CW124" s="1115"/>
      <c r="CX124" s="1115"/>
      <c r="CY124" s="1115"/>
      <c r="CZ124" s="1115"/>
      <c r="DA124" s="1115"/>
      <c r="DB124" s="1115"/>
      <c r="DC124" s="1115"/>
      <c r="DD124" s="1115"/>
      <c r="DE124" s="1115"/>
      <c r="DF124" s="1116"/>
      <c r="DG124" s="1099">
        <v>5225</v>
      </c>
      <c r="DH124" s="1078"/>
      <c r="DI124" s="1078"/>
      <c r="DJ124" s="1078"/>
      <c r="DK124" s="1079"/>
      <c r="DL124" s="1077">
        <v>146843</v>
      </c>
      <c r="DM124" s="1078"/>
      <c r="DN124" s="1078"/>
      <c r="DO124" s="1078"/>
      <c r="DP124" s="1079"/>
      <c r="DQ124" s="1077">
        <v>152701</v>
      </c>
      <c r="DR124" s="1078"/>
      <c r="DS124" s="1078"/>
      <c r="DT124" s="1078"/>
      <c r="DU124" s="1079"/>
      <c r="DV124" s="1080">
        <v>2.4</v>
      </c>
      <c r="DW124" s="1081"/>
      <c r="DX124" s="1081"/>
      <c r="DY124" s="1081"/>
      <c r="DZ124" s="1082"/>
    </row>
    <row r="125" spans="1:130" s="247" customFormat="1" ht="26.25" customHeight="1" x14ac:dyDescent="0.15">
      <c r="A125" s="1153"/>
      <c r="B125" s="1040"/>
      <c r="C125" s="1010" t="s">
        <v>481</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454</v>
      </c>
      <c r="AB125" s="1053"/>
      <c r="AC125" s="1053"/>
      <c r="AD125" s="1053"/>
      <c r="AE125" s="1054"/>
      <c r="AF125" s="1055" t="s">
        <v>452</v>
      </c>
      <c r="AG125" s="1053"/>
      <c r="AH125" s="1053"/>
      <c r="AI125" s="1053"/>
      <c r="AJ125" s="1054"/>
      <c r="AK125" s="1055" t="s">
        <v>454</v>
      </c>
      <c r="AL125" s="1053"/>
      <c r="AM125" s="1053"/>
      <c r="AN125" s="1053"/>
      <c r="AO125" s="1054"/>
      <c r="AP125" s="1056" t="s">
        <v>469</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499</v>
      </c>
      <c r="CL125" s="1102"/>
      <c r="CM125" s="1102"/>
      <c r="CN125" s="1102"/>
      <c r="CO125" s="1103"/>
      <c r="CP125" s="1034" t="s">
        <v>500</v>
      </c>
      <c r="CQ125" s="983"/>
      <c r="CR125" s="983"/>
      <c r="CS125" s="983"/>
      <c r="CT125" s="983"/>
      <c r="CU125" s="983"/>
      <c r="CV125" s="983"/>
      <c r="CW125" s="983"/>
      <c r="CX125" s="983"/>
      <c r="CY125" s="983"/>
      <c r="CZ125" s="983"/>
      <c r="DA125" s="983"/>
      <c r="DB125" s="983"/>
      <c r="DC125" s="983"/>
      <c r="DD125" s="983"/>
      <c r="DE125" s="983"/>
      <c r="DF125" s="984"/>
      <c r="DG125" s="1020" t="s">
        <v>475</v>
      </c>
      <c r="DH125" s="1021"/>
      <c r="DI125" s="1021"/>
      <c r="DJ125" s="1021"/>
      <c r="DK125" s="1021"/>
      <c r="DL125" s="1021" t="s">
        <v>501</v>
      </c>
      <c r="DM125" s="1021"/>
      <c r="DN125" s="1021"/>
      <c r="DO125" s="1021"/>
      <c r="DP125" s="1021"/>
      <c r="DQ125" s="1021" t="s">
        <v>454</v>
      </c>
      <c r="DR125" s="1021"/>
      <c r="DS125" s="1021"/>
      <c r="DT125" s="1021"/>
      <c r="DU125" s="1021"/>
      <c r="DV125" s="1022" t="s">
        <v>451</v>
      </c>
      <c r="DW125" s="1022"/>
      <c r="DX125" s="1022"/>
      <c r="DY125" s="1022"/>
      <c r="DZ125" s="1023"/>
    </row>
    <row r="126" spans="1:130" s="247" customFormat="1" ht="26.25" customHeight="1" thickBot="1" x14ac:dyDescent="0.2">
      <c r="A126" s="1153"/>
      <c r="B126" s="1040"/>
      <c r="C126" s="1010" t="s">
        <v>483</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474</v>
      </c>
      <c r="AB126" s="1053"/>
      <c r="AC126" s="1053"/>
      <c r="AD126" s="1053"/>
      <c r="AE126" s="1054"/>
      <c r="AF126" s="1055" t="s">
        <v>452</v>
      </c>
      <c r="AG126" s="1053"/>
      <c r="AH126" s="1053"/>
      <c r="AI126" s="1053"/>
      <c r="AJ126" s="1054"/>
      <c r="AK126" s="1055" t="s">
        <v>474</v>
      </c>
      <c r="AL126" s="1053"/>
      <c r="AM126" s="1053"/>
      <c r="AN126" s="1053"/>
      <c r="AO126" s="1054"/>
      <c r="AP126" s="1056" t="s">
        <v>451</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502</v>
      </c>
      <c r="CQ126" s="1044"/>
      <c r="CR126" s="1044"/>
      <c r="CS126" s="1044"/>
      <c r="CT126" s="1044"/>
      <c r="CU126" s="1044"/>
      <c r="CV126" s="1044"/>
      <c r="CW126" s="1044"/>
      <c r="CX126" s="1044"/>
      <c r="CY126" s="1044"/>
      <c r="CZ126" s="1044"/>
      <c r="DA126" s="1044"/>
      <c r="DB126" s="1044"/>
      <c r="DC126" s="1044"/>
      <c r="DD126" s="1044"/>
      <c r="DE126" s="1044"/>
      <c r="DF126" s="1045"/>
      <c r="DG126" s="1013" t="s">
        <v>458</v>
      </c>
      <c r="DH126" s="1014"/>
      <c r="DI126" s="1014"/>
      <c r="DJ126" s="1014"/>
      <c r="DK126" s="1014"/>
      <c r="DL126" s="1014" t="s">
        <v>454</v>
      </c>
      <c r="DM126" s="1014"/>
      <c r="DN126" s="1014"/>
      <c r="DO126" s="1014"/>
      <c r="DP126" s="1014"/>
      <c r="DQ126" s="1014" t="s">
        <v>452</v>
      </c>
      <c r="DR126" s="1014"/>
      <c r="DS126" s="1014"/>
      <c r="DT126" s="1014"/>
      <c r="DU126" s="1014"/>
      <c r="DV126" s="1015" t="s">
        <v>475</v>
      </c>
      <c r="DW126" s="1015"/>
      <c r="DX126" s="1015"/>
      <c r="DY126" s="1015"/>
      <c r="DZ126" s="1016"/>
    </row>
    <row r="127" spans="1:130" s="247" customFormat="1" ht="26.25" customHeight="1" x14ac:dyDescent="0.15">
      <c r="A127" s="1154"/>
      <c r="B127" s="1042"/>
      <c r="C127" s="1096" t="s">
        <v>503</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3</v>
      </c>
      <c r="AB127" s="1053"/>
      <c r="AC127" s="1053"/>
      <c r="AD127" s="1053"/>
      <c r="AE127" s="1054"/>
      <c r="AF127" s="1055">
        <v>66</v>
      </c>
      <c r="AG127" s="1053"/>
      <c r="AH127" s="1053"/>
      <c r="AI127" s="1053"/>
      <c r="AJ127" s="1054"/>
      <c r="AK127" s="1055">
        <v>20</v>
      </c>
      <c r="AL127" s="1053"/>
      <c r="AM127" s="1053"/>
      <c r="AN127" s="1053"/>
      <c r="AO127" s="1054"/>
      <c r="AP127" s="1056">
        <v>0</v>
      </c>
      <c r="AQ127" s="1057"/>
      <c r="AR127" s="1057"/>
      <c r="AS127" s="1057"/>
      <c r="AT127" s="1058"/>
      <c r="AU127" s="283"/>
      <c r="AV127" s="283"/>
      <c r="AW127" s="283"/>
      <c r="AX127" s="1126" t="s">
        <v>504</v>
      </c>
      <c r="AY127" s="1127"/>
      <c r="AZ127" s="1127"/>
      <c r="BA127" s="1127"/>
      <c r="BB127" s="1127"/>
      <c r="BC127" s="1127"/>
      <c r="BD127" s="1127"/>
      <c r="BE127" s="1128"/>
      <c r="BF127" s="1129" t="s">
        <v>505</v>
      </c>
      <c r="BG127" s="1127"/>
      <c r="BH127" s="1127"/>
      <c r="BI127" s="1127"/>
      <c r="BJ127" s="1127"/>
      <c r="BK127" s="1127"/>
      <c r="BL127" s="1128"/>
      <c r="BM127" s="1129" t="s">
        <v>506</v>
      </c>
      <c r="BN127" s="1127"/>
      <c r="BO127" s="1127"/>
      <c r="BP127" s="1127"/>
      <c r="BQ127" s="1127"/>
      <c r="BR127" s="1127"/>
      <c r="BS127" s="1128"/>
      <c r="BT127" s="1129" t="s">
        <v>507</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508</v>
      </c>
      <c r="CQ127" s="1044"/>
      <c r="CR127" s="1044"/>
      <c r="CS127" s="1044"/>
      <c r="CT127" s="1044"/>
      <c r="CU127" s="1044"/>
      <c r="CV127" s="1044"/>
      <c r="CW127" s="1044"/>
      <c r="CX127" s="1044"/>
      <c r="CY127" s="1044"/>
      <c r="CZ127" s="1044"/>
      <c r="DA127" s="1044"/>
      <c r="DB127" s="1044"/>
      <c r="DC127" s="1044"/>
      <c r="DD127" s="1044"/>
      <c r="DE127" s="1044"/>
      <c r="DF127" s="1045"/>
      <c r="DG127" s="1013" t="s">
        <v>454</v>
      </c>
      <c r="DH127" s="1014"/>
      <c r="DI127" s="1014"/>
      <c r="DJ127" s="1014"/>
      <c r="DK127" s="1014"/>
      <c r="DL127" s="1014" t="s">
        <v>475</v>
      </c>
      <c r="DM127" s="1014"/>
      <c r="DN127" s="1014"/>
      <c r="DO127" s="1014"/>
      <c r="DP127" s="1014"/>
      <c r="DQ127" s="1014" t="s">
        <v>454</v>
      </c>
      <c r="DR127" s="1014"/>
      <c r="DS127" s="1014"/>
      <c r="DT127" s="1014"/>
      <c r="DU127" s="1014"/>
      <c r="DV127" s="1015" t="s">
        <v>454</v>
      </c>
      <c r="DW127" s="1015"/>
      <c r="DX127" s="1015"/>
      <c r="DY127" s="1015"/>
      <c r="DZ127" s="1016"/>
    </row>
    <row r="128" spans="1:130" s="247" customFormat="1" ht="26.25" customHeight="1" thickBot="1" x14ac:dyDescent="0.2">
      <c r="A128" s="1137" t="s">
        <v>509</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510</v>
      </c>
      <c r="X128" s="1139"/>
      <c r="Y128" s="1139"/>
      <c r="Z128" s="1140"/>
      <c r="AA128" s="1141">
        <v>91211</v>
      </c>
      <c r="AB128" s="1142"/>
      <c r="AC128" s="1142"/>
      <c r="AD128" s="1142"/>
      <c r="AE128" s="1143"/>
      <c r="AF128" s="1144">
        <v>97093</v>
      </c>
      <c r="AG128" s="1142"/>
      <c r="AH128" s="1142"/>
      <c r="AI128" s="1142"/>
      <c r="AJ128" s="1143"/>
      <c r="AK128" s="1144">
        <v>100853</v>
      </c>
      <c r="AL128" s="1142"/>
      <c r="AM128" s="1142"/>
      <c r="AN128" s="1142"/>
      <c r="AO128" s="1143"/>
      <c r="AP128" s="1145"/>
      <c r="AQ128" s="1146"/>
      <c r="AR128" s="1146"/>
      <c r="AS128" s="1146"/>
      <c r="AT128" s="1147"/>
      <c r="AU128" s="283"/>
      <c r="AV128" s="283"/>
      <c r="AW128" s="283"/>
      <c r="AX128" s="982" t="s">
        <v>511</v>
      </c>
      <c r="AY128" s="983"/>
      <c r="AZ128" s="983"/>
      <c r="BA128" s="983"/>
      <c r="BB128" s="983"/>
      <c r="BC128" s="983"/>
      <c r="BD128" s="983"/>
      <c r="BE128" s="984"/>
      <c r="BF128" s="1148" t="s">
        <v>454</v>
      </c>
      <c r="BG128" s="1149"/>
      <c r="BH128" s="1149"/>
      <c r="BI128" s="1149"/>
      <c r="BJ128" s="1149"/>
      <c r="BK128" s="1149"/>
      <c r="BL128" s="1150"/>
      <c r="BM128" s="1148">
        <v>13.78</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512</v>
      </c>
      <c r="CQ128" s="1131"/>
      <c r="CR128" s="1131"/>
      <c r="CS128" s="1131"/>
      <c r="CT128" s="1131"/>
      <c r="CU128" s="1131"/>
      <c r="CV128" s="1131"/>
      <c r="CW128" s="1131"/>
      <c r="CX128" s="1131"/>
      <c r="CY128" s="1131"/>
      <c r="CZ128" s="1131"/>
      <c r="DA128" s="1131"/>
      <c r="DB128" s="1131"/>
      <c r="DC128" s="1131"/>
      <c r="DD128" s="1131"/>
      <c r="DE128" s="1131"/>
      <c r="DF128" s="1132"/>
      <c r="DG128" s="1133" t="s">
        <v>451</v>
      </c>
      <c r="DH128" s="1134"/>
      <c r="DI128" s="1134"/>
      <c r="DJ128" s="1134"/>
      <c r="DK128" s="1134"/>
      <c r="DL128" s="1134" t="s">
        <v>452</v>
      </c>
      <c r="DM128" s="1134"/>
      <c r="DN128" s="1134"/>
      <c r="DO128" s="1134"/>
      <c r="DP128" s="1134"/>
      <c r="DQ128" s="1134" t="s">
        <v>475</v>
      </c>
      <c r="DR128" s="1134"/>
      <c r="DS128" s="1134"/>
      <c r="DT128" s="1134"/>
      <c r="DU128" s="1134"/>
      <c r="DV128" s="1135" t="s">
        <v>469</v>
      </c>
      <c r="DW128" s="1135"/>
      <c r="DX128" s="1135"/>
      <c r="DY128" s="1135"/>
      <c r="DZ128" s="1136"/>
    </row>
    <row r="129" spans="1:131" s="247" customFormat="1" ht="26.25" customHeight="1" x14ac:dyDescent="0.15">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513</v>
      </c>
      <c r="X129" s="1168"/>
      <c r="Y129" s="1168"/>
      <c r="Z129" s="1169"/>
      <c r="AA129" s="1052">
        <v>7684695</v>
      </c>
      <c r="AB129" s="1053"/>
      <c r="AC129" s="1053"/>
      <c r="AD129" s="1053"/>
      <c r="AE129" s="1054"/>
      <c r="AF129" s="1055">
        <v>7781833</v>
      </c>
      <c r="AG129" s="1053"/>
      <c r="AH129" s="1053"/>
      <c r="AI129" s="1053"/>
      <c r="AJ129" s="1054"/>
      <c r="AK129" s="1055">
        <v>7894261</v>
      </c>
      <c r="AL129" s="1053"/>
      <c r="AM129" s="1053"/>
      <c r="AN129" s="1053"/>
      <c r="AO129" s="1054"/>
      <c r="AP129" s="1170"/>
      <c r="AQ129" s="1171"/>
      <c r="AR129" s="1171"/>
      <c r="AS129" s="1171"/>
      <c r="AT129" s="1172"/>
      <c r="AU129" s="285"/>
      <c r="AV129" s="285"/>
      <c r="AW129" s="285"/>
      <c r="AX129" s="1161" t="s">
        <v>514</v>
      </c>
      <c r="AY129" s="1044"/>
      <c r="AZ129" s="1044"/>
      <c r="BA129" s="1044"/>
      <c r="BB129" s="1044"/>
      <c r="BC129" s="1044"/>
      <c r="BD129" s="1044"/>
      <c r="BE129" s="1045"/>
      <c r="BF129" s="1162" t="s">
        <v>469</v>
      </c>
      <c r="BG129" s="1163"/>
      <c r="BH129" s="1163"/>
      <c r="BI129" s="1163"/>
      <c r="BJ129" s="1163"/>
      <c r="BK129" s="1163"/>
      <c r="BL129" s="1164"/>
      <c r="BM129" s="1162">
        <v>18.78</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515</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516</v>
      </c>
      <c r="X130" s="1168"/>
      <c r="Y130" s="1168"/>
      <c r="Z130" s="1169"/>
      <c r="AA130" s="1052">
        <v>1347359</v>
      </c>
      <c r="AB130" s="1053"/>
      <c r="AC130" s="1053"/>
      <c r="AD130" s="1053"/>
      <c r="AE130" s="1054"/>
      <c r="AF130" s="1055">
        <v>1405954</v>
      </c>
      <c r="AG130" s="1053"/>
      <c r="AH130" s="1053"/>
      <c r="AI130" s="1053"/>
      <c r="AJ130" s="1054"/>
      <c r="AK130" s="1055">
        <v>1551584</v>
      </c>
      <c r="AL130" s="1053"/>
      <c r="AM130" s="1053"/>
      <c r="AN130" s="1053"/>
      <c r="AO130" s="1054"/>
      <c r="AP130" s="1170"/>
      <c r="AQ130" s="1171"/>
      <c r="AR130" s="1171"/>
      <c r="AS130" s="1171"/>
      <c r="AT130" s="1172"/>
      <c r="AU130" s="285"/>
      <c r="AV130" s="285"/>
      <c r="AW130" s="285"/>
      <c r="AX130" s="1161" t="s">
        <v>517</v>
      </c>
      <c r="AY130" s="1044"/>
      <c r="AZ130" s="1044"/>
      <c r="BA130" s="1044"/>
      <c r="BB130" s="1044"/>
      <c r="BC130" s="1044"/>
      <c r="BD130" s="1044"/>
      <c r="BE130" s="1045"/>
      <c r="BF130" s="1198">
        <v>12.2</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518</v>
      </c>
      <c r="X131" s="1206"/>
      <c r="Y131" s="1206"/>
      <c r="Z131" s="1207"/>
      <c r="AA131" s="1099">
        <v>6337336</v>
      </c>
      <c r="AB131" s="1078"/>
      <c r="AC131" s="1078"/>
      <c r="AD131" s="1078"/>
      <c r="AE131" s="1079"/>
      <c r="AF131" s="1077">
        <v>6375879</v>
      </c>
      <c r="AG131" s="1078"/>
      <c r="AH131" s="1078"/>
      <c r="AI131" s="1078"/>
      <c r="AJ131" s="1079"/>
      <c r="AK131" s="1077">
        <v>6342677</v>
      </c>
      <c r="AL131" s="1078"/>
      <c r="AM131" s="1078"/>
      <c r="AN131" s="1078"/>
      <c r="AO131" s="1079"/>
      <c r="AP131" s="1208"/>
      <c r="AQ131" s="1209"/>
      <c r="AR131" s="1209"/>
      <c r="AS131" s="1209"/>
      <c r="AT131" s="1210"/>
      <c r="AU131" s="285"/>
      <c r="AV131" s="285"/>
      <c r="AW131" s="285"/>
      <c r="AX131" s="1180" t="s">
        <v>519</v>
      </c>
      <c r="AY131" s="1131"/>
      <c r="AZ131" s="1131"/>
      <c r="BA131" s="1131"/>
      <c r="BB131" s="1131"/>
      <c r="BC131" s="1131"/>
      <c r="BD131" s="1131"/>
      <c r="BE131" s="1132"/>
      <c r="BF131" s="1181">
        <v>17.2</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520</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521</v>
      </c>
      <c r="W132" s="1191"/>
      <c r="X132" s="1191"/>
      <c r="Y132" s="1191"/>
      <c r="Z132" s="1192"/>
      <c r="AA132" s="1193">
        <v>12.14595534</v>
      </c>
      <c r="AB132" s="1194"/>
      <c r="AC132" s="1194"/>
      <c r="AD132" s="1194"/>
      <c r="AE132" s="1195"/>
      <c r="AF132" s="1196">
        <v>11.923704949999999</v>
      </c>
      <c r="AG132" s="1194"/>
      <c r="AH132" s="1194"/>
      <c r="AI132" s="1194"/>
      <c r="AJ132" s="1195"/>
      <c r="AK132" s="1196">
        <v>12.547919439999999</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522</v>
      </c>
      <c r="W133" s="1174"/>
      <c r="X133" s="1174"/>
      <c r="Y133" s="1174"/>
      <c r="Z133" s="1175"/>
      <c r="AA133" s="1176">
        <v>11.2</v>
      </c>
      <c r="AB133" s="1177"/>
      <c r="AC133" s="1177"/>
      <c r="AD133" s="1177"/>
      <c r="AE133" s="1178"/>
      <c r="AF133" s="1176">
        <v>11.7</v>
      </c>
      <c r="AG133" s="1177"/>
      <c r="AH133" s="1177"/>
      <c r="AI133" s="1177"/>
      <c r="AJ133" s="1178"/>
      <c r="AK133" s="1176">
        <v>12.2</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1XicUnRZ5BDXH1psY/69YUAryUOUm+KGjkZtjeNbQYCvwYKKFoQsfsurZe7HZNr5741ncVT1+jSiqlnb6bpsPg==" saltValue="f5yyjEWRLmpP7F6EhShxV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523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1DOD57x2gR5ghpEmAAQucDQqc2/fcwxRSFZaxGhY9QKMwCWGNzQHwfNVFiOz1dLWV27CQipPKX/uUujJ+nvOXw==" saltValue="2mr7raRubys2NcV8CZuFX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117oTli/XelA8m0k8NezXMalSOqWlQ1VN1vvbWohthmmUjxJPBEcuLHQ0thPGgsyso6+KDROhdVpaNR2uBhYzg==" saltValue="KsUFtPalFcg66sZxOm3f+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8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526</v>
      </c>
      <c r="AP7" s="304"/>
      <c r="AQ7" s="305" t="s">
        <v>527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528</v>
      </c>
      <c r="AQ8" s="311" t="s">
        <v>529</v>
      </c>
      <c r="AR8" s="312" t="s">
        <v>530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531</v>
      </c>
      <c r="AL9" s="1217"/>
      <c r="AM9" s="1217"/>
      <c r="AN9" s="1218"/>
      <c r="AO9" s="313">
        <v>1744012</v>
      </c>
      <c r="AP9" s="313">
        <v>84049</v>
      </c>
      <c r="AQ9" s="314">
        <v>90613</v>
      </c>
      <c r="AR9" s="315">
        <v>-7.2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532</v>
      </c>
      <c r="AL10" s="1217"/>
      <c r="AM10" s="1217"/>
      <c r="AN10" s="1218"/>
      <c r="AO10" s="316">
        <v>534858</v>
      </c>
      <c r="AP10" s="316">
        <v>25776</v>
      </c>
      <c r="AQ10" s="317">
        <v>7525</v>
      </c>
      <c r="AR10" s="318">
        <v>242.5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533</v>
      </c>
      <c r="AL11" s="1217"/>
      <c r="AM11" s="1217"/>
      <c r="AN11" s="1218"/>
      <c r="AO11" s="316">
        <v>387678</v>
      </c>
      <c r="AP11" s="316">
        <v>18683</v>
      </c>
      <c r="AQ11" s="317">
        <v>9582</v>
      </c>
      <c r="AR11" s="318">
        <v>95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534</v>
      </c>
      <c r="AL12" s="1217"/>
      <c r="AM12" s="1217"/>
      <c r="AN12" s="1218"/>
      <c r="AO12" s="316" t="s">
        <v>535</v>
      </c>
      <c r="AP12" s="316" t="s">
        <v>535</v>
      </c>
      <c r="AQ12" s="317">
        <v>1356</v>
      </c>
      <c r="AR12" s="318" t="s">
        <v>535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536</v>
      </c>
      <c r="AL13" s="1217"/>
      <c r="AM13" s="1217"/>
      <c r="AN13" s="1218"/>
      <c r="AO13" s="316" t="s">
        <v>535</v>
      </c>
      <c r="AP13" s="316" t="s">
        <v>535</v>
      </c>
      <c r="AQ13" s="317">
        <v>2</v>
      </c>
      <c r="AR13" s="318" t="s">
        <v>535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537</v>
      </c>
      <c r="AL14" s="1217"/>
      <c r="AM14" s="1217"/>
      <c r="AN14" s="1218"/>
      <c r="AO14" s="316">
        <v>72120</v>
      </c>
      <c r="AP14" s="316">
        <v>3476</v>
      </c>
      <c r="AQ14" s="317">
        <v>4182</v>
      </c>
      <c r="AR14" s="318">
        <v>-16.899999999999999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538</v>
      </c>
      <c r="AL15" s="1217"/>
      <c r="AM15" s="1217"/>
      <c r="AN15" s="1218"/>
      <c r="AO15" s="316">
        <v>53288</v>
      </c>
      <c r="AP15" s="316">
        <v>2568</v>
      </c>
      <c r="AQ15" s="317">
        <v>2331</v>
      </c>
      <c r="AR15" s="318">
        <v>10.199999999999999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539</v>
      </c>
      <c r="AL16" s="1220"/>
      <c r="AM16" s="1220"/>
      <c r="AN16" s="1221"/>
      <c r="AO16" s="316">
        <v>-136641</v>
      </c>
      <c r="AP16" s="316">
        <v>-6585</v>
      </c>
      <c r="AQ16" s="317">
        <v>-8270</v>
      </c>
      <c r="AR16" s="318">
        <v>-20.399999999999999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189</v>
      </c>
      <c r="AL17" s="1220"/>
      <c r="AM17" s="1220"/>
      <c r="AN17" s="1221"/>
      <c r="AO17" s="316">
        <v>2655315</v>
      </c>
      <c r="AP17" s="316">
        <v>127967</v>
      </c>
      <c r="AQ17" s="317">
        <v>107322</v>
      </c>
      <c r="AR17" s="318">
        <v>19.2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540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541</v>
      </c>
      <c r="AP20" s="324" t="s">
        <v>542</v>
      </c>
      <c r="AQ20" s="325" t="s">
        <v>543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544</v>
      </c>
      <c r="AL21" s="1212"/>
      <c r="AM21" s="1212"/>
      <c r="AN21" s="1213"/>
      <c r="AO21" s="328">
        <v>9.5399999999999991</v>
      </c>
      <c r="AP21" s="329">
        <v>10.18</v>
      </c>
      <c r="AQ21" s="330">
        <v>-0.64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545</v>
      </c>
      <c r="AL22" s="1212"/>
      <c r="AM22" s="1212"/>
      <c r="AN22" s="1213"/>
      <c r="AO22" s="333">
        <v>96.5</v>
      </c>
      <c r="AP22" s="334">
        <v>97.7</v>
      </c>
      <c r="AQ22" s="335">
        <v>-1.2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526</v>
      </c>
      <c r="AP30" s="304"/>
      <c r="AQ30" s="305" t="s">
        <v>527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528</v>
      </c>
      <c r="AQ31" s="311" t="s">
        <v>529</v>
      </c>
      <c r="AR31" s="312" t="s">
        <v>530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549</v>
      </c>
      <c r="AL32" s="1228"/>
      <c r="AM32" s="1228"/>
      <c r="AN32" s="1229"/>
      <c r="AO32" s="343">
        <v>1394815</v>
      </c>
      <c r="AP32" s="343">
        <v>67220</v>
      </c>
      <c r="AQ32" s="344">
        <v>67619</v>
      </c>
      <c r="AR32" s="345">
        <v>-0.6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550</v>
      </c>
      <c r="AL33" s="1228"/>
      <c r="AM33" s="1228"/>
      <c r="AN33" s="1229"/>
      <c r="AO33" s="343" t="s">
        <v>535</v>
      </c>
      <c r="AP33" s="343" t="s">
        <v>535</v>
      </c>
      <c r="AQ33" s="344" t="s">
        <v>535</v>
      </c>
      <c r="AR33" s="345" t="s">
        <v>535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551</v>
      </c>
      <c r="AL34" s="1228"/>
      <c r="AM34" s="1228"/>
      <c r="AN34" s="1229"/>
      <c r="AO34" s="343" t="s">
        <v>535</v>
      </c>
      <c r="AP34" s="343" t="s">
        <v>535</v>
      </c>
      <c r="AQ34" s="344">
        <v>3</v>
      </c>
      <c r="AR34" s="345" t="s">
        <v>535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552</v>
      </c>
      <c r="AL35" s="1228"/>
      <c r="AM35" s="1228"/>
      <c r="AN35" s="1229"/>
      <c r="AO35" s="343">
        <v>851213</v>
      </c>
      <c r="AP35" s="343">
        <v>41022</v>
      </c>
      <c r="AQ35" s="344">
        <v>17835</v>
      </c>
      <c r="AR35" s="345">
        <v>130</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553</v>
      </c>
      <c r="AL36" s="1228"/>
      <c r="AM36" s="1228"/>
      <c r="AN36" s="1229"/>
      <c r="AO36" s="343">
        <v>202263</v>
      </c>
      <c r="AP36" s="343">
        <v>9748</v>
      </c>
      <c r="AQ36" s="344">
        <v>2401</v>
      </c>
      <c r="AR36" s="345">
        <v>306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554</v>
      </c>
      <c r="AL37" s="1228"/>
      <c r="AM37" s="1228"/>
      <c r="AN37" s="1229"/>
      <c r="AO37" s="343">
        <v>20</v>
      </c>
      <c r="AP37" s="343">
        <v>1</v>
      </c>
      <c r="AQ37" s="344">
        <v>732</v>
      </c>
      <c r="AR37" s="345">
        <v>-99.9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555</v>
      </c>
      <c r="AL38" s="1231"/>
      <c r="AM38" s="1231"/>
      <c r="AN38" s="1232"/>
      <c r="AO38" s="346" t="s">
        <v>535</v>
      </c>
      <c r="AP38" s="346" t="s">
        <v>535</v>
      </c>
      <c r="AQ38" s="347">
        <v>5</v>
      </c>
      <c r="AR38" s="335" t="s">
        <v>535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556</v>
      </c>
      <c r="AL39" s="1231"/>
      <c r="AM39" s="1231"/>
      <c r="AN39" s="1232"/>
      <c r="AO39" s="343">
        <v>-100853</v>
      </c>
      <c r="AP39" s="343">
        <v>-4860</v>
      </c>
      <c r="AQ39" s="344">
        <v>-3806</v>
      </c>
      <c r="AR39" s="345">
        <v>27.7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557</v>
      </c>
      <c r="AL40" s="1228"/>
      <c r="AM40" s="1228"/>
      <c r="AN40" s="1229"/>
      <c r="AO40" s="343">
        <v>-1551584</v>
      </c>
      <c r="AP40" s="343">
        <v>-74775</v>
      </c>
      <c r="AQ40" s="344">
        <v>-59049</v>
      </c>
      <c r="AR40" s="345">
        <v>26.6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300</v>
      </c>
      <c r="AL41" s="1234"/>
      <c r="AM41" s="1234"/>
      <c r="AN41" s="1235"/>
      <c r="AO41" s="343">
        <v>795874</v>
      </c>
      <c r="AP41" s="343">
        <v>38355</v>
      </c>
      <c r="AQ41" s="344">
        <v>25740</v>
      </c>
      <c r="AR41" s="345">
        <v>49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560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526</v>
      </c>
      <c r="AN49" s="1224" t="s">
        <v>561</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562</v>
      </c>
      <c r="AO50" s="360" t="s">
        <v>563</v>
      </c>
      <c r="AP50" s="361" t="s">
        <v>564</v>
      </c>
      <c r="AQ50" s="362" t="s">
        <v>565</v>
      </c>
      <c r="AR50" s="363" t="s">
        <v>566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567</v>
      </c>
      <c r="AL51" s="356"/>
      <c r="AM51" s="364">
        <v>5239805</v>
      </c>
      <c r="AN51" s="365">
        <v>234643</v>
      </c>
      <c r="AO51" s="366">
        <v>34.5</v>
      </c>
      <c r="AP51" s="367">
        <v>85459</v>
      </c>
      <c r="AQ51" s="368">
        <v>-19.8</v>
      </c>
      <c r="AR51" s="369">
        <v>54.3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568</v>
      </c>
      <c r="AM52" s="372">
        <v>2641143</v>
      </c>
      <c r="AN52" s="373">
        <v>118272</v>
      </c>
      <c r="AO52" s="374">
        <v>277.3</v>
      </c>
      <c r="AP52" s="375">
        <v>44378</v>
      </c>
      <c r="AQ52" s="376">
        <v>-2.6</v>
      </c>
      <c r="AR52" s="377">
        <v>279.89999999999998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569</v>
      </c>
      <c r="AL53" s="356"/>
      <c r="AM53" s="364">
        <v>1984768</v>
      </c>
      <c r="AN53" s="365">
        <v>90849</v>
      </c>
      <c r="AO53" s="366">
        <v>-61.3</v>
      </c>
      <c r="AP53" s="367">
        <v>83280</v>
      </c>
      <c r="AQ53" s="368">
        <v>-2.5</v>
      </c>
      <c r="AR53" s="369">
        <v>-58.8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568</v>
      </c>
      <c r="AM54" s="372">
        <v>880667</v>
      </c>
      <c r="AN54" s="373">
        <v>40311</v>
      </c>
      <c r="AO54" s="374">
        <v>-65.900000000000006</v>
      </c>
      <c r="AP54" s="375">
        <v>43123</v>
      </c>
      <c r="AQ54" s="376">
        <v>-2.8</v>
      </c>
      <c r="AR54" s="377">
        <v>-63.1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570</v>
      </c>
      <c r="AL55" s="356"/>
      <c r="AM55" s="364">
        <v>1552726</v>
      </c>
      <c r="AN55" s="365">
        <v>72274</v>
      </c>
      <c r="AO55" s="366">
        <v>-20.399999999999999</v>
      </c>
      <c r="AP55" s="367">
        <v>88968</v>
      </c>
      <c r="AQ55" s="368">
        <v>6.8</v>
      </c>
      <c r="AR55" s="369">
        <v>-27.2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568</v>
      </c>
      <c r="AM56" s="372">
        <v>992362</v>
      </c>
      <c r="AN56" s="373">
        <v>46191</v>
      </c>
      <c r="AO56" s="374">
        <v>14.6</v>
      </c>
      <c r="AP56" s="375">
        <v>45482</v>
      </c>
      <c r="AQ56" s="376">
        <v>5.5</v>
      </c>
      <c r="AR56" s="377">
        <v>9.1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571</v>
      </c>
      <c r="AL57" s="356"/>
      <c r="AM57" s="364">
        <v>1493758</v>
      </c>
      <c r="AN57" s="365">
        <v>70747</v>
      </c>
      <c r="AO57" s="366">
        <v>-2.1</v>
      </c>
      <c r="AP57" s="367">
        <v>85173</v>
      </c>
      <c r="AQ57" s="368">
        <v>-4.3</v>
      </c>
      <c r="AR57" s="369">
        <v>2.2000000000000002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568</v>
      </c>
      <c r="AM58" s="372">
        <v>898609</v>
      </c>
      <c r="AN58" s="373">
        <v>42560</v>
      </c>
      <c r="AO58" s="374">
        <v>-7.9</v>
      </c>
      <c r="AP58" s="375">
        <v>43913</v>
      </c>
      <c r="AQ58" s="376">
        <v>-3.4</v>
      </c>
      <c r="AR58" s="377">
        <v>-4.5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572</v>
      </c>
      <c r="AL59" s="356"/>
      <c r="AM59" s="364">
        <v>1993577</v>
      </c>
      <c r="AN59" s="365">
        <v>96076</v>
      </c>
      <c r="AO59" s="366">
        <v>35.799999999999997</v>
      </c>
      <c r="AP59" s="367">
        <v>94081</v>
      </c>
      <c r="AQ59" s="368">
        <v>10.5</v>
      </c>
      <c r="AR59" s="369">
        <v>25.3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568</v>
      </c>
      <c r="AM60" s="372">
        <v>1367984</v>
      </c>
      <c r="AN60" s="373">
        <v>65927</v>
      </c>
      <c r="AO60" s="374">
        <v>54.9</v>
      </c>
      <c r="AP60" s="375">
        <v>48949</v>
      </c>
      <c r="AQ60" s="376">
        <v>11.5</v>
      </c>
      <c r="AR60" s="377">
        <v>43.4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573</v>
      </c>
      <c r="AL61" s="378"/>
      <c r="AM61" s="379">
        <v>2452927</v>
      </c>
      <c r="AN61" s="380">
        <v>112918</v>
      </c>
      <c r="AO61" s="381">
        <v>-2.7</v>
      </c>
      <c r="AP61" s="382">
        <v>87392</v>
      </c>
      <c r="AQ61" s="383">
        <v>-1.9</v>
      </c>
      <c r="AR61" s="369">
        <v>-0.8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568</v>
      </c>
      <c r="AM62" s="372">
        <v>1356153</v>
      </c>
      <c r="AN62" s="373">
        <v>62652</v>
      </c>
      <c r="AO62" s="374">
        <v>54.6</v>
      </c>
      <c r="AP62" s="375">
        <v>45169</v>
      </c>
      <c r="AQ62" s="376">
        <v>1.6</v>
      </c>
      <c r="AR62" s="377">
        <v>53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w5WQjo0KkvX/aLMeryJ99dQy30pA2+ISmyY774bfZVfVeNbOX1aaFuVWzwpbGYwAcAAFmVmr9+GxYXG7FaJOmg==" saltValue="RE/K3sq98mAstHztD+tm+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575</v>
      </c>
    </row>
    <row r="120" spans="125:125" ht="13.5" hidden="1" customHeight="1" x14ac:dyDescent="0.15"/>
    <row r="121" spans="125:125" ht="13.5" hidden="1" customHeight="1" x14ac:dyDescent="0.15">
      <c r="DU121" s="291"/>
    </row>
  </sheetData>
  <sheetProtection algorithmName="SHA-512" hashValue="VjSUGfMtD8L4m7aWoge5Ebmj6GWyme7uWrC/ogOCSlwgR4j4KEC0i1zWx/I1I+uLG3SejfrPoejiHv07WA93TQ==" saltValue="R1ifv8bF5bv2/So0HSHgR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576</v>
      </c>
    </row>
  </sheetData>
  <sheetProtection algorithmName="SHA-512" hashValue="cWds+GHVBZPtAznAmO6VnTqy/UVzKPsU0dgnZ5sew5dYvkNLs2Wlt4sy9jB1UVEqCLPRY+LEGMY2xVUOfhO+5A==" saltValue="ned7vJC+Wz6xjt2fqTvBg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577</v>
      </c>
      <c r="G46" s="8" t="s">
        <v>578</v>
      </c>
      <c r="H46" s="8" t="s">
        <v>579</v>
      </c>
      <c r="I46" s="8" t="s">
        <v>580</v>
      </c>
      <c r="J46" s="9" t="s">
        <v>581</v>
      </c>
    </row>
    <row r="47" spans="2:10" ht="57.75" customHeight="1" x14ac:dyDescent="0.15">
      <c r="B47" s="10"/>
      <c r="C47" s="1236" t="s">
        <v>3</v>
      </c>
      <c r="D47" s="1236"/>
      <c r="E47" s="1237"/>
      <c r="F47" s="11">
        <v>13.69</v>
      </c>
      <c r="G47" s="12">
        <v>18.98</v>
      </c>
      <c r="H47" s="12">
        <v>20.100000000000001</v>
      </c>
      <c r="I47" s="12">
        <v>19.8</v>
      </c>
      <c r="J47" s="13">
        <v>18.28</v>
      </c>
    </row>
    <row r="48" spans="2:10" ht="57.75" customHeight="1" x14ac:dyDescent="0.15">
      <c r="B48" s="14"/>
      <c r="C48" s="1238" t="s">
        <v>4</v>
      </c>
      <c r="D48" s="1238"/>
      <c r="E48" s="1239"/>
      <c r="F48" s="15">
        <v>12.05</v>
      </c>
      <c r="G48" s="16">
        <v>10.15</v>
      </c>
      <c r="H48" s="16">
        <v>10.58</v>
      </c>
      <c r="I48" s="16">
        <v>9.5299999999999994</v>
      </c>
      <c r="J48" s="17">
        <v>11.11</v>
      </c>
    </row>
    <row r="49" spans="2:10" ht="57.75" customHeight="1" thickBot="1" x14ac:dyDescent="0.2">
      <c r="B49" s="18"/>
      <c r="C49" s="1240" t="s">
        <v>5</v>
      </c>
      <c r="D49" s="1240"/>
      <c r="E49" s="1241"/>
      <c r="F49" s="19">
        <v>6.05</v>
      </c>
      <c r="G49" s="20">
        <v>3.21</v>
      </c>
      <c r="H49" s="20">
        <v>1.43</v>
      </c>
      <c r="I49" s="20" t="s">
        <v>582</v>
      </c>
      <c r="J49" s="21">
        <v>0.48</v>
      </c>
    </row>
    <row r="50" spans="2:10" ht="13.5" customHeight="1" x14ac:dyDescent="0.15"/>
  </sheetData>
  <sheetProtection algorithmName="SHA-512" hashValue="dw54bGqvricZPyZ29zNA8aVJNiI7qlfOWM8tZyZmuPsbqLG+/6hCVgM0Lj5x37XLnLdiTDeFCNPzUSZUqDKmyw==" saltValue="+SCTLtZVHvx8LETYIidV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2021-10-01T09:01:17Z</cp:lastPrinted>
  <dcterms:created xsi:type="dcterms:W3CDTF">2021-02-05T02:31:46Z</dcterms:created>
  <dcterms:modified xsi:type="dcterms:W3CDTF">2021-10-13T07:56:55Z</dcterms:modified>
  <cp:category/>
</cp:coreProperties>
</file>