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0385" windowHeight="10620" tabRatio="7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U38" i="10"/>
  <c r="C38" i="10"/>
  <c r="CO37" i="10"/>
  <c r="BE37" i="10"/>
  <c r="U37" i="10"/>
  <c r="C37" i="10"/>
  <c r="CO36" i="10"/>
  <c r="BE36" i="10"/>
  <c r="U36" i="10"/>
  <c r="C36" i="10"/>
  <c r="CO35" i="10"/>
  <c r="BE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l="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<sst xmlns="http://schemas.openxmlformats.org/spreadsheetml/2006/main" count="1127" uniqueCount="632">
  <si>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</si>
  <si>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</si>
  <si>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</si>
  <si>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</si>
  <si>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</si>
  <si>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</si>
  <si>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</si>
  <si>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</si>
  <si>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</si>
  <si>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</si>
  <si>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</si>
  <si>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</si>
  <si>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</si>
  <si>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</si>
  <si>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</si>
  <si>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</si>
  <si>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</si>
  <si>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</si>
  <si>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</si>
  <si>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</si>
  <si>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</si>
  <si>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</si>
  <si>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</si>
  <si>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</si>
  <si>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</si>
  <si>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</si>
  <si>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</si>
  <si>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</si>
  <si>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</si>
  <si>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</si>
  <si>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</si>
  <si>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</si>
  <si>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</si>
  <si>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</si>
  <si>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</si>
  <si>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</si>
  <si>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</si>
  <si>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</si>
  <si>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</si>
  <si>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</si>
  <si>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</si>
  <si>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</si>
  <si>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</si>
  <si>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</si>
  <si>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</si>
  <si>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</si>
  <si>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</si>
  <si>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</si>
  <si>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</si>
  <si>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</si>
  <si>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</si>
  <si>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</si>
  <si>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</si>
  <si>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</si>
  <si>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</si>
  <si>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</si>
  <si>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</si>
  <si>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</si>
  <si>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</si>
  <si>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</si>
  <si>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</si>
  <si>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</si>
  <si>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</si>
  <si>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</si>
  <si>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</si>
  <si>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</si>
  <si>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</si>
  <si>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</si>
  <si>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</si>
  <si>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</si>
  <si>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</si>
  <si>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</si>
  <si>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</si>
  <si>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</si>
  <si>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</si>
  <si>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</si>
  <si>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</si>
  <si>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</si>
  <si>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</si>
  <si>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</si>
  <si>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</si>
  <si>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</si>
  <si>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</si>
  <si>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</si>
  <si>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</si>
  <si>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</si>
  <si>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</si>
  <si>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</si>
  <si>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</si>
  <si>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</si>
  <si>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</si>
  <si>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</si>
  <si>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</si>
  <si>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</si>
  <si>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</si>
  <si>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</si>
  <si>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</si>
  <si>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</si>
  <si>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</si>
  <si>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</si>
  <si>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</si>
  <si>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</si>
  <si>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</si>
  <si>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</si>
  <si>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</si>
  <si>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</si>
  <si>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</si>
  <si>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</si>
  <si>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</si>
  <si>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</si>
  <si>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</si>
  <si>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</si>
  <si>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</si>
  <si>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</si>
  <si>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</si>
  <si>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</si>
  <si>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</si>
  <si>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</si>
  <si>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</si>
  <si>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</si>
  <si>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</si>
  <si>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</si>
  <si>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</si>
  <si>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</si>
  <si>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</si>
  <si>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</si>
  <si>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</si>
  <si>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</si>
  <si>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</si>
  <si>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</si>
  <si>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</si>
  <si>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</si>
  <si>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</si>
  <si>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</si>
  <si>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</si>
  <si>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</si>
  <si>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</si>
  <si>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</si>
  <si>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</si>
  <si>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</si>
  <si>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</si>
  <si>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</si>
  <si>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</si>
  <si>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</si>
  <si>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</si>
  <si>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</si>
  <si>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</si>
  <si>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</si>
  <si>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</si>
  <si>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</si>
  <si>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</si>
  <si>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</si>
  <si>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</si>
  <si>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</si>
  <si>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病院事業会計</t>
    <phoneticPr fontId="5"/>
  </si>
  <si>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</si>
  <si>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</si>
  <si>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</si>
  <si>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</si>
  <si>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</si>
  <si>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</si>
  <si>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</si>
  <si>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</si>
  <si>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</si>
  <si>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</si>
  <si>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</si>
  <si>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</si>
  <si>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</si>
  <si>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</si>
  <si>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</si>
  <si>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</si>
  <si>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</si>
  <si>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</si>
  <si>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</si>
  <si>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</si>
  <si>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</si>
  <si>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</si>
  <si>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</si>
  <si>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</si>
  <si>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</si>
  <si>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</si>
  <si>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</si>
  <si>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</si>
  <si>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</si>
  <si>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</si>
  <si>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</si>
  <si>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</si>
  <si>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</si>
  <si>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</si>
  <si>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</si>
  <si>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</si>
  <si>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</si>
  <si>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</si>
  <si>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</si>
  <si>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</si>
  <si>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</si>
  <si>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</si>
  <si>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</si>
  <si>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</si>
  <si>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</si>
  <si>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</si>
  <si>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</si>
  <si>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</si>
  <si>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</si>
  <si>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</si>
  <si>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</si>
  <si>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</si>
  <si>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</si>
  <si>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</si>
  <si>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</si>
  <si>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</si>
  <si>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</si>
  <si>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</si>
  <si>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</si>
  <si>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長野県大町市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</si>
  <si>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</si>
  <si>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</si>
  <si>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</si>
  <si>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</si>
  <si>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</si>
  <si>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</si>
  <si>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</si>
  <si>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</si>
  <si>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</si>
  <si>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</si>
  <si>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</si>
  <si>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</si>
  <si>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</si>
  <si>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</si>
  <si>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</si>
  <si>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</si>
  <si>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</si>
  <si>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</si>
  <si>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</si>
  <si>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</si>
  <si>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</si>
  <si>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</si>
  <si>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</si>
  <si>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</si>
  <si>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</si>
  <si>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</si>
  <si>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</si>
  <si>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</si>
  <si>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</si>
  <si>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</si>
  <si>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</si>
  <si>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</si>
  <si>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</si>
  <si>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</si>
  <si>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</si>
  <si>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</si>
  <si>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</si>
  <si>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</si>
  <si>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</si>
  <si>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</si>
  <si>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</si>
  <si>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</si>
  <si>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</si>
  <si>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</si>
  <si>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</si>
  <si>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</si>
  <si>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</si>
  <si>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</si>
  <si>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</si>
  <si>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</si>
  <si>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</si>
  <si>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</si>
  <si>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</si>
  <si>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</si>
  <si>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</si>
  <si>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</si>
  <si>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</si>
  <si>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</si>
  <si>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</si>
  <si>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</si>
  <si>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</si>
  <si>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</si>
  <si>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</si>
  <si>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</si>
  <si>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</si>
  <si>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</si>
  <si>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</si>
  <si>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</si>
  <si>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</si>
  <si>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</si>
  <si>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</si>
  <si>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</si>
  <si>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</si>
  <si>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</si>
  <si>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</si>
  <si>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</si>
  <si>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</si>
  <si>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</si>
  <si>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</si>
  <si>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</si>
  <si>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</si>
  <si>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</si>
  <si>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</si>
  <si>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</si>
  <si>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</si>
  <si>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</si>
  <si>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</si>
  <si>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</si>
  <si>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</si>
  <si>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</si>
  <si>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</si>
  <si>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</si>
  <si>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</si>
  <si>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</si>
  <si>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</si>
  <si>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</si>
  <si>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</si>
  <si>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</si>
  <si>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</si>
  <si>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</si>
  <si>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</si>
  <si>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</si>
  <si>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</si>
  <si>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</si>
  <si>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</si>
  <si>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</si>
  <si>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</si>
  <si>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</si>
  <si>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</si>
  <si>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</si>
  <si>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</si>
  <si>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</si>
  <si>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</si>
  <si>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</si>
  <si>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</si>
  <si>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</si>
  <si>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</si>
  <si>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</si>
  <si>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</si>
  <si>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</si>
  <si>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</si>
  <si>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</si>
  <si>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</si>
  <si>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</si>
  <si>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</si>
  <si>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</si>
  <si>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</si>
  <si>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</si>
  <si>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</si>
  <si>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</si>
  <si>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</si>
  <si>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</si>
  <si>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</si>
  <si>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</si>
  <si>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</si>
  <si>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</si>
  <si>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</si>
  <si>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</si>
  <si>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</si>
  <si>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</si>
  <si>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</si>
  <si>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</si>
  <si>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</si>
  <si>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</si>
  <si>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</si>
  <si>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</si>
  <si>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</si>
  <si>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長野県大町市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</si>
  <si>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</si>
  <si>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</si>
  <si>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</si>
  <si>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</si>
  <si>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</si>
  <si>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</si>
  <si>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</si>
  <si>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</si>
  <si>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</si>
  <si>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</si>
  <si>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</si>
  <si>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</si>
  <si>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</si>
  <si>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</si>
  <si>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</si>
  <si>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</si>
  <si>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</si>
  <si>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</si>
  <si>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</si>
  <si>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</si>
  <si>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</si>
  <si>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</si>
  <si>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</si>
  <si>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</si>
  <si>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</si>
  <si>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</si>
  <si>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</si>
  <si>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</si>
  <si>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</si>
  <si>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</si>
  <si>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</si>
  <si>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</si>
  <si>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</si>
  <si>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</si>
  <si>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</si>
  <si>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</si>
  <si>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</si>
  <si>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温泉引湯事業会計</t>
    <phoneticPr fontId="5"/>
  </si>
  <si>
    <t>法適用企業</t>
    <phoneticPr fontId="5"/>
  </si>
  <si>
    <t>公共下水道事業会計</t>
    <phoneticPr fontId="5"/>
  </si>
  <si>
    <t>法適用企業</t>
    <phoneticPr fontId="5"/>
  </si>
  <si>
    <t>農業集落排水事業会計</t>
    <phoneticPr fontId="5"/>
  </si>
  <si>
    <t>病院事業会計</t>
    <phoneticPr fontId="5"/>
  </si>
  <si>
    <t>法適用企業</t>
    <phoneticPr fontId="5"/>
  </si>
  <si>
    <t>公営簡易水道事業特別会計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</si>
  <si>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</si>
  <si>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</si>
  <si>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</si>
  <si>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</si>
  <si>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</si>
  <si>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</si>
  <si>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</si>
  <si>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</si>
  <si>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</si>
  <si>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</si>
  <si>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</si>
  <si>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</si>
  <si>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</si>
  <si>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</si>
  <si>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</si>
  <si>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</si>
  <si>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</si>
  <si>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</si>
  <si>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</si>
  <si>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</si>
  <si>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</si>
  <si>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</si>
  <si>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</si>
  <si>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</si>
  <si>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</si>
  <si>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</si>
  <si>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</si>
  <si>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</si>
  <si>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</si>
  <si>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</si>
  <si>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</si>
  <si>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</si>
  <si>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</si>
  <si>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</si>
  <si>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</si>
  <si>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</si>
  <si>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</si>
  <si>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</si>
  <si>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</si>
  <si>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</si>
  <si>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</si>
  <si>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</si>
  <si>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</si>
  <si>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</si>
  <si>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</si>
  <si>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</si>
  <si>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</si>
  <si>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</si>
  <si>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</si>
  <si>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</si>
  <si>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</si>
  <si>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</si>
  <si>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</si>
  <si>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</si>
  <si>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</si>
  <si>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</si>
  <si>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</si>
  <si>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</si>
  <si>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</si>
  <si>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</si>
  <si>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</si>
  <si>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</si>
  <si>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</si>
  <si>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</si>
  <si>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</si>
  <si>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</si>
  <si>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</si>
  <si>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</si>
  <si>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農業集落排水事業会計</t>
    <phoneticPr fontId="5"/>
  </si>
  <si>
    <t>(Ｆ)</t>
    <phoneticPr fontId="5"/>
  </si>
  <si>
    <t>公営簡易水道事業特別会計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</si>
  <si>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</si>
  <si>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</si>
  <si>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</si>
  <si>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</si>
  <si>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</si>
  <si>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</si>
  <si>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</si>
  <si>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</si>
  <si>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</si>
  <si>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</si>
  <si>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</si>
  <si>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</si>
  <si>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</si>
  <si>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</si>
  <si>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</si>
  <si>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</si>
  <si>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</si>
  <si>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</si>
  <si>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</si>
  <si>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</si>
  <si>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</si>
  <si>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</si>
  <si>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</si>
  <si>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</si>
  <si>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</si>
  <si>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</si>
  <si>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</si>
  <si>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</si>
  <si>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</si>
  <si>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</si>
  <si>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</si>
  <si>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</si>
  <si>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</si>
  <si>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</si>
  <si>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</si>
  <si>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</si>
  <si>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</si>
  <si>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</si>
  <si>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</si>
  <si>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</si>
  <si>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</si>
  <si>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</si>
  <si>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</si>
  <si>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</si>
  <si>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</si>
  <si>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</si>
  <si>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</si>
  <si>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</si>
  <si>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</si>
  <si>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</si>
  <si>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</si>
  <si>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</si>
  <si>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</si>
  <si>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</si>
  <si>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</si>
  <si>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</si>
  <si>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</si>
  <si>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</si>
  <si>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</si>
  <si>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</si>
  <si>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</si>
  <si>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</si>
  <si>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</si>
  <si>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</si>
  <si>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</si>
  <si>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</si>
  <si>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</si>
  <si>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</si>
  <si>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</si>
  <si>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</si>
  <si>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</si>
  <si>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</si>
  <si>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</si>
  <si>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</si>
  <si>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</si>
  <si>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</si>
  <si>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</si>
  <si>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</si>
  <si>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</si>
  <si>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</si>
  <si>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</si>
  <si>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</si>
  <si>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</si>
  <si>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</si>
  <si>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1.85</t>
  </si>
  <si>
    <t>▲ 1.51</t>
  </si>
  <si>
    <t>▲ 2.93</t>
  </si>
  <si>
    <t>病院事業会計</t>
  </si>
  <si>
    <t>▲ 1.74</t>
  </si>
  <si>
    <t>▲ 4.07</t>
  </si>
  <si>
    <t>▲ 8.37</t>
  </si>
  <si>
    <t>▲ 7.47</t>
  </si>
  <si>
    <t>一般会計</t>
  </si>
  <si>
    <t>水道事業会計</t>
  </si>
  <si>
    <t>温泉引湯事業会計</t>
  </si>
  <si>
    <t>公共下水道事業会計</t>
  </si>
  <si>
    <t>農業集落排水事業会計</t>
  </si>
  <si>
    <t>国民健康保険特別会計</t>
  </si>
  <si>
    <t>公営簡易水道事業特別会計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</si>
  <si>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</si>
  <si>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</si>
  <si>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</si>
  <si>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</si>
  <si>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</si>
  <si>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</si>
  <si>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</si>
  <si>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</si>
  <si>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</si>
  <si>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</si>
  <si>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</si>
  <si>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</si>
  <si>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</si>
  <si>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</si>
  <si>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t>
    <phoneticPr fontId="2"/>
  </si>
  <si>
    <t>大町市土地開発公社</t>
    <rPh sb="0" eb="3">
      <t>オオマチシ</t>
    </rPh>
    <rPh sb="3" eb="5">
      <t>トチ</t>
    </rPh>
    <rPh sb="5" eb="7">
      <t>カイハツ</t>
    </rPh>
    <rPh sb="7" eb="9">
      <t>コウシャ</t>
    </rPh>
    <phoneticPr fontId="2"/>
  </si>
  <si>
    <t>北アルプス広域連合</t>
    <rPh sb="0" eb="1">
      <t>キタ</t>
    </rPh>
    <rPh sb="5" eb="7">
      <t>コウイキ</t>
    </rPh>
    <rPh sb="7" eb="9">
      <t>レンゴウ</t>
    </rPh>
    <phoneticPr fontId="2"/>
  </si>
  <si>
    <t>（一般会計）</t>
    <rPh sb="1" eb="3">
      <t>イッパン</t>
    </rPh>
    <rPh sb="3" eb="5">
      <t>カイケイ</t>
    </rPh>
    <phoneticPr fontId="2"/>
  </si>
  <si>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</si>
  <si>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</si>
  <si>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</si>
  <si>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</si>
  <si>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</si>
  <si>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</si>
  <si>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（一般会計）</t>
    <rPh sb="1" eb="3">
      <t>イッパン</t>
    </rPh>
    <rPh sb="3" eb="5">
      <t>カイケイ</t>
    </rPh>
    <phoneticPr fontId="5"/>
  </si>
  <si>
    <t>高瀬広域水道企業団</t>
    <rPh sb="0" eb="2">
      <t>タカセ</t>
    </rPh>
    <rPh sb="2" eb="4">
      <t>コウイキ</t>
    </rPh>
    <rPh sb="4" eb="6">
      <t>スイドウ</t>
    </rPh>
    <rPh sb="6" eb="8">
      <t>キギョウ</t>
    </rPh>
    <rPh sb="8" eb="9">
      <t>ダン</t>
    </rPh>
    <phoneticPr fontId="5"/>
  </si>
  <si>
    <t>長野県地方税滞納整理機構</t>
    <rPh sb="0" eb="3">
      <t>ナガノケン</t>
    </rPh>
    <rPh sb="3" eb="6">
      <t>チホウゼイ</t>
    </rPh>
    <rPh sb="6" eb="8">
      <t>タイノウ</t>
    </rPh>
    <rPh sb="8" eb="10">
      <t>セイリ</t>
    </rPh>
    <rPh sb="10" eb="12">
      <t>キコウ</t>
    </rPh>
    <phoneticPr fontId="5"/>
  </si>
  <si>
    <t>-</t>
    <phoneticPr fontId="2"/>
  </si>
  <si>
    <t>-</t>
    <phoneticPr fontId="2"/>
  </si>
  <si>
    <t>-</t>
    <phoneticPr fontId="2"/>
  </si>
  <si>
    <t>地域振興基金</t>
    <rPh sb="0" eb="2">
      <t>チイキ</t>
    </rPh>
    <rPh sb="2" eb="4">
      <t>シンコウ</t>
    </rPh>
    <rPh sb="4" eb="6">
      <t>キキン</t>
    </rPh>
    <phoneticPr fontId="2"/>
  </si>
  <si>
    <t>北アルプス山麓仁科の里整備基金</t>
    <rPh sb="0" eb="1">
      <t>キタ</t>
    </rPh>
    <rPh sb="5" eb="7">
      <t>サンロク</t>
    </rPh>
    <rPh sb="7" eb="9">
      <t>ニシナ</t>
    </rPh>
    <rPh sb="10" eb="11">
      <t>サト</t>
    </rPh>
    <rPh sb="11" eb="13">
      <t>セイビ</t>
    </rPh>
    <rPh sb="13" eb="15">
      <t>キキン</t>
    </rPh>
    <phoneticPr fontId="2"/>
  </si>
  <si>
    <t>退職手当基金</t>
    <rPh sb="0" eb="2">
      <t>タイショク</t>
    </rPh>
    <rPh sb="2" eb="4">
      <t>テアテ</t>
    </rPh>
    <rPh sb="4" eb="6">
      <t>キキン</t>
    </rPh>
    <phoneticPr fontId="2"/>
  </si>
  <si>
    <t>公共施設等整備基金</t>
    <rPh sb="0" eb="2">
      <t>コウキョウ</t>
    </rPh>
    <rPh sb="2" eb="4">
      <t>シセツ</t>
    </rPh>
    <rPh sb="4" eb="5">
      <t>トウ</t>
    </rPh>
    <rPh sb="5" eb="7">
      <t>セイビ</t>
    </rPh>
    <rPh sb="7" eb="9">
      <t>キキン</t>
    </rPh>
    <phoneticPr fontId="2"/>
  </si>
  <si>
    <t>ふるさと応援基金</t>
    <rPh sb="4" eb="8">
      <t>オウエンキキン</t>
    </rPh>
    <phoneticPr fontId="2"/>
  </si>
  <si>
    <t>-</t>
    <phoneticPr fontId="2"/>
  </si>
  <si>
    <t>-</t>
    <phoneticPr fontId="2"/>
  </si>
  <si>
    <t>-</t>
    <phoneticPr fontId="2"/>
  </si>
  <si>
    <t>-</t>
    <phoneticPr fontId="2"/>
  </si>
  <si>
    <t>－</t>
    <phoneticPr fontId="2"/>
  </si>
  <si>
    <t>（後期高齢者医療事業会計）</t>
    <rPh sb="1" eb="3">
      <t>コウキ</t>
    </rPh>
    <rPh sb="3" eb="6">
      <t>コウレイシャ</t>
    </rPh>
    <rPh sb="6" eb="8">
      <t>イリョウ</t>
    </rPh>
    <rPh sb="8" eb="10">
      <t>ジギョウ</t>
    </rPh>
    <rPh sb="10" eb="12">
      <t>カイケイ</t>
    </rPh>
    <phoneticPr fontId="5"/>
  </si>
  <si>
    <t>長野県民交通災害共済組合</t>
    <rPh sb="0" eb="4">
      <t>ナガノケンミン</t>
    </rPh>
    <rPh sb="4" eb="6">
      <t>コウツウ</t>
    </rPh>
    <rPh sb="6" eb="8">
      <t>サイガイ</t>
    </rPh>
    <rPh sb="8" eb="10">
      <t>キョウサイ</t>
    </rPh>
    <rPh sb="10" eb="12">
      <t>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</si>
  <si>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</si>
  <si>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</si>
  <si>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</si>
  <si>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</si>
  <si>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</si>
  <si>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</si>
  <si>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</si>
  <si>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</si>
  <si>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</si>
  <si>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</si>
  <si>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有形固定資産減価償却率が比較的高水準でありながら、将来負担比率も低い数値であるとは言えないため、老朽化が進む市内施設の整備を厳選しながら、計画的に実施していく。</t>
    <rPh sb="0" eb="2">
      <t>ユウケイ</t>
    </rPh>
    <rPh sb="2" eb="4">
      <t>コテイ</t>
    </rPh>
    <rPh sb="4" eb="6">
      <t>シサン</t>
    </rPh>
    <rPh sb="6" eb="8">
      <t>ゲンカ</t>
    </rPh>
    <rPh sb="8" eb="10">
      <t>ショウキャク</t>
    </rPh>
    <rPh sb="10" eb="11">
      <t>リツ</t>
    </rPh>
    <rPh sb="12" eb="15">
      <t>ヒカクテキ</t>
    </rPh>
    <rPh sb="15" eb="18">
      <t>コウスイジュン</t>
    </rPh>
    <rPh sb="25" eb="27">
      <t>ショウライ</t>
    </rPh>
    <rPh sb="27" eb="29">
      <t>フタン</t>
    </rPh>
    <rPh sb="29" eb="31">
      <t>ヒリツ</t>
    </rPh>
    <rPh sb="32" eb="33">
      <t>ヒク</t>
    </rPh>
    <rPh sb="34" eb="36">
      <t>スウチ</t>
    </rPh>
    <rPh sb="41" eb="42">
      <t>イ</t>
    </rPh>
    <rPh sb="48" eb="51">
      <t>ロウキュウカ</t>
    </rPh>
    <rPh sb="52" eb="53">
      <t>スス</t>
    </rPh>
    <rPh sb="54" eb="56">
      <t>シナイ</t>
    </rPh>
    <rPh sb="56" eb="58">
      <t>シセツ</t>
    </rPh>
    <rPh sb="59" eb="61">
      <t>セイビ</t>
    </rPh>
    <rPh sb="62" eb="64">
      <t>ゲンセン</t>
    </rPh>
    <rPh sb="69" eb="72">
      <t>ケイカクテキ</t>
    </rPh>
    <rPh sb="73" eb="75">
      <t>ジッシ</t>
    </rPh>
    <phoneticPr fontId="5"/>
  </si>
  <si>
    <t>交付税措置率の高い市債の活用などにより、実質公債費比率・将来負担比率の改善が図られてきている。今後も市債に頼りすぎない方針を継続しながらも、より効率的な財政運営を目指していく。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</si>
</sst>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E7CD-4DE5-A96D-1F6586C2ED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40292</c:v>
                </c:pt>
                <c:pt idx="1">
                  <c:v>54789</c:v>
                </c:pt>
                <c:pt idx="2">
                  <c:v>80879</c:v>
                </c:pt>
                <c:pt idx="3">
                  <c:v>59588</c:v>
                </c:pt>
                <c:pt idx="4">
                  <c:v>44641</c:v>
                </c:pt>
              </c:numCache>
            </c:numRef>
          </c:val>
          <c:smooth val="0"/>
          <c:extLst>
            <c:ext xmlns:c16="http://schemas.microsoft.com/office/drawing/2014/chart" uri="{C3380CC4-5D6E-409C-BE32-E72D297353CC}">
              <c16:uniqueId val="{00000001-E7CD-4DE5-A96D-1F6586C2EDA6}"/>
            </c:ext>
          </c:extLst>
        </c:ser>
        <c:dLbls>
          <c:showLegendKey val="0"/>
          <c:showVal val="0"/>
          <c:showCatName val="0"/>
          <c:showSerName val="0"/>
          <c:showPercent val="0"/>
          <c:showBubbleSize val="0"/>
        </c:dLbls>
        <c:marker val="1"/>
        <c:smooth val="0"/>
        <c:axId val="143413248"/>
        <c:axId val="143415168"/>
      </c:lineChart>
      <c:catAx>
        <c:axId val="143413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415168"/>
        <c:crosses val="autoZero"/>
        <c:auto val="1"/>
        <c:lblAlgn val="ctr"/>
        <c:lblOffset val="100"/>
        <c:tickLblSkip val="1"/>
        <c:tickMarkSkip val="1"/>
        <c:noMultiLvlLbl val="0"/>
      </c:catAx>
      <c:valAx>
        <c:axId val="1434151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341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7.07</c:v>
                </c:pt>
                <c:pt idx="1">
                  <c:v>5.17</c:v>
                </c:pt>
                <c:pt idx="2">
                  <c:v>5.68</c:v>
                </c:pt>
                <c:pt idx="3">
                  <c:v>4.43</c:v>
                </c:pt>
                <c:pt idx="4">
                  <c:v>6.1</c:v>
                </c:pt>
              </c:numCache>
            </c:numRef>
          </c:val>
          <c:extLst>
            <c:ext xmlns:c16="http://schemas.microsoft.com/office/drawing/2014/chart" uri="{C3380CC4-5D6E-409C-BE32-E72D297353CC}">
              <c16:uniqueId val="{00000000-8A2A-44DB-8784-701583F135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17.600000000000001</c:v>
                </c:pt>
                <c:pt idx="1">
                  <c:v>17.5</c:v>
                </c:pt>
                <c:pt idx="2">
                  <c:v>16</c:v>
                </c:pt>
                <c:pt idx="3">
                  <c:v>15.17</c:v>
                </c:pt>
                <c:pt idx="4">
                  <c:v>17.34</c:v>
                </c:pt>
              </c:numCache>
            </c:numRef>
          </c:val>
          <c:extLst>
            <c:ext xmlns:c16="http://schemas.microsoft.com/office/drawing/2014/chart" uri="{C3380CC4-5D6E-409C-BE32-E72D297353CC}">
              <c16:uniqueId val="{00000001-8A2A-44DB-8784-701583F13523}"/>
            </c:ext>
          </c:extLst>
        </c:ser>
        <c:dLbls>
          <c:showLegendKey val="0"/>
          <c:showVal val="0"/>
          <c:showCatName val="0"/>
          <c:showSerName val="0"/>
          <c:showPercent val="0"/>
          <c:showBubbleSize val="0"/>
        </c:dLbls>
        <c:gapWidth val="250"/>
        <c:overlap val="100"/>
        <c:axId val="251239040"/>
        <c:axId val="251261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0.84</c:v>
                </c:pt>
                <c:pt idx="1">
                  <c:v>-1.85</c:v>
                </c:pt>
                <c:pt idx="2">
                  <c:v>-1.51</c:v>
                </c:pt>
                <c:pt idx="3">
                  <c:v>-2.93</c:v>
                </c:pt>
                <c:pt idx="4">
                  <c:v>3.6</c:v>
                </c:pt>
              </c:numCache>
            </c:numRef>
          </c:val>
          <c:smooth val="0"/>
          <c:extLst>
            <c:ext xmlns:c16="http://schemas.microsoft.com/office/drawing/2014/chart" uri="{C3380CC4-5D6E-409C-BE32-E72D297353CC}">
              <c16:uniqueId val="{00000002-8A2A-44DB-8784-701583F13523}"/>
            </c:ext>
          </c:extLst>
        </c:ser>
        <c:dLbls>
          <c:showLegendKey val="0"/>
          <c:showVal val="0"/>
          <c:showCatName val="0"/>
          <c:showSerName val="0"/>
          <c:showPercent val="0"/>
          <c:showBubbleSize val="0"/>
        </c:dLbls>
        <c:marker val="1"/>
        <c:smooth val="0"/>
        <c:axId val="251239040"/>
        <c:axId val="251261696"/>
      </c:lineChart>
      <c:catAx>
        <c:axId val="25123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261696"/>
        <c:crosses val="autoZero"/>
        <c:auto val="1"/>
        <c:lblAlgn val="ctr"/>
        <c:lblOffset val="100"/>
        <c:tickLblSkip val="1"/>
        <c:tickMarkSkip val="1"/>
        <c:noMultiLvlLbl val="0"/>
      </c:catAx>
      <c:valAx>
        <c:axId val="25126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23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7.0000000000000007E-2</c:v>
                </c:pt>
                <c:pt idx="8">
                  <c:v>#N/A</c:v>
                </c:pt>
                <c:pt idx="9">
                  <c:v>0.08</c:v>
                </c:pt>
              </c:numCache>
            </c:numRef>
          </c:val>
          <c:extLst>
            <c:ext xmlns:c16="http://schemas.microsoft.com/office/drawing/2014/chart" uri="{C3380CC4-5D6E-409C-BE32-E72D297353CC}">
              <c16:uniqueId val="{00000000-151B-4A5A-9ED9-48569AE501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1B-4A5A-9ED9-48569AE50197}"/>
            </c:ext>
          </c:extLst>
        </c:ser>
        <c:ser>
          <c:idx val="2"/>
          <c:order val="2"/>
          <c:tx>
            <c:strRef>
              <c:f>データシート!$A$29</c:f>
              <c:strCache>
                <c:ptCount val="1"/>
                <c:pt idx="0">
                  <c:v>公営簡易水道事業特別会計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0.12</c:v>
                </c:pt>
                <c:pt idx="4">
                  <c:v>#N/A</c:v>
                </c:pt>
                <c:pt idx="5">
                  <c:v>0.09</c:v>
                </c:pt>
                <c:pt idx="6">
                  <c:v>#N/A</c:v>
                </c:pt>
                <c:pt idx="7">
                  <c:v>0.18</c:v>
                </c:pt>
                <c:pt idx="8">
                  <c:v>#N/A</c:v>
                </c:pt>
                <c:pt idx="9">
                  <c:v>0.15</c:v>
                </c:pt>
              </c:numCache>
            </c:numRef>
          </c:val>
          <c:extLst>
            <c:ext xmlns:c16="http://schemas.microsoft.com/office/drawing/2014/chart" uri="{C3380CC4-5D6E-409C-BE32-E72D297353CC}">
              <c16:uniqueId val="{00000002-151B-4A5A-9ED9-48569AE50197}"/>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0.77</c:v>
                </c:pt>
                <c:pt idx="2">
                  <c:v>#N/A</c:v>
                </c:pt>
                <c:pt idx="3">
                  <c:v>1.37</c:v>
                </c:pt>
                <c:pt idx="4">
                  <c:v>#N/A</c:v>
                </c:pt>
                <c:pt idx="5">
                  <c:v>1.33</c:v>
                </c:pt>
                <c:pt idx="6">
                  <c:v>#N/A</c:v>
                </c:pt>
                <c:pt idx="7">
                  <c:v>2.15</c:v>
                </c:pt>
                <c:pt idx="8">
                  <c:v>#N/A</c:v>
                </c:pt>
                <c:pt idx="9">
                  <c:v>0.34</c:v>
                </c:pt>
              </c:numCache>
            </c:numRef>
          </c:val>
          <c:extLst>
            <c:ext xmlns:c16="http://schemas.microsoft.com/office/drawing/2014/chart" uri="{C3380CC4-5D6E-409C-BE32-E72D297353CC}">
              <c16:uniqueId val="{00000003-151B-4A5A-9ED9-48569AE50197}"/>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0.13</c:v>
                </c:pt>
                <c:pt idx="4">
                  <c:v>#N/A</c:v>
                </c:pt>
                <c:pt idx="5">
                  <c:v>0.25</c:v>
                </c:pt>
                <c:pt idx="6">
                  <c:v>#N/A</c:v>
                </c:pt>
                <c:pt idx="7">
                  <c:v>0.34</c:v>
                </c:pt>
                <c:pt idx="8">
                  <c:v>#N/A</c:v>
                </c:pt>
                <c:pt idx="9">
                  <c:v>0.35</c:v>
                </c:pt>
              </c:numCache>
            </c:numRef>
          </c:val>
          <c:extLst>
            <c:ext xmlns:c16="http://schemas.microsoft.com/office/drawing/2014/chart" uri="{C3380CC4-5D6E-409C-BE32-E72D297353CC}">
              <c16:uniqueId val="{00000004-151B-4A5A-9ED9-48569AE50197}"/>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1.27</c:v>
                </c:pt>
                <c:pt idx="2">
                  <c:v>#N/A</c:v>
                </c:pt>
                <c:pt idx="3">
                  <c:v>1.84</c:v>
                </c:pt>
                <c:pt idx="4">
                  <c:v>#N/A</c:v>
                </c:pt>
                <c:pt idx="5">
                  <c:v>3.06</c:v>
                </c:pt>
                <c:pt idx="6">
                  <c:v>#N/A</c:v>
                </c:pt>
                <c:pt idx="7">
                  <c:v>0.93</c:v>
                </c:pt>
                <c:pt idx="8">
                  <c:v>#N/A</c:v>
                </c:pt>
                <c:pt idx="9">
                  <c:v>1.37</c:v>
                </c:pt>
              </c:numCache>
            </c:numRef>
          </c:val>
          <c:extLst>
            <c:ext xmlns:c16="http://schemas.microsoft.com/office/drawing/2014/chart" uri="{C3380CC4-5D6E-409C-BE32-E72D297353CC}">
              <c16:uniqueId val="{00000005-151B-4A5A-9ED9-48569AE50197}"/>
            </c:ext>
          </c:extLst>
        </c:ser>
        <c:ser>
          <c:idx val="6"/>
          <c:order val="6"/>
          <c:tx>
            <c:strRef>
              <c:f>データシート!$A$33</c:f>
              <c:strCache>
                <c:ptCount val="1"/>
                <c:pt idx="0">
                  <c:v>温泉引湯事業会計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1.61</c:v>
                </c:pt>
                <c:pt idx="2">
                  <c:v>#N/A</c:v>
                </c:pt>
                <c:pt idx="3">
                  <c:v>1.65</c:v>
                </c:pt>
                <c:pt idx="4">
                  <c:v>#N/A</c:v>
                </c:pt>
                <c:pt idx="5">
                  <c:v>1.89</c:v>
                </c:pt>
                <c:pt idx="6">
                  <c:v>#N/A</c:v>
                </c:pt>
                <c:pt idx="7">
                  <c:v>2.17</c:v>
                </c:pt>
                <c:pt idx="8">
                  <c:v>#N/A</c:v>
                </c:pt>
                <c:pt idx="9">
                  <c:v>2.2599999999999998</c:v>
                </c:pt>
              </c:numCache>
            </c:numRef>
          </c:val>
          <c:extLst>
            <c:ext xmlns:c16="http://schemas.microsoft.com/office/drawing/2014/chart" uri="{C3380CC4-5D6E-409C-BE32-E72D297353CC}">
              <c16:uniqueId val="{00000006-151B-4A5A-9ED9-48569AE5019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7.31</c:v>
                </c:pt>
                <c:pt idx="2">
                  <c:v>#N/A</c:v>
                </c:pt>
                <c:pt idx="3">
                  <c:v>7.61</c:v>
                </c:pt>
                <c:pt idx="4">
                  <c:v>#N/A</c:v>
                </c:pt>
                <c:pt idx="5">
                  <c:v>8.09</c:v>
                </c:pt>
                <c:pt idx="6">
                  <c:v>#N/A</c:v>
                </c:pt>
                <c:pt idx="7">
                  <c:v>4.9000000000000004</c:v>
                </c:pt>
                <c:pt idx="8">
                  <c:v>#N/A</c:v>
                </c:pt>
                <c:pt idx="9">
                  <c:v>5.4</c:v>
                </c:pt>
              </c:numCache>
            </c:numRef>
          </c:val>
          <c:extLst>
            <c:ext xmlns:c16="http://schemas.microsoft.com/office/drawing/2014/chart" uri="{C3380CC4-5D6E-409C-BE32-E72D297353CC}">
              <c16:uniqueId val="{00000007-151B-4A5A-9ED9-48569AE5019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7.06</c:v>
                </c:pt>
                <c:pt idx="2">
                  <c:v>#N/A</c:v>
                </c:pt>
                <c:pt idx="3">
                  <c:v>5.17</c:v>
                </c:pt>
                <c:pt idx="4">
                  <c:v>#N/A</c:v>
                </c:pt>
                <c:pt idx="5">
                  <c:v>5.67</c:v>
                </c:pt>
                <c:pt idx="6">
                  <c:v>#N/A</c:v>
                </c:pt>
                <c:pt idx="7">
                  <c:v>4.42</c:v>
                </c:pt>
                <c:pt idx="8">
                  <c:v>#N/A</c:v>
                </c:pt>
                <c:pt idx="9">
                  <c:v>6.1</c:v>
                </c:pt>
              </c:numCache>
            </c:numRef>
          </c:val>
          <c:extLst>
            <c:ext xmlns:c16="http://schemas.microsoft.com/office/drawing/2014/chart" uri="{C3380CC4-5D6E-409C-BE32-E72D297353CC}">
              <c16:uniqueId val="{00000008-151B-4A5A-9ED9-48569AE5019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0.55000000000000004</c:v>
                </c:pt>
                <c:pt idx="2">
                  <c:v>1.74</c:v>
                </c:pt>
                <c:pt idx="3">
                  <c:v>#N/A</c:v>
                </c:pt>
                <c:pt idx="4">
                  <c:v>4.07</c:v>
                </c:pt>
                <c:pt idx="5">
                  <c:v>#N/A</c:v>
                </c:pt>
                <c:pt idx="6">
                  <c:v>8.3699999999999992</c:v>
                </c:pt>
                <c:pt idx="7">
                  <c:v>#N/A</c:v>
                </c:pt>
                <c:pt idx="8">
                  <c:v>7.47</c:v>
                </c:pt>
                <c:pt idx="9">
                  <c:v>#N/A</c:v>
                </c:pt>
              </c:numCache>
            </c:numRef>
          </c:val>
          <c:extLst>
            <c:ext xmlns:c16="http://schemas.microsoft.com/office/drawing/2014/chart" uri="{C3380CC4-5D6E-409C-BE32-E72D297353CC}">
              <c16:uniqueId val="{00000009-151B-4A5A-9ED9-48569AE50197}"/>
            </c:ext>
          </c:extLst>
        </c:ser>
        <c:dLbls>
          <c:showLegendKey val="0"/>
          <c:showVal val="0"/>
          <c:showCatName val="0"/>
          <c:showSerName val="0"/>
          <c:showPercent val="0"/>
          <c:showBubbleSize val="0"/>
        </c:dLbls>
        <c:gapWidth val="150"/>
        <c:overlap val="100"/>
        <c:axId val="257391616"/>
        <c:axId val="257536768"/>
      </c:barChart>
      <c:catAx>
        <c:axId val="25739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536768"/>
        <c:crosses val="autoZero"/>
        <c:auto val="1"/>
        <c:lblAlgn val="ctr"/>
        <c:lblOffset val="100"/>
        <c:tickLblSkip val="1"/>
        <c:tickMarkSkip val="1"/>
        <c:noMultiLvlLbl val="0"/>
      </c:catAx>
      <c:valAx>
        <c:axId val="257536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391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38E-2"/>
          <c:y val="8.7976539589442848E-2"/>
          <c:w val="0.90356317136844144"/>
          <c:h val="0.63929618768328578"/>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2447</c:v>
                </c:pt>
                <c:pt idx="5">
                  <c:v>2331</c:v>
                </c:pt>
                <c:pt idx="8">
                  <c:v>2243</c:v>
                </c:pt>
                <c:pt idx="11">
                  <c:v>2021</c:v>
                </c:pt>
                <c:pt idx="14">
                  <c:v>1936</c:v>
                </c:pt>
              </c:numCache>
            </c:numRef>
          </c:val>
          <c:extLst>
            <c:ext xmlns:c16="http://schemas.microsoft.com/office/drawing/2014/chart" uri="{C3380CC4-5D6E-409C-BE32-E72D297353CC}">
              <c16:uniqueId val="{00000000-1C76-4169-8F3C-0DC92A5D49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76-4169-8F3C-0DC92A5D49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13</c:v>
                </c:pt>
                <c:pt idx="6">
                  <c:v>1</c:v>
                </c:pt>
                <c:pt idx="9">
                  <c:v>0</c:v>
                </c:pt>
                <c:pt idx="12">
                  <c:v>0</c:v>
                </c:pt>
              </c:numCache>
            </c:numRef>
          </c:val>
          <c:extLst>
            <c:ext xmlns:c16="http://schemas.microsoft.com/office/drawing/2014/chart" uri="{C3380CC4-5D6E-409C-BE32-E72D297353CC}">
              <c16:uniqueId val="{00000002-1C76-4169-8F3C-0DC92A5D49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36</c:v>
                </c:pt>
                <c:pt idx="3">
                  <c:v>36</c:v>
                </c:pt>
                <c:pt idx="6">
                  <c:v>36</c:v>
                </c:pt>
                <c:pt idx="9">
                  <c:v>40</c:v>
                </c:pt>
                <c:pt idx="12">
                  <c:v>36</c:v>
                </c:pt>
              </c:numCache>
            </c:numRef>
          </c:val>
          <c:extLst>
            <c:ext xmlns:c16="http://schemas.microsoft.com/office/drawing/2014/chart" uri="{C3380CC4-5D6E-409C-BE32-E72D297353CC}">
              <c16:uniqueId val="{00000003-1C76-4169-8F3C-0DC92A5D49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1135</c:v>
                </c:pt>
                <c:pt idx="3">
                  <c:v>1124</c:v>
                </c:pt>
                <c:pt idx="6">
                  <c:v>1207</c:v>
                </c:pt>
                <c:pt idx="9">
                  <c:v>1136</c:v>
                </c:pt>
                <c:pt idx="12">
                  <c:v>1151</c:v>
                </c:pt>
              </c:numCache>
            </c:numRef>
          </c:val>
          <c:extLst>
            <c:ext xmlns:c16="http://schemas.microsoft.com/office/drawing/2014/chart" uri="{C3380CC4-5D6E-409C-BE32-E72D297353CC}">
              <c16:uniqueId val="{00000004-1C76-4169-8F3C-0DC92A5D49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76-4169-8F3C-0DC92A5D49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76-4169-8F3C-0DC92A5D49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1906</c:v>
                </c:pt>
                <c:pt idx="3">
                  <c:v>1749</c:v>
                </c:pt>
                <c:pt idx="6">
                  <c:v>1672</c:v>
                </c:pt>
                <c:pt idx="9">
                  <c:v>1431</c:v>
                </c:pt>
                <c:pt idx="12">
                  <c:v>1340</c:v>
                </c:pt>
              </c:numCache>
            </c:numRef>
          </c:val>
          <c:extLst>
            <c:ext xmlns:c16="http://schemas.microsoft.com/office/drawing/2014/chart" uri="{C3380CC4-5D6E-409C-BE32-E72D297353CC}">
              <c16:uniqueId val="{00000007-1C76-4169-8F3C-0DC92A5D4986}"/>
            </c:ext>
          </c:extLst>
        </c:ser>
        <c:dLbls>
          <c:showLegendKey val="0"/>
          <c:showVal val="0"/>
          <c:showCatName val="0"/>
          <c:showSerName val="0"/>
          <c:showPercent val="0"/>
          <c:showBubbleSize val="0"/>
        </c:dLbls>
        <c:gapWidth val="100"/>
        <c:overlap val="100"/>
        <c:axId val="225537024"/>
        <c:axId val="2255555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644</c:v>
                </c:pt>
                <c:pt idx="2">
                  <c:v>#N/A</c:v>
                </c:pt>
                <c:pt idx="3">
                  <c:v>#N/A</c:v>
                </c:pt>
                <c:pt idx="4">
                  <c:v>591</c:v>
                </c:pt>
                <c:pt idx="5">
                  <c:v>#N/A</c:v>
                </c:pt>
                <c:pt idx="6">
                  <c:v>#N/A</c:v>
                </c:pt>
                <c:pt idx="7">
                  <c:v>673</c:v>
                </c:pt>
                <c:pt idx="8">
                  <c:v>#N/A</c:v>
                </c:pt>
                <c:pt idx="9">
                  <c:v>#N/A</c:v>
                </c:pt>
                <c:pt idx="10">
                  <c:v>586</c:v>
                </c:pt>
                <c:pt idx="11">
                  <c:v>#N/A</c:v>
                </c:pt>
                <c:pt idx="12">
                  <c:v>#N/A</c:v>
                </c:pt>
                <c:pt idx="13">
                  <c:v>591</c:v>
                </c:pt>
                <c:pt idx="14">
                  <c:v>#N/A</c:v>
                </c:pt>
              </c:numCache>
            </c:numRef>
          </c:val>
          <c:smooth val="0"/>
          <c:extLst>
            <c:ext xmlns:c16="http://schemas.microsoft.com/office/drawing/2014/chart" uri="{C3380CC4-5D6E-409C-BE32-E72D297353CC}">
              <c16:uniqueId val="{00000008-1C76-4169-8F3C-0DC92A5D4986}"/>
            </c:ext>
          </c:extLst>
        </c:ser>
        <c:dLbls>
          <c:showLegendKey val="0"/>
          <c:showVal val="0"/>
          <c:showCatName val="0"/>
          <c:showSerName val="0"/>
          <c:showPercent val="0"/>
          <c:showBubbleSize val="0"/>
        </c:dLbls>
        <c:marker val="1"/>
        <c:smooth val="0"/>
        <c:axId val="225537024"/>
        <c:axId val="225555584"/>
      </c:lineChart>
      <c:catAx>
        <c:axId val="2255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555584"/>
        <c:crosses val="autoZero"/>
        <c:auto val="1"/>
        <c:lblAlgn val="ctr"/>
        <c:lblOffset val="100"/>
        <c:tickLblSkip val="1"/>
        <c:tickMarkSkip val="1"/>
        <c:noMultiLvlLbl val="0"/>
      </c:catAx>
      <c:valAx>
        <c:axId val="22555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53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07"/>
          <c:h val="0.589182127738553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20169</c:v>
                </c:pt>
                <c:pt idx="5">
                  <c:v>19313</c:v>
                </c:pt>
                <c:pt idx="8">
                  <c:v>18982</c:v>
                </c:pt>
                <c:pt idx="11">
                  <c:v>19479</c:v>
                </c:pt>
                <c:pt idx="14">
                  <c:v>18773</c:v>
                </c:pt>
              </c:numCache>
            </c:numRef>
          </c:val>
          <c:extLst>
            <c:ext xmlns:c16="http://schemas.microsoft.com/office/drawing/2014/chart" uri="{C3380CC4-5D6E-409C-BE32-E72D297353CC}">
              <c16:uniqueId val="{00000000-E825-43E9-A58A-16423D527A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1238</c:v>
                </c:pt>
                <c:pt idx="5">
                  <c:v>1087</c:v>
                </c:pt>
                <c:pt idx="8">
                  <c:v>1008</c:v>
                </c:pt>
                <c:pt idx="11">
                  <c:v>945</c:v>
                </c:pt>
                <c:pt idx="14">
                  <c:v>964</c:v>
                </c:pt>
              </c:numCache>
            </c:numRef>
          </c:val>
          <c:extLst>
            <c:ext xmlns:c16="http://schemas.microsoft.com/office/drawing/2014/chart" uri="{C3380CC4-5D6E-409C-BE32-E72D297353CC}">
              <c16:uniqueId val="{00000001-E825-43E9-A58A-16423D527A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3996</c:v>
                </c:pt>
                <c:pt idx="5">
                  <c:v>4263</c:v>
                </c:pt>
                <c:pt idx="8">
                  <c:v>3648</c:v>
                </c:pt>
                <c:pt idx="11">
                  <c:v>4056</c:v>
                </c:pt>
                <c:pt idx="14">
                  <c:v>3736</c:v>
                </c:pt>
              </c:numCache>
            </c:numRef>
          </c:val>
          <c:extLst>
            <c:ext xmlns:c16="http://schemas.microsoft.com/office/drawing/2014/chart" uri="{C3380CC4-5D6E-409C-BE32-E72D297353CC}">
              <c16:uniqueId val="{00000002-E825-43E9-A58A-16423D527A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25-43E9-A58A-16423D527A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25-43E9-A58A-16423D527A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25-43E9-A58A-16423D527A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2848</c:v>
                </c:pt>
                <c:pt idx="3">
                  <c:v>2868</c:v>
                </c:pt>
                <c:pt idx="6">
                  <c:v>3038</c:v>
                </c:pt>
                <c:pt idx="9">
                  <c:v>3016</c:v>
                </c:pt>
                <c:pt idx="12">
                  <c:v>2940</c:v>
                </c:pt>
              </c:numCache>
            </c:numRef>
          </c:val>
          <c:extLst>
            <c:ext xmlns:c16="http://schemas.microsoft.com/office/drawing/2014/chart" uri="{C3380CC4-5D6E-409C-BE32-E72D297353CC}">
              <c16:uniqueId val="{00000006-E825-43E9-A58A-16423D527A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246</c:v>
                </c:pt>
                <c:pt idx="3">
                  <c:v>229</c:v>
                </c:pt>
                <c:pt idx="6">
                  <c:v>210</c:v>
                </c:pt>
                <c:pt idx="9">
                  <c:v>185</c:v>
                </c:pt>
                <c:pt idx="12">
                  <c:v>154</c:v>
                </c:pt>
              </c:numCache>
            </c:numRef>
          </c:val>
          <c:extLst>
            <c:ext xmlns:c16="http://schemas.microsoft.com/office/drawing/2014/chart" uri="{C3380CC4-5D6E-409C-BE32-E72D297353CC}">
              <c16:uniqueId val="{00000007-E825-43E9-A58A-16423D527A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12527</c:v>
                </c:pt>
                <c:pt idx="3">
                  <c:v>12187</c:v>
                </c:pt>
                <c:pt idx="6">
                  <c:v>11829</c:v>
                </c:pt>
                <c:pt idx="9">
                  <c:v>10752</c:v>
                </c:pt>
                <c:pt idx="12">
                  <c:v>9784</c:v>
                </c:pt>
              </c:numCache>
            </c:numRef>
          </c:val>
          <c:extLst>
            <c:ext xmlns:c16="http://schemas.microsoft.com/office/drawing/2014/chart" uri="{C3380CC4-5D6E-409C-BE32-E72D297353CC}">
              <c16:uniqueId val="{00000008-E825-43E9-A58A-16423D527A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87</c:v>
                </c:pt>
                <c:pt idx="3">
                  <c:v>5</c:v>
                </c:pt>
                <c:pt idx="6">
                  <c:v>3</c:v>
                </c:pt>
                <c:pt idx="9">
                  <c:v>0</c:v>
                </c:pt>
                <c:pt idx="12">
                  <c:v>0</c:v>
                </c:pt>
              </c:numCache>
            </c:numRef>
          </c:val>
          <c:extLst>
            <c:ext xmlns:c16="http://schemas.microsoft.com/office/drawing/2014/chart" uri="{C3380CC4-5D6E-409C-BE32-E72D297353CC}">
              <c16:uniqueId val="{00000009-E825-43E9-A58A-16423D527A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14143</c:v>
                </c:pt>
                <c:pt idx="3">
                  <c:v>13619</c:v>
                </c:pt>
                <c:pt idx="6">
                  <c:v>13827</c:v>
                </c:pt>
                <c:pt idx="9">
                  <c:v>15254</c:v>
                </c:pt>
                <c:pt idx="12">
                  <c:v>15235</c:v>
                </c:pt>
              </c:numCache>
            </c:numRef>
          </c:val>
          <c:extLst>
            <c:ext xmlns:c16="http://schemas.microsoft.com/office/drawing/2014/chart" uri="{C3380CC4-5D6E-409C-BE32-E72D297353CC}">
              <c16:uniqueId val="{0000000A-E825-43E9-A58A-16423D527AED}"/>
            </c:ext>
          </c:extLst>
        </c:ser>
        <c:dLbls>
          <c:showLegendKey val="0"/>
          <c:showVal val="0"/>
          <c:showCatName val="0"/>
          <c:showSerName val="0"/>
          <c:showPercent val="0"/>
          <c:showBubbleSize val="0"/>
        </c:dLbls>
        <c:gapWidth val="100"/>
        <c:overlap val="100"/>
        <c:axId val="258552576"/>
        <c:axId val="258554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4448</c:v>
                </c:pt>
                <c:pt idx="2">
                  <c:v>#N/A</c:v>
                </c:pt>
                <c:pt idx="3">
                  <c:v>#N/A</c:v>
                </c:pt>
                <c:pt idx="4">
                  <c:v>4245</c:v>
                </c:pt>
                <c:pt idx="5">
                  <c:v>#N/A</c:v>
                </c:pt>
                <c:pt idx="6">
                  <c:v>#N/A</c:v>
                </c:pt>
                <c:pt idx="7">
                  <c:v>5270</c:v>
                </c:pt>
                <c:pt idx="8">
                  <c:v>#N/A</c:v>
                </c:pt>
                <c:pt idx="9">
                  <c:v>#N/A</c:v>
                </c:pt>
                <c:pt idx="10">
                  <c:v>4726</c:v>
                </c:pt>
                <c:pt idx="11">
                  <c:v>#N/A</c:v>
                </c:pt>
                <c:pt idx="12">
                  <c:v>#N/A</c:v>
                </c:pt>
                <c:pt idx="13">
                  <c:v>4639</c:v>
                </c:pt>
                <c:pt idx="14">
                  <c:v>#N/A</c:v>
                </c:pt>
              </c:numCache>
            </c:numRef>
          </c:val>
          <c:smooth val="0"/>
          <c:extLst>
            <c:ext xmlns:c16="http://schemas.microsoft.com/office/drawing/2014/chart" uri="{C3380CC4-5D6E-409C-BE32-E72D297353CC}">
              <c16:uniqueId val="{0000000B-E825-43E9-A58A-16423D527AED}"/>
            </c:ext>
          </c:extLst>
        </c:ser>
        <c:dLbls>
          <c:showLegendKey val="0"/>
          <c:showVal val="0"/>
          <c:showCatName val="0"/>
          <c:showSerName val="0"/>
          <c:showPercent val="0"/>
          <c:showBubbleSize val="0"/>
        </c:dLbls>
        <c:marker val="1"/>
        <c:smooth val="0"/>
        <c:axId val="258552576"/>
        <c:axId val="258554496"/>
      </c:lineChart>
      <c:catAx>
        <c:axId val="25855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8554496"/>
        <c:crosses val="autoZero"/>
        <c:auto val="1"/>
        <c:lblAlgn val="ctr"/>
        <c:lblOffset val="100"/>
        <c:tickLblSkip val="1"/>
        <c:tickMarkSkip val="1"/>
        <c:noMultiLvlLbl val="0"/>
      </c:catAx>
      <c:valAx>
        <c:axId val="25855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55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87E-2"/>
          <c:w val="0.89122665696781667"/>
          <c:h val="0.858624906082542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1707</c:v>
                </c:pt>
                <c:pt idx="1">
                  <c:v>1557</c:v>
                </c:pt>
                <c:pt idx="2">
                  <c:v>1757</c:v>
                </c:pt>
              </c:numCache>
            </c:numRef>
          </c:val>
          <c:extLst>
            <c:ext xmlns:c16="http://schemas.microsoft.com/office/drawing/2014/chart" uri="{C3380CC4-5D6E-409C-BE32-E72D297353CC}">
              <c16:uniqueId val="{00000000-A373-4B72-AC69-85B0ED907D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A373-4B72-AC69-85B0ED907D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3419</c:v>
                </c:pt>
                <c:pt idx="1">
                  <c:v>3921</c:v>
                </c:pt>
                <c:pt idx="2">
                  <c:v>3253</c:v>
                </c:pt>
              </c:numCache>
            </c:numRef>
          </c:val>
          <c:extLst>
            <c:ext xmlns:c16="http://schemas.microsoft.com/office/drawing/2014/chart" uri="{C3380CC4-5D6E-409C-BE32-E72D297353CC}">
              <c16:uniqueId val="{00000002-A373-4B72-AC69-85B0ED907D28}"/>
            </c:ext>
          </c:extLst>
        </c:ser>
        <c:dLbls>
          <c:showLegendKey val="0"/>
          <c:showVal val="0"/>
          <c:showCatName val="0"/>
          <c:showSerName val="0"/>
          <c:showPercent val="0"/>
          <c:showBubbleSize val="0"/>
        </c:dLbls>
        <c:gapWidth val="120"/>
        <c:overlap val="100"/>
        <c:axId val="258757376"/>
        <c:axId val="258758912"/>
      </c:barChart>
      <c:catAx>
        <c:axId val="25875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8758912"/>
        <c:crosses val="autoZero"/>
        <c:auto val="1"/>
        <c:lblAlgn val="ctr"/>
        <c:lblOffset val="100"/>
        <c:tickLblSkip val="1"/>
        <c:tickMarkSkip val="1"/>
        <c:noMultiLvlLbl val="0"/>
      </c:catAx>
      <c:valAx>
        <c:axId val="2587589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875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{90BA27AE-F9E5-463D-B040-93F806F118A1}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95B-4D1A-A927-2D7EAC6D93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{8793CAF4-51A2-40A1-8480-991FD48D68DD}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5B-4D1A-A927-2D7EAC6D93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{C0BB14FF-9071-4FB5-86FA-13E62DC1197E}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5B-4D1A-A927-2D7EAC6D93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{ACEDE9DB-AEC8-4AF4-A8EE-D078B5E86BC4}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5B-4D1A-A927-2D7EAC6D93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{0F92E65F-6592-4C63-ACD0-7C7DD837BA9C}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5B-4D1A-A927-2D7EAC6D931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{C57C810D-6EFA-40CD-A248-BEF015594816}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95B-4D1A-A927-2D7EAC6D931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{5E5E3060-983A-4DCD-9ACF-29F1F94D6551}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95B-4D1A-A927-2D7EAC6D931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{5247D32F-5FA1-432B-A0B4-75F4BA56D718}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95B-4D1A-A927-2D7EAC6D931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{49349E2C-E9BB-42AA-8D7D-78A05E7A53E0}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95B-4D1A-A927-2D7EAC6D93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61.8</c:v>
                </c:pt>
                <c:pt idx="16">
                  <c:v>62.8</c:v>
                </c:pt>
                <c:pt idx="24">
                  <c:v>70.2</c:v>
                </c:pt>
                <c:pt idx="32">
                  <c:v>71.599999999999994</c:v>
                </c:pt>
              </c:numCache>
            </c:numRef>
          </c:xVal>
          <c:yVal>
            <c:numRef>
              <c:f>公会計指標分析・財政指標組合せ分析表!$BP$51:$DC$51</c:f>
              <c:numCache>
                <c:formatCode>#,##0.0;"▲ "#,##0.0</c:formatCode>
                <c:ptCount val="40"/>
                <c:pt idx="8">
                  <c:v>49</c:v>
                </c:pt>
                <c:pt idx="16">
                  <c:v>61.8</c:v>
                </c:pt>
                <c:pt idx="24">
                  <c:v>56.7</c:v>
                </c:pt>
                <c:pt idx="32">
                  <c:v>56</c:v>
                </c:pt>
              </c:numCache>
            </c:numRef>
          </c:yVal>
          <c:smooth val="0"/>
          <c:extLst>
            <c:ext xmlns:c16="http://schemas.microsoft.com/office/drawing/2014/chart" uri="{C3380CC4-5D6E-409C-BE32-E72D297353CC}">
              <c16:uniqueId val="{00000009-295B-4D1A-A927-2D7EAC6D93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{7B8E7D91-E8DF-4456-A355-EDE637001C63}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95B-4D1A-A927-2D7EAC6D93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{8867AF78-04E5-4FFB-9E8B-F0035FA9D724}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5B-4D1A-A927-2D7EAC6D93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{21AA30AE-1985-4EB7-BBEC-2768F4B95D69}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5B-4D1A-A927-2D7EAC6D93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{4DC86B09-B2CF-422B-8652-78459AB98237}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5B-4D1A-A927-2D7EAC6D93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{5D828C61-AE65-4E1B-9F5A-0FE552A41A32}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5B-4D1A-A927-2D7EAC6D931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{A9F37A7A-CAAD-4484-A8C2-45F657573BC8}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95B-4D1A-A927-2D7EAC6D931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{99F2F055-F3F5-4FC9-B2F3-9BA5A788E360}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95B-4D1A-A927-2D7EAC6D931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{0614E4DC-9CB2-43AE-8081-35A083DBC8A6}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95B-4D1A-A927-2D7EAC6D931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{E64154CA-C3CC-4C1F-811B-C817C1A2F557}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95B-4D1A-A927-2D7EAC6D93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295B-4D1A-A927-2D7EAC6D9318}"/>
            </c:ext>
          </c:extLst>
        </c:ser>
        <c:dLbls>
          <c:showLegendKey val="0"/>
          <c:showVal val="1"/>
          <c:showCatName val="0"/>
          <c:showSerName val="0"/>
          <c:showPercent val="0"/>
          <c:showBubbleSize val="0"/>
        </c:dLbls>
        <c:axId val="46179840"/>
        <c:axId val="46181760"/>
      </c:scatterChart>
      <c:valAx>
        <c:axId val="46179840"/>
        <c:scaling>
          <c:orientation val="minMax"/>
          <c:max val="74"/>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5"/>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{8EB3F98F-1782-43A4-AB1F-854D997587D0}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021-4550-B4AF-AF34E8CA37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{550FAC99-9D36-4656-AB1C-3684E3ABEE7A}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21-4550-B4AF-AF34E8CA37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{3DED152A-6C6F-45B8-B51E-57C3BF02D3DA}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21-4550-B4AF-AF34E8CA37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{2CEA7A73-02E0-435C-AE29-AB26DD004769}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21-4550-B4AF-AF34E8CA37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{6148E2CA-FB7B-47E2-93EF-024C61F394B1}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21-4550-B4AF-AF34E8CA37B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{8EEA4DDF-B675-4C3B-BEDC-45C7BF00063F}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021-4550-B4AF-AF34E8CA37B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{2406D736-3B51-418E-9F86-80DF580170A0}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021-4550-B4AF-AF34E8CA37BE}"/>
                </c:ext>
              </c:extLst>
            </c:dLbl>
            <c:dLbl>
              <c:idx val="24"/>
              <c:layout>
                <c:manualLayout>
                  <c:x val="0"/>
                  <c:y val="-4.5682704446242126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{5D86BCB6-B075-4A2B-B97E-63E3D8802442}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021-4550-B4AF-AF34E8CA37BE}"/>
                </c:ext>
              </c:extLst>
            </c:dLbl>
            <c:dLbl>
              <c:idx val="32"/>
              <c:layout>
                <c:manualLayout>
                  <c:x val="0"/>
                  <c:y val="4.5682704446241328E-3"/>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{02C264CC-D435-4104-9705-381681133455}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021-4550-B4AF-AF34E8CA37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7.7</c:v>
                </c:pt>
                <c:pt idx="16">
                  <c:v>7.4</c:v>
                </c:pt>
                <c:pt idx="24">
                  <c:v>7.2</c:v>
                </c:pt>
                <c:pt idx="32">
                  <c:v>7.3</c:v>
                </c:pt>
              </c:numCache>
            </c:numRef>
          </c:xVal>
          <c:yVal>
            <c:numRef>
              <c:f>公会計指標分析・財政指標組合せ分析表!$BP$73:$DC$73</c:f>
              <c:numCache>
                <c:formatCode>#,##0.0;"▲ "#,##0.0</c:formatCode>
                <c:ptCount val="40"/>
                <c:pt idx="0">
                  <c:v>52.3</c:v>
                </c:pt>
                <c:pt idx="8">
                  <c:v>49</c:v>
                </c:pt>
                <c:pt idx="16">
                  <c:v>61.8</c:v>
                </c:pt>
                <c:pt idx="24">
                  <c:v>56.7</c:v>
                </c:pt>
                <c:pt idx="32">
                  <c:v>56</c:v>
                </c:pt>
              </c:numCache>
            </c:numRef>
          </c:yVal>
          <c:smooth val="0"/>
          <c:extLst>
            <c:ext xmlns:c16="http://schemas.microsoft.com/office/drawing/2014/chart" uri="{C3380CC4-5D6E-409C-BE32-E72D297353CC}">
              <c16:uniqueId val="{00000009-6021-4550-B4AF-AF34E8CA37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{7FD4B766-C59D-4E63-8ADB-28964B8CE6B0}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021-4550-B4AF-AF34E8CA37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{A3D9954A-47CE-4535-B023-3E27C28DFAAD}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21-4550-B4AF-AF34E8CA37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{DAD2C94E-CB8A-4895-A64A-D4CBBB78D59F}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21-4550-B4AF-AF34E8CA37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{3A91B0AB-631D-4531-B05E-577F5DCD6607}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21-4550-B4AF-AF34E8CA37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{896F8B26-0DE0-4114-8A2F-DCFCB654D2BA}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21-4550-B4AF-AF34E8CA37B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{1CE4922A-78C1-4C64-A918-D33B56EC0056}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021-4550-B4AF-AF34E8CA37B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{B543B7B3-6FFA-485D-9D03-8B288EBE3A05}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021-4550-B4AF-AF34E8CA37B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{17DF866E-952C-4AF4-8A05-4D771221BCB7}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021-4550-B4AF-AF34E8CA37B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{284A7426-6AE1-4A09-A120-5B81A9A17956}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021-4550-B4AF-AF34E8CA37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6021-4550-B4AF-AF34E8CA37BE}"/>
            </c:ext>
          </c:extLst>
        </c:ser>
        <c:dLbls>
          <c:showLegendKey val="0"/>
          <c:showVal val="1"/>
          <c:showCatName val="0"/>
          <c:showSerName val="0"/>
          <c:showPercent val="0"/>
          <c:showBubbleSize val="0"/>
        </c:dLbls>
        <c:axId val="84219776"/>
        <c:axId val="84234240"/>
      </c:scatterChart>
      <c:valAx>
        <c:axId val="84219776"/>
        <c:scaling>
          <c:orientation val="minMax"/>
          <c:max val="11.5"/>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5"/>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元利償還金のピークが過ぎ、実質公債費比率の分子が減少傾向となっている。</a:t>
          </a:r>
        </a:p>
        <a:p>
          <a:r>
            <a:rPr kumimoji="1" lang="ja-JP" altLang="en-US" sz="1400">
              <a:latin typeface="ＭＳ ゴシック" pitchFamily="49" charset="-128"/>
              <a:ea typeface="ＭＳ ゴシック" pitchFamily="49" charset="-128"/>
            </a:rPr>
            <a:t>　今後は大型事業に充当した起債の償還が始まることとなり、元利償還金が増加することが予想されるが、交付税算入率が有利な起債の借入を行っているため、算入公債費等の割合も同様に推移することから、数値への影響は最小限であると分析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00" strike="noStrike" baseline="0">
              <a:latin typeface="ＭＳ ゴシック" pitchFamily="49" charset="-128"/>
              <a:ea typeface="ＭＳ ゴシック" pitchFamily="49" charset="-128"/>
            </a:rPr>
            <a:t>当市において減債基金を活用する事業が当面見込まれないため、現在は基金を廃止している。</a:t>
          </a:r>
          <a:endParaRPr kumimoji="1" lang="en-US" altLang="ja-JP" sz="1000" strike="noStrike" baseline="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前年度に大きく増加したふるさと応援基金を取り崩したことなどから充当可能基金残高が減少したが、病院事業で起債が制限されるなど公営企業債の地方債残高が減少したことに伴い、一般会計における公営企業債等繰入見込額が減少したことなどから結果的に将来負担比率は改善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今後については、充当可能基金の減少が見込まれるが、減少幅を少しでも小さくするような財政運営を行っていく必要がある。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億円の積立を行うことができた一方で、前年度大きく積み立てたふるさと応援基金を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億円取り崩したことにより、基金総額は減少することとなった。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基金に積み立てを行うことのできる財源の確保が難しいことから、基金総額は減少傾向となると見込まれるが、減少幅を最小限に抑えることができるような財政運営を行っていく。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・地域振興基金：合併後の地域振興に資する事業の推進を図る。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・ふるさと応援基金：受け入れた寄附金を原資に、寄附者の意思を尊重したまちづくりの推進を図る。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・北アルプス山麓仁科の里整備基金：市の設置する公共施設の整備の推進を図る。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ふるさと応援基金について、前年度大きく積み立てたものを各事業に充当を行ったことから大幅減となっている。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北アルプス山麓仁科の里整備基金については、新設道路の整備などに充当した一方で、入札差金などで発生した剰余金の積立を行い、増加した。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ふるさと応援基金については、積立を行った翌年に取崩しを行うため、増減が激しい動きとなっており、今後の推移を予測することが難しい。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また、今後退職者の増加や老朽化した公共施設の更新などにより特定目的基金を取り崩しながら財政運営を行っていくこととなると考えられる。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年の合併を機に創設し、元本の取り崩しを行ってこなかった地域振興基金の活用を検討する時期となっている。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特定目的基金の活用や市税収入が増加したことにより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財政調整基金の残高は一般会計予算の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％程度の規模で積立・取崩を行っていく。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年度末に基金を廃止したため、増減なし。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活用すべき事業が見込まれないため、基金を廃止している。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27,672
27,155
565.15
17,195,801
16,395,750
618,123
10,132,693
15,235,333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市内の各施設やインフラで老朽化が進んでいることが顕著であり、公共施設等総合管理計画に基づきながら、今後の維持管理を適切に行っていく必要がある。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29422</xdr:rowOff>
    </xdr:from>
    <xdr:to>
      <xdr:col>23</xdr:col>
      <xdr:colOff>136525</xdr:colOff>
      <xdr:row>29</xdr:row>
      <xdr:rowOff>131022</xdr:rowOff>
    </xdr:to>
    <xdr:sp macro="" textlink="">
      <xdr:nvSpPr>
        <xdr:cNvPr id="79" name="楕円 78"/>
        <xdr:cNvSpPr/>
      </xdr:nvSpPr>
      <xdr:spPr>
        <a:xfrm>
          <a:off x="4711700" y="577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52299</xdr:rowOff>
    </xdr:from>
    <xdr:ext cx="405111" cy="259045"/>
    <xdr:sp macro="" textlink="">
      <xdr:nvSpPr>
        <xdr:cNvPr id="80" name="有形固定資産減価償却率該当値テキスト"/>
        <xdr:cNvSpPr txBox="1"/>
      </xdr:nvSpPr>
      <xdr:spPr>
        <a:xfrm>
          <a:off x="4813300" y="56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81" name="楕円 80"/>
        <xdr:cNvSpPr/>
      </xdr:nvSpPr>
      <xdr:spPr>
        <a:xfrm>
          <a:off x="4000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80222</xdr:rowOff>
    </xdr:from>
    <xdr:to>
      <xdr:col>23</xdr:col>
      <xdr:colOff>85725</xdr:colOff>
      <xdr:row>29</xdr:row>
      <xdr:rowOff>105410</xdr:rowOff>
    </xdr:to>
    <xdr:cxnSp macro="">
      <xdr:nvCxnSpPr>
        <xdr:cNvPr id="82" name="直線コネクタ 81"/>
        <xdr:cNvCxnSpPr/>
      </xdr:nvCxnSpPr>
      <xdr:spPr>
        <a:xfrm flipV="1">
          <a:off x="4051300" y="5823797"/>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83" name="楕円 82"/>
        <xdr:cNvSpPr/>
      </xdr:nvSpPr>
      <xdr:spPr>
        <a:xfrm>
          <a:off x="3238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30</xdr:row>
      <xdr:rowOff>67098</xdr:rowOff>
    </xdr:to>
    <xdr:cxnSp macro="">
      <xdr:nvCxnSpPr>
        <xdr:cNvPr id="84" name="直線コネクタ 83"/>
        <xdr:cNvCxnSpPr/>
      </xdr:nvCxnSpPr>
      <xdr:spPr>
        <a:xfrm flipV="1">
          <a:off x="3289300" y="5848985"/>
          <a:ext cx="762000" cy="13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34290</xdr:rowOff>
    </xdr:from>
    <xdr:to>
      <xdr:col>11</xdr:col>
      <xdr:colOff>187325</xdr:colOff>
      <xdr:row>30</xdr:row>
      <xdr:rowOff>135890</xdr:rowOff>
    </xdr:to>
    <xdr:sp macro="" textlink="">
      <xdr:nvSpPr>
        <xdr:cNvPr id="85" name="楕円 84"/>
        <xdr:cNvSpPr/>
      </xdr:nvSpPr>
      <xdr:spPr>
        <a:xfrm>
          <a:off x="2476500" y="59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30</xdr:row>
      <xdr:rowOff>85090</xdr:rowOff>
    </xdr:to>
    <xdr:cxnSp macro="">
      <xdr:nvCxnSpPr>
        <xdr:cNvPr id="86" name="直線コネクタ 85"/>
        <xdr:cNvCxnSpPr/>
      </xdr:nvCxnSpPr>
      <xdr:spPr>
        <a:xfrm flipV="1">
          <a:off x="2527300" y="598212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1287</xdr:rowOff>
    </xdr:from>
    <xdr:ext cx="405111" cy="259045"/>
    <xdr:sp macro="" textlink="">
      <xdr:nvSpPr>
        <xdr:cNvPr id="90" name="n_1mainValue有形固定資産減価償却率"/>
        <xdr:cNvSpPr txBox="1"/>
      </xdr:nvSpPr>
      <xdr:spPr>
        <a:xfrm>
          <a:off x="3836044" y="5573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91" name="n_2mainValue有形固定資産減価償却率"/>
        <xdr:cNvSpPr txBox="1"/>
      </xdr:nvSpPr>
      <xdr:spPr>
        <a:xfrm>
          <a:off x="3086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152417</xdr:rowOff>
    </xdr:from>
    <xdr:ext cx="405111" cy="259045"/>
    <xdr:sp macro="" textlink="">
      <xdr:nvSpPr>
        <xdr:cNvPr id="92" name="n_3mainValue有形固定資産減価償却率"/>
        <xdr:cNvSpPr txBox="1"/>
      </xdr:nvSpPr>
      <xdr:spPr>
        <a:xfrm>
          <a:off x="2324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類似団体平均と同水準であるが、事業の厳選や自主財源の確保を行い、数値の改善に努める。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165989</xdr:rowOff>
    </xdr:from>
    <xdr:to>
      <xdr:col>76</xdr:col>
      <xdr:colOff>73025</xdr:colOff>
      <xdr:row>31</xdr:row>
      <xdr:rowOff>96139</xdr:rowOff>
    </xdr:to>
    <xdr:sp macro="" textlink="">
      <xdr:nvSpPr>
        <xdr:cNvPr id="136" name="楕円 135"/>
        <xdr:cNvSpPr/>
      </xdr:nvSpPr>
      <xdr:spPr>
        <a:xfrm>
          <a:off x="147447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144416</xdr:rowOff>
    </xdr:from>
    <xdr:ext cx="469744" cy="259045"/>
    <xdr:sp macro="" textlink="">
      <xdr:nvSpPr>
        <xdr:cNvPr id="137" name="債務償還比率該当値テキスト"/>
        <xdr:cNvSpPr txBox="1"/>
      </xdr:nvSpPr>
      <xdr:spPr>
        <a:xfrm>
          <a:off x="14846300" y="605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114481</xdr:rowOff>
    </xdr:from>
    <xdr:to>
      <xdr:col>72</xdr:col>
      <xdr:colOff>123825</xdr:colOff>
      <xdr:row>31</xdr:row>
      <xdr:rowOff>44631</xdr:rowOff>
    </xdr:to>
    <xdr:sp macro="" textlink="">
      <xdr:nvSpPr>
        <xdr:cNvPr id="138" name="楕円 137"/>
        <xdr:cNvSpPr/>
      </xdr:nvSpPr>
      <xdr:spPr>
        <a:xfrm>
          <a:off x="14033500" y="60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165281</xdr:rowOff>
    </xdr:from>
    <xdr:to>
      <xdr:col>76</xdr:col>
      <xdr:colOff>22225</xdr:colOff>
      <xdr:row>31</xdr:row>
      <xdr:rowOff>45339</xdr:rowOff>
    </xdr:to>
    <xdr:cxnSp macro="">
      <xdr:nvCxnSpPr>
        <xdr:cNvPr id="139" name="直線コネクタ 138"/>
        <xdr:cNvCxnSpPr/>
      </xdr:nvCxnSpPr>
      <xdr:spPr>
        <a:xfrm>
          <a:off x="14084300" y="6080306"/>
          <a:ext cx="711200" cy="5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61158</xdr:rowOff>
    </xdr:from>
    <xdr:ext cx="469744" cy="259045"/>
    <xdr:sp macro="" textlink="">
      <xdr:nvSpPr>
        <xdr:cNvPr id="141" name="n_1mainValue債務償還比率"/>
        <xdr:cNvSpPr txBox="1"/>
      </xdr:nvSpPr>
      <xdr:spPr>
        <a:xfrm>
          <a:off x="13836727" y="58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27,672
27,155
565.15
17,195,801
16,395,750
618,123
10,132,693
15,235,333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36830</xdr:rowOff>
    </xdr:from>
    <xdr:to>
      <xdr:col>24</xdr:col>
      <xdr:colOff>114300</xdr:colOff>
      <xdr:row>34</xdr:row>
      <xdr:rowOff>138430</xdr:rowOff>
    </xdr:to>
    <xdr:sp macro="" textlink="">
      <xdr:nvSpPr>
        <xdr:cNvPr id="72" name="楕円 71"/>
        <xdr:cNvSpPr/>
      </xdr:nvSpPr>
      <xdr:spPr>
        <a:xfrm>
          <a:off x="4584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59707</xdr:rowOff>
    </xdr:from>
    <xdr:ext cx="405111" cy="259045"/>
    <xdr:sp macro="" textlink="">
      <xdr:nvSpPr>
        <xdr:cNvPr id="73" name="【道路】&#10;有形固定資産減価償却率該当値テキスト"/>
        <xdr:cNvSpPr txBox="1"/>
      </xdr:nvSpPr>
      <xdr:spPr>
        <a:xfrm>
          <a:off x="4673600"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53158</xdr:rowOff>
    </xdr:from>
    <xdr:to>
      <xdr:col>20</xdr:col>
      <xdr:colOff>38100</xdr:colOff>
      <xdr:row>34</xdr:row>
      <xdr:rowOff>154758</xdr:rowOff>
    </xdr:to>
    <xdr:sp macro="" textlink="">
      <xdr:nvSpPr>
        <xdr:cNvPr id="74" name="楕円 73"/>
        <xdr:cNvSpPr/>
      </xdr:nvSpPr>
      <xdr:spPr>
        <a:xfrm>
          <a:off x="3746500" y="588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87630</xdr:rowOff>
    </xdr:from>
    <xdr:to>
      <xdr:col>24</xdr:col>
      <xdr:colOff>63500</xdr:colOff>
      <xdr:row>34</xdr:row>
      <xdr:rowOff>103958</xdr:rowOff>
    </xdr:to>
    <xdr:cxnSp macro="">
      <xdr:nvCxnSpPr>
        <xdr:cNvPr id="75" name="直線コネクタ 74"/>
        <xdr:cNvCxnSpPr/>
      </xdr:nvCxnSpPr>
      <xdr:spPr>
        <a:xfrm flipV="1">
          <a:off x="3797300" y="591693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69487</xdr:rowOff>
    </xdr:from>
    <xdr:to>
      <xdr:col>15</xdr:col>
      <xdr:colOff>101600</xdr:colOff>
      <xdr:row>34</xdr:row>
      <xdr:rowOff>171087</xdr:rowOff>
    </xdr:to>
    <xdr:sp macro="" textlink="">
      <xdr:nvSpPr>
        <xdr:cNvPr id="76" name="楕円 75"/>
        <xdr:cNvSpPr/>
      </xdr:nvSpPr>
      <xdr:spPr>
        <a:xfrm>
          <a:off x="28575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103958</xdr:rowOff>
    </xdr:from>
    <xdr:to>
      <xdr:col>19</xdr:col>
      <xdr:colOff>177800</xdr:colOff>
      <xdr:row>34</xdr:row>
      <xdr:rowOff>120287</xdr:rowOff>
    </xdr:to>
    <xdr:cxnSp macro="">
      <xdr:nvCxnSpPr>
        <xdr:cNvPr id="77" name="直線コネクタ 76"/>
        <xdr:cNvCxnSpPr/>
      </xdr:nvCxnSpPr>
      <xdr:spPr>
        <a:xfrm flipV="1">
          <a:off x="2908300" y="593325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76019</xdr:rowOff>
    </xdr:from>
    <xdr:to>
      <xdr:col>10</xdr:col>
      <xdr:colOff>165100</xdr:colOff>
      <xdr:row>35</xdr:row>
      <xdr:rowOff>6169</xdr:rowOff>
    </xdr:to>
    <xdr:sp macro="" textlink="">
      <xdr:nvSpPr>
        <xdr:cNvPr id="78" name="楕円 77"/>
        <xdr:cNvSpPr/>
      </xdr:nvSpPr>
      <xdr:spPr>
        <a:xfrm>
          <a:off x="1968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120287</xdr:rowOff>
    </xdr:from>
    <xdr:to>
      <xdr:col>15</xdr:col>
      <xdr:colOff>50800</xdr:colOff>
      <xdr:row>34</xdr:row>
      <xdr:rowOff>126819</xdr:rowOff>
    </xdr:to>
    <xdr:cxnSp macro="">
      <xdr:nvCxnSpPr>
        <xdr:cNvPr id="79" name="直線コネクタ 78"/>
        <xdr:cNvCxnSpPr/>
      </xdr:nvCxnSpPr>
      <xdr:spPr>
        <a:xfrm flipV="1">
          <a:off x="2019300" y="59495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171285</xdr:rowOff>
    </xdr:from>
    <xdr:ext cx="405111" cy="259045"/>
    <xdr:sp macro="" textlink="">
      <xdr:nvSpPr>
        <xdr:cNvPr id="83" name="n_1mainValue【道路】&#10;有形固定資産減価償却率"/>
        <xdr:cNvSpPr txBox="1"/>
      </xdr:nvSpPr>
      <xdr:spPr>
        <a:xfrm>
          <a:off x="3582044" y="565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16164</xdr:rowOff>
    </xdr:from>
    <xdr:ext cx="405111" cy="259045"/>
    <xdr:sp macro="" textlink="">
      <xdr:nvSpPr>
        <xdr:cNvPr id="84" name="n_2mainValue【道路】&#10;有形固定資産減価償却率"/>
        <xdr:cNvSpPr txBox="1"/>
      </xdr:nvSpPr>
      <xdr:spPr>
        <a:xfrm>
          <a:off x="2705744" y="567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22696</xdr:rowOff>
    </xdr:from>
    <xdr:ext cx="405111" cy="259045"/>
    <xdr:sp macro="" textlink="">
      <xdr:nvSpPr>
        <xdr:cNvPr id="85" name="n_3mainValue【道路】&#10;有形固定資産減価償却率"/>
        <xdr:cNvSpPr txBox="1"/>
      </xdr:nvSpPr>
      <xdr:spPr>
        <a:xfrm>
          <a:off x="1816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8845</xdr:rowOff>
    </xdr:from>
    <xdr:to>
      <xdr:col>55</xdr:col>
      <xdr:colOff>50800</xdr:colOff>
      <xdr:row>38</xdr:row>
      <xdr:rowOff>110445</xdr:rowOff>
    </xdr:to>
    <xdr:sp macro="" textlink="">
      <xdr:nvSpPr>
        <xdr:cNvPr id="124" name="楕円 123"/>
        <xdr:cNvSpPr/>
      </xdr:nvSpPr>
      <xdr:spPr>
        <a:xfrm>
          <a:off x="10426700" y="652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31723</xdr:rowOff>
    </xdr:from>
    <xdr:ext cx="534377" cy="259045"/>
    <xdr:sp macro="" textlink="">
      <xdr:nvSpPr>
        <xdr:cNvPr id="125" name="【道路】&#10;一人当たり延長該当値テキスト"/>
        <xdr:cNvSpPr txBox="1"/>
      </xdr:nvSpPr>
      <xdr:spPr>
        <a:xfrm>
          <a:off x="10515600" y="637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17856</xdr:rowOff>
    </xdr:from>
    <xdr:to>
      <xdr:col>50</xdr:col>
      <xdr:colOff>165100</xdr:colOff>
      <xdr:row>38</xdr:row>
      <xdr:rowOff>119456</xdr:rowOff>
    </xdr:to>
    <xdr:sp macro="" textlink="">
      <xdr:nvSpPr>
        <xdr:cNvPr id="126" name="楕円 125"/>
        <xdr:cNvSpPr/>
      </xdr:nvSpPr>
      <xdr:spPr>
        <a:xfrm>
          <a:off x="9588500" y="65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59645</xdr:rowOff>
    </xdr:from>
    <xdr:to>
      <xdr:col>55</xdr:col>
      <xdr:colOff>0</xdr:colOff>
      <xdr:row>38</xdr:row>
      <xdr:rowOff>68656</xdr:rowOff>
    </xdr:to>
    <xdr:cxnSp macro="">
      <xdr:nvCxnSpPr>
        <xdr:cNvPr id="127" name="直線コネクタ 126"/>
        <xdr:cNvCxnSpPr/>
      </xdr:nvCxnSpPr>
      <xdr:spPr>
        <a:xfrm flipV="1">
          <a:off x="9639300" y="6574745"/>
          <a:ext cx="8382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27953</xdr:rowOff>
    </xdr:from>
    <xdr:to>
      <xdr:col>46</xdr:col>
      <xdr:colOff>38100</xdr:colOff>
      <xdr:row>38</xdr:row>
      <xdr:rowOff>129553</xdr:rowOff>
    </xdr:to>
    <xdr:sp macro="" textlink="">
      <xdr:nvSpPr>
        <xdr:cNvPr id="128" name="楕円 127"/>
        <xdr:cNvSpPr/>
      </xdr:nvSpPr>
      <xdr:spPr>
        <a:xfrm>
          <a:off x="8699500" y="65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68656</xdr:rowOff>
    </xdr:from>
    <xdr:to>
      <xdr:col>50</xdr:col>
      <xdr:colOff>114300</xdr:colOff>
      <xdr:row>38</xdr:row>
      <xdr:rowOff>78753</xdr:rowOff>
    </xdr:to>
    <xdr:cxnSp macro="">
      <xdr:nvCxnSpPr>
        <xdr:cNvPr id="129" name="直線コネクタ 128"/>
        <xdr:cNvCxnSpPr/>
      </xdr:nvCxnSpPr>
      <xdr:spPr>
        <a:xfrm flipV="1">
          <a:off x="8750300" y="6583756"/>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8122</xdr:rowOff>
    </xdr:from>
    <xdr:to>
      <xdr:col>41</xdr:col>
      <xdr:colOff>101600</xdr:colOff>
      <xdr:row>38</xdr:row>
      <xdr:rowOff>109722</xdr:rowOff>
    </xdr:to>
    <xdr:sp macro="" textlink="">
      <xdr:nvSpPr>
        <xdr:cNvPr id="130" name="楕円 129"/>
        <xdr:cNvSpPr/>
      </xdr:nvSpPr>
      <xdr:spPr>
        <a:xfrm>
          <a:off x="7810500" y="65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58922</xdr:rowOff>
    </xdr:from>
    <xdr:to>
      <xdr:col>45</xdr:col>
      <xdr:colOff>177800</xdr:colOff>
      <xdr:row>38</xdr:row>
      <xdr:rowOff>78753</xdr:rowOff>
    </xdr:to>
    <xdr:cxnSp macro="">
      <xdr:nvCxnSpPr>
        <xdr:cNvPr id="131" name="直線コネクタ 130"/>
        <xdr:cNvCxnSpPr/>
      </xdr:nvCxnSpPr>
      <xdr:spPr>
        <a:xfrm>
          <a:off x="7861300" y="6574022"/>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135983</xdr:rowOff>
    </xdr:from>
    <xdr:ext cx="534377" cy="259045"/>
    <xdr:sp macro="" textlink="">
      <xdr:nvSpPr>
        <xdr:cNvPr id="135" name="n_1mainValue【道路】&#10;一人当たり延長"/>
        <xdr:cNvSpPr txBox="1"/>
      </xdr:nvSpPr>
      <xdr:spPr>
        <a:xfrm>
          <a:off x="9359411" y="63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146080</xdr:rowOff>
    </xdr:from>
    <xdr:ext cx="534377" cy="259045"/>
    <xdr:sp macro="" textlink="">
      <xdr:nvSpPr>
        <xdr:cNvPr id="136" name="n_2mainValue【道路】&#10;一人当たり延長"/>
        <xdr:cNvSpPr txBox="1"/>
      </xdr:nvSpPr>
      <xdr:spPr>
        <a:xfrm>
          <a:off x="8483111" y="63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126249</xdr:rowOff>
    </xdr:from>
    <xdr:ext cx="534377" cy="259045"/>
    <xdr:sp macro="" textlink="">
      <xdr:nvSpPr>
        <xdr:cNvPr id="137" name="n_3mainValue【道路】&#10;一人当たり延長"/>
        <xdr:cNvSpPr txBox="1"/>
      </xdr:nvSpPr>
      <xdr:spPr>
        <a:xfrm>
          <a:off x="7594111" y="62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84727</xdr:rowOff>
    </xdr:from>
    <xdr:to>
      <xdr:col>24</xdr:col>
      <xdr:colOff>114300</xdr:colOff>
      <xdr:row>59</xdr:row>
      <xdr:rowOff>14877</xdr:rowOff>
    </xdr:to>
    <xdr:sp macro="" textlink="">
      <xdr:nvSpPr>
        <xdr:cNvPr id="178" name="楕円 177"/>
        <xdr:cNvSpPr/>
      </xdr:nvSpPr>
      <xdr:spPr>
        <a:xfrm>
          <a:off x="45847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107604</xdr:rowOff>
    </xdr:from>
    <xdr:ext cx="405111" cy="259045"/>
    <xdr:sp macro="" textlink="">
      <xdr:nvSpPr>
        <xdr:cNvPr id="179" name="【橋りょう・トンネル】&#10;有形固定資産減価償却率該当値テキスト"/>
        <xdr:cNvSpPr txBox="1"/>
      </xdr:nvSpPr>
      <xdr:spPr>
        <a:xfrm>
          <a:off x="4673600"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80" name="楕円 179"/>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135527</xdr:rowOff>
    </xdr:from>
    <xdr:to>
      <xdr:col>24</xdr:col>
      <xdr:colOff>63500</xdr:colOff>
      <xdr:row>58</xdr:row>
      <xdr:rowOff>160020</xdr:rowOff>
    </xdr:to>
    <xdr:cxnSp macro="">
      <xdr:nvCxnSpPr>
        <xdr:cNvPr id="181" name="直線コネクタ 180"/>
        <xdr:cNvCxnSpPr/>
      </xdr:nvCxnSpPr>
      <xdr:spPr>
        <a:xfrm flipV="1">
          <a:off x="3797300" y="100796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133713</xdr:rowOff>
    </xdr:from>
    <xdr:to>
      <xdr:col>15</xdr:col>
      <xdr:colOff>101600</xdr:colOff>
      <xdr:row>59</xdr:row>
      <xdr:rowOff>63863</xdr:rowOff>
    </xdr:to>
    <xdr:sp macro="" textlink="">
      <xdr:nvSpPr>
        <xdr:cNvPr id="182" name="楕円 181"/>
        <xdr:cNvSpPr/>
      </xdr:nvSpPr>
      <xdr:spPr>
        <a:xfrm>
          <a:off x="2857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160020</xdr:rowOff>
    </xdr:from>
    <xdr:to>
      <xdr:col>19</xdr:col>
      <xdr:colOff>177800</xdr:colOff>
      <xdr:row>59</xdr:row>
      <xdr:rowOff>13063</xdr:rowOff>
    </xdr:to>
    <xdr:cxnSp macro="">
      <xdr:nvCxnSpPr>
        <xdr:cNvPr id="183" name="直線コネクタ 182"/>
        <xdr:cNvCxnSpPr/>
      </xdr:nvCxnSpPr>
      <xdr:spPr>
        <a:xfrm flipV="1">
          <a:off x="2908300" y="1010412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127181</xdr:rowOff>
    </xdr:from>
    <xdr:to>
      <xdr:col>10</xdr:col>
      <xdr:colOff>165100</xdr:colOff>
      <xdr:row>59</xdr:row>
      <xdr:rowOff>57331</xdr:rowOff>
    </xdr:to>
    <xdr:sp macro="" textlink="">
      <xdr:nvSpPr>
        <xdr:cNvPr id="184" name="楕円 183"/>
        <xdr:cNvSpPr/>
      </xdr:nvSpPr>
      <xdr:spPr>
        <a:xfrm>
          <a:off x="1968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6531</xdr:rowOff>
    </xdr:from>
    <xdr:to>
      <xdr:col>15</xdr:col>
      <xdr:colOff>50800</xdr:colOff>
      <xdr:row>59</xdr:row>
      <xdr:rowOff>13063</xdr:rowOff>
    </xdr:to>
    <xdr:cxnSp macro="">
      <xdr:nvCxnSpPr>
        <xdr:cNvPr id="185" name="直線コネクタ 184"/>
        <xdr:cNvCxnSpPr/>
      </xdr:nvCxnSpPr>
      <xdr:spPr>
        <a:xfrm>
          <a:off x="2019300" y="101220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189" name="n_1mainValue【橋りょう・トンネ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90" name="n_2mainValue【橋りょう・トンネル】&#10;有形固定資産減価償却率"/>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73858</xdr:rowOff>
    </xdr:from>
    <xdr:ext cx="405111" cy="259045"/>
    <xdr:sp macro="" textlink="">
      <xdr:nvSpPr>
        <xdr:cNvPr id="191" name="n_3mainValue【橋りょう・トンネル】&#10;有形固定資産減価償却率"/>
        <xdr:cNvSpPr txBox="1"/>
      </xdr:nvSpPr>
      <xdr:spPr>
        <a:xfrm>
          <a:off x="1816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91743</xdr:rowOff>
    </xdr:from>
    <xdr:to>
      <xdr:col>55</xdr:col>
      <xdr:colOff>50800</xdr:colOff>
      <xdr:row>64</xdr:row>
      <xdr:rowOff>21893</xdr:rowOff>
    </xdr:to>
    <xdr:sp macro="" textlink="">
      <xdr:nvSpPr>
        <xdr:cNvPr id="228" name="楕円 227"/>
        <xdr:cNvSpPr/>
      </xdr:nvSpPr>
      <xdr:spPr>
        <a:xfrm>
          <a:off x="10426700" y="108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6670</xdr:rowOff>
    </xdr:from>
    <xdr:ext cx="534377" cy="259045"/>
    <xdr:sp macro="" textlink="">
      <xdr:nvSpPr>
        <xdr:cNvPr id="229" name="【橋りょう・トンネル】&#10;一人当たり有形固定資産（償却資産）額該当値テキスト"/>
        <xdr:cNvSpPr txBox="1"/>
      </xdr:nvSpPr>
      <xdr:spPr>
        <a:xfrm>
          <a:off x="10515600" y="108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92130</xdr:rowOff>
    </xdr:from>
    <xdr:to>
      <xdr:col>50</xdr:col>
      <xdr:colOff>165100</xdr:colOff>
      <xdr:row>64</xdr:row>
      <xdr:rowOff>22280</xdr:rowOff>
    </xdr:to>
    <xdr:sp macro="" textlink="">
      <xdr:nvSpPr>
        <xdr:cNvPr id="230" name="楕円 229"/>
        <xdr:cNvSpPr/>
      </xdr:nvSpPr>
      <xdr:spPr>
        <a:xfrm>
          <a:off x="9588500" y="1089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142543</xdr:rowOff>
    </xdr:from>
    <xdr:to>
      <xdr:col>55</xdr:col>
      <xdr:colOff>0</xdr:colOff>
      <xdr:row>63</xdr:row>
      <xdr:rowOff>142930</xdr:rowOff>
    </xdr:to>
    <xdr:cxnSp macro="">
      <xdr:nvCxnSpPr>
        <xdr:cNvPr id="231" name="直線コネクタ 230"/>
        <xdr:cNvCxnSpPr/>
      </xdr:nvCxnSpPr>
      <xdr:spPr>
        <a:xfrm flipV="1">
          <a:off x="9639300" y="10943893"/>
          <a:ext cx="838200" cy="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92559</xdr:rowOff>
    </xdr:from>
    <xdr:to>
      <xdr:col>46</xdr:col>
      <xdr:colOff>38100</xdr:colOff>
      <xdr:row>64</xdr:row>
      <xdr:rowOff>22709</xdr:rowOff>
    </xdr:to>
    <xdr:sp macro="" textlink="">
      <xdr:nvSpPr>
        <xdr:cNvPr id="232" name="楕円 231"/>
        <xdr:cNvSpPr/>
      </xdr:nvSpPr>
      <xdr:spPr>
        <a:xfrm>
          <a:off x="8699500" y="108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142930</xdr:rowOff>
    </xdr:from>
    <xdr:to>
      <xdr:col>50</xdr:col>
      <xdr:colOff>114300</xdr:colOff>
      <xdr:row>63</xdr:row>
      <xdr:rowOff>143359</xdr:rowOff>
    </xdr:to>
    <xdr:cxnSp macro="">
      <xdr:nvCxnSpPr>
        <xdr:cNvPr id="233" name="直線コネクタ 232"/>
        <xdr:cNvCxnSpPr/>
      </xdr:nvCxnSpPr>
      <xdr:spPr>
        <a:xfrm flipV="1">
          <a:off x="8750300" y="10944280"/>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93827</xdr:rowOff>
    </xdr:from>
    <xdr:to>
      <xdr:col>41</xdr:col>
      <xdr:colOff>101600</xdr:colOff>
      <xdr:row>64</xdr:row>
      <xdr:rowOff>23977</xdr:rowOff>
    </xdr:to>
    <xdr:sp macro="" textlink="">
      <xdr:nvSpPr>
        <xdr:cNvPr id="234" name="楕円 233"/>
        <xdr:cNvSpPr/>
      </xdr:nvSpPr>
      <xdr:spPr>
        <a:xfrm>
          <a:off x="7810500" y="1089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143359</xdr:rowOff>
    </xdr:from>
    <xdr:to>
      <xdr:col>45</xdr:col>
      <xdr:colOff>177800</xdr:colOff>
      <xdr:row>63</xdr:row>
      <xdr:rowOff>144627</xdr:rowOff>
    </xdr:to>
    <xdr:cxnSp macro="">
      <xdr:nvCxnSpPr>
        <xdr:cNvPr id="235" name="直線コネクタ 234"/>
        <xdr:cNvCxnSpPr/>
      </xdr:nvCxnSpPr>
      <xdr:spPr>
        <a:xfrm flipV="1">
          <a:off x="7861300" y="10944709"/>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13407</xdr:rowOff>
    </xdr:from>
    <xdr:ext cx="534377" cy="259045"/>
    <xdr:sp macro="" textlink="">
      <xdr:nvSpPr>
        <xdr:cNvPr id="239" name="n_1mainValue【橋りょう・トンネル】&#10;一人当たり有形固定資産（償却資産）額"/>
        <xdr:cNvSpPr txBox="1"/>
      </xdr:nvSpPr>
      <xdr:spPr>
        <a:xfrm>
          <a:off x="9359411" y="109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13836</xdr:rowOff>
    </xdr:from>
    <xdr:ext cx="534377" cy="259045"/>
    <xdr:sp macro="" textlink="">
      <xdr:nvSpPr>
        <xdr:cNvPr id="240" name="n_2mainValue【橋りょう・トンネル】&#10;一人当たり有形固定資産（償却資産）額"/>
        <xdr:cNvSpPr txBox="1"/>
      </xdr:nvSpPr>
      <xdr:spPr>
        <a:xfrm>
          <a:off x="8483111" y="109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15104</xdr:rowOff>
    </xdr:from>
    <xdr:ext cx="534377" cy="259045"/>
    <xdr:sp macro="" textlink="">
      <xdr:nvSpPr>
        <xdr:cNvPr id="241" name="n_3mainValue【橋りょう・トンネル】&#10;一人当たり有形固定資産（償却資産）額"/>
        <xdr:cNvSpPr txBox="1"/>
      </xdr:nvSpPr>
      <xdr:spPr>
        <a:xfrm>
          <a:off x="7594111" y="109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34925</xdr:rowOff>
    </xdr:from>
    <xdr:to>
      <xdr:col>24</xdr:col>
      <xdr:colOff>114300</xdr:colOff>
      <xdr:row>81</xdr:row>
      <xdr:rowOff>136525</xdr:rowOff>
    </xdr:to>
    <xdr:sp macro="" textlink="">
      <xdr:nvSpPr>
        <xdr:cNvPr id="281" name="楕円 280"/>
        <xdr:cNvSpPr/>
      </xdr:nvSpPr>
      <xdr:spPr>
        <a:xfrm>
          <a:off x="45847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57802</xdr:rowOff>
    </xdr:from>
    <xdr:ext cx="405111" cy="259045"/>
    <xdr:sp macro="" textlink="">
      <xdr:nvSpPr>
        <xdr:cNvPr id="282" name="【公営住宅】&#10;有形固定資産減価償却率該当値テキスト"/>
        <xdr:cNvSpPr txBox="1"/>
      </xdr:nvSpPr>
      <xdr:spPr>
        <a:xfrm>
          <a:off x="4673600"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67311</xdr:rowOff>
    </xdr:from>
    <xdr:to>
      <xdr:col>20</xdr:col>
      <xdr:colOff>38100</xdr:colOff>
      <xdr:row>81</xdr:row>
      <xdr:rowOff>168911</xdr:rowOff>
    </xdr:to>
    <xdr:sp macro="" textlink="">
      <xdr:nvSpPr>
        <xdr:cNvPr id="283" name="楕円 282"/>
        <xdr:cNvSpPr/>
      </xdr:nvSpPr>
      <xdr:spPr>
        <a:xfrm>
          <a:off x="3746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85725</xdr:rowOff>
    </xdr:from>
    <xdr:to>
      <xdr:col>24</xdr:col>
      <xdr:colOff>63500</xdr:colOff>
      <xdr:row>81</xdr:row>
      <xdr:rowOff>118111</xdr:rowOff>
    </xdr:to>
    <xdr:cxnSp macro="">
      <xdr:nvCxnSpPr>
        <xdr:cNvPr id="284" name="直線コネクタ 283"/>
        <xdr:cNvCxnSpPr/>
      </xdr:nvCxnSpPr>
      <xdr:spPr>
        <a:xfrm flipV="1">
          <a:off x="3797300" y="139731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73025</xdr:rowOff>
    </xdr:from>
    <xdr:to>
      <xdr:col>15</xdr:col>
      <xdr:colOff>101600</xdr:colOff>
      <xdr:row>82</xdr:row>
      <xdr:rowOff>3175</xdr:rowOff>
    </xdr:to>
    <xdr:sp macro="" textlink="">
      <xdr:nvSpPr>
        <xdr:cNvPr id="285" name="楕円 284"/>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81</xdr:row>
      <xdr:rowOff>123825</xdr:rowOff>
    </xdr:to>
    <xdr:cxnSp macro="">
      <xdr:nvCxnSpPr>
        <xdr:cNvPr id="286" name="直線コネクタ 285"/>
        <xdr:cNvCxnSpPr/>
      </xdr:nvCxnSpPr>
      <xdr:spPr>
        <a:xfrm flipV="1">
          <a:off x="2908300" y="140055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287" name="楕円 286"/>
        <xdr:cNvSpPr/>
      </xdr:nvSpPr>
      <xdr:spPr>
        <a:xfrm>
          <a:off x="196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123825</xdr:rowOff>
    </xdr:from>
    <xdr:to>
      <xdr:col>15</xdr:col>
      <xdr:colOff>50800</xdr:colOff>
      <xdr:row>81</xdr:row>
      <xdr:rowOff>129539</xdr:rowOff>
    </xdr:to>
    <xdr:cxnSp macro="">
      <xdr:nvCxnSpPr>
        <xdr:cNvPr id="288" name="直線コネクタ 287"/>
        <xdr:cNvCxnSpPr/>
      </xdr:nvCxnSpPr>
      <xdr:spPr>
        <a:xfrm flipV="1">
          <a:off x="2019300" y="1401127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160038</xdr:rowOff>
    </xdr:from>
    <xdr:ext cx="405111" cy="259045"/>
    <xdr:sp macro="" textlink="">
      <xdr:nvSpPr>
        <xdr:cNvPr id="292" name="n_1mainValue【公営住宅】&#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19702</xdr:rowOff>
    </xdr:from>
    <xdr:ext cx="405111" cy="259045"/>
    <xdr:sp macro="" textlink="">
      <xdr:nvSpPr>
        <xdr:cNvPr id="293" name="n_2mainValue【公営住宅】&#10;有形固定資産減価償却率"/>
        <xdr:cNvSpPr txBox="1"/>
      </xdr:nvSpPr>
      <xdr:spPr>
        <a:xfrm>
          <a:off x="2705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294" name="n_3mainValue【公営住宅】&#10;有形固定資産減価償却率"/>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106499</xdr:rowOff>
    </xdr:from>
    <xdr:to>
      <xdr:col>55</xdr:col>
      <xdr:colOff>50800</xdr:colOff>
      <xdr:row>86</xdr:row>
      <xdr:rowOff>36649</xdr:rowOff>
    </xdr:to>
    <xdr:sp macro="" textlink="">
      <xdr:nvSpPr>
        <xdr:cNvPr id="335" name="楕円 334"/>
        <xdr:cNvSpPr/>
      </xdr:nvSpPr>
      <xdr:spPr>
        <a:xfrm>
          <a:off x="10426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84926</xdr:rowOff>
    </xdr:from>
    <xdr:ext cx="469744" cy="259045"/>
    <xdr:sp macro="" textlink="">
      <xdr:nvSpPr>
        <xdr:cNvPr id="336" name="【公営住宅】&#10;一人当たり面積該当値テキスト"/>
        <xdr:cNvSpPr txBox="1"/>
      </xdr:nvSpPr>
      <xdr:spPr>
        <a:xfrm>
          <a:off x="10515600"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108948</xdr:rowOff>
    </xdr:from>
    <xdr:to>
      <xdr:col>50</xdr:col>
      <xdr:colOff>165100</xdr:colOff>
      <xdr:row>86</xdr:row>
      <xdr:rowOff>39098</xdr:rowOff>
    </xdr:to>
    <xdr:sp macro="" textlink="">
      <xdr:nvSpPr>
        <xdr:cNvPr id="337" name="楕円 336"/>
        <xdr:cNvSpPr/>
      </xdr:nvSpPr>
      <xdr:spPr>
        <a:xfrm>
          <a:off x="9588500" y="1468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157299</xdr:rowOff>
    </xdr:from>
    <xdr:to>
      <xdr:col>55</xdr:col>
      <xdr:colOff>0</xdr:colOff>
      <xdr:row>85</xdr:row>
      <xdr:rowOff>159748</xdr:rowOff>
    </xdr:to>
    <xdr:cxnSp macro="">
      <xdr:nvCxnSpPr>
        <xdr:cNvPr id="338" name="直線コネクタ 337"/>
        <xdr:cNvCxnSpPr/>
      </xdr:nvCxnSpPr>
      <xdr:spPr>
        <a:xfrm flipV="1">
          <a:off x="9639300" y="14730549"/>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112540</xdr:rowOff>
    </xdr:from>
    <xdr:to>
      <xdr:col>46</xdr:col>
      <xdr:colOff>38100</xdr:colOff>
      <xdr:row>86</xdr:row>
      <xdr:rowOff>42690</xdr:rowOff>
    </xdr:to>
    <xdr:sp macro="" textlink="">
      <xdr:nvSpPr>
        <xdr:cNvPr id="339" name="楕円 338"/>
        <xdr:cNvSpPr/>
      </xdr:nvSpPr>
      <xdr:spPr>
        <a:xfrm>
          <a:off x="8699500" y="14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159748</xdr:rowOff>
    </xdr:from>
    <xdr:to>
      <xdr:col>50</xdr:col>
      <xdr:colOff>114300</xdr:colOff>
      <xdr:row>85</xdr:row>
      <xdr:rowOff>163340</xdr:rowOff>
    </xdr:to>
    <xdr:cxnSp macro="">
      <xdr:nvCxnSpPr>
        <xdr:cNvPr id="340" name="直線コネクタ 339"/>
        <xdr:cNvCxnSpPr/>
      </xdr:nvCxnSpPr>
      <xdr:spPr>
        <a:xfrm flipV="1">
          <a:off x="8750300" y="14732998"/>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106172</xdr:rowOff>
    </xdr:from>
    <xdr:to>
      <xdr:col>41</xdr:col>
      <xdr:colOff>101600</xdr:colOff>
      <xdr:row>86</xdr:row>
      <xdr:rowOff>36322</xdr:rowOff>
    </xdr:to>
    <xdr:sp macro="" textlink="">
      <xdr:nvSpPr>
        <xdr:cNvPr id="341" name="楕円 340"/>
        <xdr:cNvSpPr/>
      </xdr:nvSpPr>
      <xdr:spPr>
        <a:xfrm>
          <a:off x="7810500" y="14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156972</xdr:rowOff>
    </xdr:from>
    <xdr:to>
      <xdr:col>45</xdr:col>
      <xdr:colOff>177800</xdr:colOff>
      <xdr:row>85</xdr:row>
      <xdr:rowOff>163340</xdr:rowOff>
    </xdr:to>
    <xdr:cxnSp macro="">
      <xdr:nvCxnSpPr>
        <xdr:cNvPr id="342" name="直線コネクタ 341"/>
        <xdr:cNvCxnSpPr/>
      </xdr:nvCxnSpPr>
      <xdr:spPr>
        <a:xfrm>
          <a:off x="7861300" y="14730222"/>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30225</xdr:rowOff>
    </xdr:from>
    <xdr:ext cx="469744" cy="259045"/>
    <xdr:sp macro="" textlink="">
      <xdr:nvSpPr>
        <xdr:cNvPr id="346" name="n_1mainValue【公営住宅】&#10;一人当たり面積"/>
        <xdr:cNvSpPr txBox="1"/>
      </xdr:nvSpPr>
      <xdr:spPr>
        <a:xfrm>
          <a:off x="9391727" y="1477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33817</xdr:rowOff>
    </xdr:from>
    <xdr:ext cx="469744" cy="259045"/>
    <xdr:sp macro="" textlink="">
      <xdr:nvSpPr>
        <xdr:cNvPr id="347" name="n_2mainValue【公営住宅】&#10;一人当たり面積"/>
        <xdr:cNvSpPr txBox="1"/>
      </xdr:nvSpPr>
      <xdr:spPr>
        <a:xfrm>
          <a:off x="8515427" y="147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52849</xdr:rowOff>
    </xdr:from>
    <xdr:ext cx="469744" cy="259045"/>
    <xdr:sp macro="" textlink="">
      <xdr:nvSpPr>
        <xdr:cNvPr id="348" name="n_3mainValue【公営住宅】&#10;一人当たり面積"/>
        <xdr:cNvSpPr txBox="1"/>
      </xdr:nvSpPr>
      <xdr:spPr>
        <a:xfrm>
          <a:off x="7626427" y="1445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95" name="【認定こども園・幼稚園・保育所】&#10;有形固定資産減価償却率平均値テキスト"/>
        <xdr:cNvSpPr txBox="1"/>
      </xdr:nvSpPr>
      <xdr:spPr>
        <a:xfrm>
          <a:off x="16357600" y="617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138067</xdr:rowOff>
    </xdr:from>
    <xdr:to>
      <xdr:col>85</xdr:col>
      <xdr:colOff>177800</xdr:colOff>
      <xdr:row>39</xdr:row>
      <xdr:rowOff>68217</xdr:rowOff>
    </xdr:to>
    <xdr:sp macro="" textlink="">
      <xdr:nvSpPr>
        <xdr:cNvPr id="405" name="楕円 404"/>
        <xdr:cNvSpPr/>
      </xdr:nvSpPr>
      <xdr:spPr>
        <a:xfrm>
          <a:off x="162687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116494</xdr:rowOff>
    </xdr:from>
    <xdr:ext cx="405111" cy="259045"/>
    <xdr:sp macro="" textlink="">
      <xdr:nvSpPr>
        <xdr:cNvPr id="406" name="【認定こども園・幼稚園・保育所】&#10;有形固定資産減価償却率該当値テキスト"/>
        <xdr:cNvSpPr txBox="1"/>
      </xdr:nvSpPr>
      <xdr:spPr>
        <a:xfrm>
          <a:off x="16357600"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407" name="楕円 406"/>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17417</xdr:rowOff>
    </xdr:from>
    <xdr:to>
      <xdr:col>85</xdr:col>
      <xdr:colOff>127000</xdr:colOff>
      <xdr:row>39</xdr:row>
      <xdr:rowOff>68035</xdr:rowOff>
    </xdr:to>
    <xdr:cxnSp macro="">
      <xdr:nvCxnSpPr>
        <xdr:cNvPr id="408" name="直線コネクタ 407"/>
        <xdr:cNvCxnSpPr/>
      </xdr:nvCxnSpPr>
      <xdr:spPr>
        <a:xfrm flipV="1">
          <a:off x="15481300" y="6703967"/>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38463</xdr:rowOff>
    </xdr:from>
    <xdr:to>
      <xdr:col>76</xdr:col>
      <xdr:colOff>165100</xdr:colOff>
      <xdr:row>37</xdr:row>
      <xdr:rowOff>140063</xdr:rowOff>
    </xdr:to>
    <xdr:sp macro="" textlink="">
      <xdr:nvSpPr>
        <xdr:cNvPr id="409" name="楕円 408"/>
        <xdr:cNvSpPr/>
      </xdr:nvSpPr>
      <xdr:spPr>
        <a:xfrm>
          <a:off x="14541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89263</xdr:rowOff>
    </xdr:from>
    <xdr:to>
      <xdr:col>81</xdr:col>
      <xdr:colOff>50800</xdr:colOff>
      <xdr:row>39</xdr:row>
      <xdr:rowOff>68035</xdr:rowOff>
    </xdr:to>
    <xdr:cxnSp macro="">
      <xdr:nvCxnSpPr>
        <xdr:cNvPr id="410" name="直線コネクタ 409"/>
        <xdr:cNvCxnSpPr/>
      </xdr:nvCxnSpPr>
      <xdr:spPr>
        <a:xfrm>
          <a:off x="14592300" y="6432913"/>
          <a:ext cx="889000" cy="3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92347</xdr:rowOff>
    </xdr:from>
    <xdr:to>
      <xdr:col>72</xdr:col>
      <xdr:colOff>38100</xdr:colOff>
      <xdr:row>38</xdr:row>
      <xdr:rowOff>22497</xdr:rowOff>
    </xdr:to>
    <xdr:sp macro="" textlink="">
      <xdr:nvSpPr>
        <xdr:cNvPr id="411" name="楕円 410"/>
        <xdr:cNvSpPr/>
      </xdr:nvSpPr>
      <xdr:spPr>
        <a:xfrm>
          <a:off x="13652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89263</xdr:rowOff>
    </xdr:from>
    <xdr:to>
      <xdr:col>76</xdr:col>
      <xdr:colOff>114300</xdr:colOff>
      <xdr:row>37</xdr:row>
      <xdr:rowOff>143147</xdr:rowOff>
    </xdr:to>
    <xdr:cxnSp macro="">
      <xdr:nvCxnSpPr>
        <xdr:cNvPr id="412" name="直線コネクタ 411"/>
        <xdr:cNvCxnSpPr/>
      </xdr:nvCxnSpPr>
      <xdr:spPr>
        <a:xfrm flipV="1">
          <a:off x="13703300" y="643291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13"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39024</xdr:rowOff>
    </xdr:from>
    <xdr:ext cx="405111" cy="259045"/>
    <xdr:sp macro="" textlink="">
      <xdr:nvSpPr>
        <xdr:cNvPr id="414" name="n_2aveValue【認定こども園・幼稚園・保育所】&#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15"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416" name="n_1mainValue【認定こども園・幼稚園・保育所】&#10;有形固定資産減価償却率"/>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131190</xdr:rowOff>
    </xdr:from>
    <xdr:ext cx="405111" cy="259045"/>
    <xdr:sp macro="" textlink="">
      <xdr:nvSpPr>
        <xdr:cNvPr id="417" name="n_2mainValue【認定こども園・幼稚園・保育所】&#10;有形固定資産減価償却率"/>
        <xdr:cNvSpPr txBox="1"/>
      </xdr:nvSpPr>
      <xdr:spPr>
        <a:xfrm>
          <a:off x="14389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13624</xdr:rowOff>
    </xdr:from>
    <xdr:ext cx="405111" cy="259045"/>
    <xdr:sp macro="" textlink="">
      <xdr:nvSpPr>
        <xdr:cNvPr id="418" name="n_3mainValue【認定こども園・幼稚園・保育所】&#10;有形固定資産減価償却率"/>
        <xdr:cNvSpPr txBox="1"/>
      </xdr:nvSpPr>
      <xdr:spPr>
        <a:xfrm>
          <a:off x="13500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445"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43688</xdr:rowOff>
    </xdr:from>
    <xdr:to>
      <xdr:col>116</xdr:col>
      <xdr:colOff>114300</xdr:colOff>
      <xdr:row>37</xdr:row>
      <xdr:rowOff>145288</xdr:rowOff>
    </xdr:to>
    <xdr:sp macro="" textlink="">
      <xdr:nvSpPr>
        <xdr:cNvPr id="455" name="楕円 454"/>
        <xdr:cNvSpPr/>
      </xdr:nvSpPr>
      <xdr:spPr>
        <a:xfrm>
          <a:off x="221107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66565</xdr:rowOff>
    </xdr:from>
    <xdr:ext cx="469744" cy="259045"/>
    <xdr:sp macro="" textlink="">
      <xdr:nvSpPr>
        <xdr:cNvPr id="456" name="【認定こども園・幼稚園・保育所】&#10;一人当たり面積該当値テキスト"/>
        <xdr:cNvSpPr txBox="1"/>
      </xdr:nvSpPr>
      <xdr:spPr>
        <a:xfrm>
          <a:off x="22199600" y="623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55118</xdr:rowOff>
    </xdr:from>
    <xdr:to>
      <xdr:col>112</xdr:col>
      <xdr:colOff>38100</xdr:colOff>
      <xdr:row>37</xdr:row>
      <xdr:rowOff>156718</xdr:rowOff>
    </xdr:to>
    <xdr:sp macro="" textlink="">
      <xdr:nvSpPr>
        <xdr:cNvPr id="457" name="楕円 456"/>
        <xdr:cNvSpPr/>
      </xdr:nvSpPr>
      <xdr:spPr>
        <a:xfrm>
          <a:off x="21272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94488</xdr:rowOff>
    </xdr:from>
    <xdr:to>
      <xdr:col>116</xdr:col>
      <xdr:colOff>63500</xdr:colOff>
      <xdr:row>37</xdr:row>
      <xdr:rowOff>105918</xdr:rowOff>
    </xdr:to>
    <xdr:cxnSp macro="">
      <xdr:nvCxnSpPr>
        <xdr:cNvPr id="458" name="直線コネクタ 457"/>
        <xdr:cNvCxnSpPr/>
      </xdr:nvCxnSpPr>
      <xdr:spPr>
        <a:xfrm flipV="1">
          <a:off x="21323300" y="643813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100838</xdr:rowOff>
    </xdr:from>
    <xdr:to>
      <xdr:col>107</xdr:col>
      <xdr:colOff>101600</xdr:colOff>
      <xdr:row>38</xdr:row>
      <xdr:rowOff>30988</xdr:rowOff>
    </xdr:to>
    <xdr:sp macro="" textlink="">
      <xdr:nvSpPr>
        <xdr:cNvPr id="459" name="楕円 458"/>
        <xdr:cNvSpPr/>
      </xdr:nvSpPr>
      <xdr:spPr>
        <a:xfrm>
          <a:off x="20383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105918</xdr:rowOff>
    </xdr:from>
    <xdr:to>
      <xdr:col>111</xdr:col>
      <xdr:colOff>177800</xdr:colOff>
      <xdr:row>37</xdr:row>
      <xdr:rowOff>151638</xdr:rowOff>
    </xdr:to>
    <xdr:cxnSp macro="">
      <xdr:nvCxnSpPr>
        <xdr:cNvPr id="460" name="直線コネクタ 459"/>
        <xdr:cNvCxnSpPr/>
      </xdr:nvCxnSpPr>
      <xdr:spPr>
        <a:xfrm flipV="1">
          <a:off x="20434300" y="64495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109982</xdr:rowOff>
    </xdr:from>
    <xdr:to>
      <xdr:col>102</xdr:col>
      <xdr:colOff>165100</xdr:colOff>
      <xdr:row>38</xdr:row>
      <xdr:rowOff>40132</xdr:rowOff>
    </xdr:to>
    <xdr:sp macro="" textlink="">
      <xdr:nvSpPr>
        <xdr:cNvPr id="461" name="楕円 460"/>
        <xdr:cNvSpPr/>
      </xdr:nvSpPr>
      <xdr:spPr>
        <a:xfrm>
          <a:off x="19494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151638</xdr:rowOff>
    </xdr:from>
    <xdr:to>
      <xdr:col>107</xdr:col>
      <xdr:colOff>50800</xdr:colOff>
      <xdr:row>37</xdr:row>
      <xdr:rowOff>160782</xdr:rowOff>
    </xdr:to>
    <xdr:cxnSp macro="">
      <xdr:nvCxnSpPr>
        <xdr:cNvPr id="462" name="直線コネクタ 461"/>
        <xdr:cNvCxnSpPr/>
      </xdr:nvCxnSpPr>
      <xdr:spPr>
        <a:xfrm flipV="1">
          <a:off x="19545300" y="6495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95267</xdr:rowOff>
    </xdr:from>
    <xdr:ext cx="469744" cy="259045"/>
    <xdr:sp macro="" textlink="">
      <xdr:nvSpPr>
        <xdr:cNvPr id="463" name="n_1aveValue【認定こども園・幼稚園・保育所】&#10;一人当たり面積"/>
        <xdr:cNvSpPr txBox="1"/>
      </xdr:nvSpPr>
      <xdr:spPr>
        <a:xfrm>
          <a:off x="210757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64"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65"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1795</xdr:rowOff>
    </xdr:from>
    <xdr:ext cx="469744" cy="259045"/>
    <xdr:sp macro="" textlink="">
      <xdr:nvSpPr>
        <xdr:cNvPr id="466" name="n_1mainValue【認定こども園・幼稚園・保育所】&#10;一人当たり面積"/>
        <xdr:cNvSpPr txBox="1"/>
      </xdr:nvSpPr>
      <xdr:spPr>
        <a:xfrm>
          <a:off x="210757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47515</xdr:rowOff>
    </xdr:from>
    <xdr:ext cx="469744" cy="259045"/>
    <xdr:sp macro="" textlink="">
      <xdr:nvSpPr>
        <xdr:cNvPr id="467" name="n_2mainValue【認定こども園・幼稚園・保育所】&#10;一人当たり面積"/>
        <xdr:cNvSpPr txBox="1"/>
      </xdr:nvSpPr>
      <xdr:spPr>
        <a:xfrm>
          <a:off x="201994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56659</xdr:rowOff>
    </xdr:from>
    <xdr:ext cx="469744" cy="259045"/>
    <xdr:sp macro="" textlink="">
      <xdr:nvSpPr>
        <xdr:cNvPr id="468" name="n_3mainValue【認定こども園・幼稚園・保育所】&#10;一人当たり面積"/>
        <xdr:cNvSpPr txBox="1"/>
      </xdr:nvSpPr>
      <xdr:spPr>
        <a:xfrm>
          <a:off x="19310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08" name="楕円 507"/>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110507</xdr:rowOff>
    </xdr:from>
    <xdr:ext cx="405111" cy="259045"/>
    <xdr:sp macro="" textlink="">
      <xdr:nvSpPr>
        <xdr:cNvPr id="509" name="【学校施設】&#10;有形固定資産減価償却率該当値テキスト"/>
        <xdr:cNvSpPr txBox="1"/>
      </xdr:nvSpPr>
      <xdr:spPr>
        <a:xfrm>
          <a:off x="16357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168275</xdr:rowOff>
    </xdr:from>
    <xdr:to>
      <xdr:col>81</xdr:col>
      <xdr:colOff>101600</xdr:colOff>
      <xdr:row>60</xdr:row>
      <xdr:rowOff>98425</xdr:rowOff>
    </xdr:to>
    <xdr:sp macro="" textlink="">
      <xdr:nvSpPr>
        <xdr:cNvPr id="510" name="楕円 509"/>
        <xdr:cNvSpPr/>
      </xdr:nvSpPr>
      <xdr:spPr>
        <a:xfrm>
          <a:off x="15430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xdr:rowOff>
    </xdr:from>
    <xdr:to>
      <xdr:col>85</xdr:col>
      <xdr:colOff>127000</xdr:colOff>
      <xdr:row>60</xdr:row>
      <xdr:rowOff>47625</xdr:rowOff>
    </xdr:to>
    <xdr:cxnSp macro="">
      <xdr:nvCxnSpPr>
        <xdr:cNvPr id="511" name="直線コネクタ 510"/>
        <xdr:cNvCxnSpPr/>
      </xdr:nvCxnSpPr>
      <xdr:spPr>
        <a:xfrm flipV="1">
          <a:off x="15481300" y="102984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33020</xdr:rowOff>
    </xdr:from>
    <xdr:to>
      <xdr:col>76</xdr:col>
      <xdr:colOff>165100</xdr:colOff>
      <xdr:row>60</xdr:row>
      <xdr:rowOff>134620</xdr:rowOff>
    </xdr:to>
    <xdr:sp macro="" textlink="">
      <xdr:nvSpPr>
        <xdr:cNvPr id="512" name="楕円 511"/>
        <xdr:cNvSpPr/>
      </xdr:nvSpPr>
      <xdr:spPr>
        <a:xfrm>
          <a:off x="14541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47625</xdr:rowOff>
    </xdr:from>
    <xdr:to>
      <xdr:col>81</xdr:col>
      <xdr:colOff>50800</xdr:colOff>
      <xdr:row>60</xdr:row>
      <xdr:rowOff>83820</xdr:rowOff>
    </xdr:to>
    <xdr:cxnSp macro="">
      <xdr:nvCxnSpPr>
        <xdr:cNvPr id="513" name="直線コネクタ 512"/>
        <xdr:cNvCxnSpPr/>
      </xdr:nvCxnSpPr>
      <xdr:spPr>
        <a:xfrm flipV="1">
          <a:off x="14592300" y="10334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67310</xdr:rowOff>
    </xdr:from>
    <xdr:to>
      <xdr:col>72</xdr:col>
      <xdr:colOff>38100</xdr:colOff>
      <xdr:row>60</xdr:row>
      <xdr:rowOff>168910</xdr:rowOff>
    </xdr:to>
    <xdr:sp macro="" textlink="">
      <xdr:nvSpPr>
        <xdr:cNvPr id="514" name="楕円 513"/>
        <xdr:cNvSpPr/>
      </xdr:nvSpPr>
      <xdr:spPr>
        <a:xfrm>
          <a:off x="13652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83820</xdr:rowOff>
    </xdr:from>
    <xdr:to>
      <xdr:col>76</xdr:col>
      <xdr:colOff>114300</xdr:colOff>
      <xdr:row>60</xdr:row>
      <xdr:rowOff>118110</xdr:rowOff>
    </xdr:to>
    <xdr:cxnSp macro="">
      <xdr:nvCxnSpPr>
        <xdr:cNvPr id="515" name="直線コネクタ 514"/>
        <xdr:cNvCxnSpPr/>
      </xdr:nvCxnSpPr>
      <xdr:spPr>
        <a:xfrm flipV="1">
          <a:off x="13703300" y="10370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18" name="n_3aveValue【学校施設】&#10;有形固定資産減価償却率"/>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89552</xdr:rowOff>
    </xdr:from>
    <xdr:ext cx="405111" cy="259045"/>
    <xdr:sp macro="" textlink="">
      <xdr:nvSpPr>
        <xdr:cNvPr id="519" name="n_1mainValue【学校施設】&#10;有形固定資産減価償却率"/>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125747</xdr:rowOff>
    </xdr:from>
    <xdr:ext cx="405111" cy="259045"/>
    <xdr:sp macro="" textlink="">
      <xdr:nvSpPr>
        <xdr:cNvPr id="520" name="n_2mainValue【学校施設】&#10;有形固定資産減価償却率"/>
        <xdr:cNvSpPr txBox="1"/>
      </xdr:nvSpPr>
      <xdr:spPr>
        <a:xfrm>
          <a:off x="14389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160037</xdr:rowOff>
    </xdr:from>
    <xdr:ext cx="405111" cy="259045"/>
    <xdr:sp macro="" textlink="">
      <xdr:nvSpPr>
        <xdr:cNvPr id="521" name="n_3mainValue【学校施設】&#10;有形固定資産減価償却率"/>
        <xdr:cNvSpPr txBox="1"/>
      </xdr:nvSpPr>
      <xdr:spPr>
        <a:xfrm>
          <a:off x="13500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48"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9642</xdr:rowOff>
    </xdr:from>
    <xdr:to>
      <xdr:col>116</xdr:col>
      <xdr:colOff>114300</xdr:colOff>
      <xdr:row>63</xdr:row>
      <xdr:rowOff>111242</xdr:rowOff>
    </xdr:to>
    <xdr:sp macro="" textlink="">
      <xdr:nvSpPr>
        <xdr:cNvPr id="558" name="楕円 557"/>
        <xdr:cNvSpPr/>
      </xdr:nvSpPr>
      <xdr:spPr>
        <a:xfrm>
          <a:off x="22110700" y="1081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140469</xdr:rowOff>
    </xdr:from>
    <xdr:ext cx="469744" cy="259045"/>
    <xdr:sp macro="" textlink="">
      <xdr:nvSpPr>
        <xdr:cNvPr id="559" name="【学校施設】&#10;一人当たり面積該当値テキスト"/>
        <xdr:cNvSpPr txBox="1"/>
      </xdr:nvSpPr>
      <xdr:spPr>
        <a:xfrm>
          <a:off x="22199600" y="1059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11105</xdr:rowOff>
    </xdr:from>
    <xdr:to>
      <xdr:col>112</xdr:col>
      <xdr:colOff>38100</xdr:colOff>
      <xdr:row>63</xdr:row>
      <xdr:rowOff>112705</xdr:rowOff>
    </xdr:to>
    <xdr:sp macro="" textlink="">
      <xdr:nvSpPr>
        <xdr:cNvPr id="560" name="楕円 559"/>
        <xdr:cNvSpPr/>
      </xdr:nvSpPr>
      <xdr:spPr>
        <a:xfrm>
          <a:off x="21272500" y="1081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60442</xdr:rowOff>
    </xdr:from>
    <xdr:to>
      <xdr:col>116</xdr:col>
      <xdr:colOff>63500</xdr:colOff>
      <xdr:row>63</xdr:row>
      <xdr:rowOff>61905</xdr:rowOff>
    </xdr:to>
    <xdr:cxnSp macro="">
      <xdr:nvCxnSpPr>
        <xdr:cNvPr id="561" name="直線コネクタ 560"/>
        <xdr:cNvCxnSpPr/>
      </xdr:nvCxnSpPr>
      <xdr:spPr>
        <a:xfrm flipV="1">
          <a:off x="21323300" y="10861792"/>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12705</xdr:rowOff>
    </xdr:from>
    <xdr:to>
      <xdr:col>107</xdr:col>
      <xdr:colOff>101600</xdr:colOff>
      <xdr:row>63</xdr:row>
      <xdr:rowOff>114305</xdr:rowOff>
    </xdr:to>
    <xdr:sp macro="" textlink="">
      <xdr:nvSpPr>
        <xdr:cNvPr id="562" name="楕円 561"/>
        <xdr:cNvSpPr/>
      </xdr:nvSpPr>
      <xdr:spPr>
        <a:xfrm>
          <a:off x="20383500" y="1081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61905</xdr:rowOff>
    </xdr:from>
    <xdr:to>
      <xdr:col>111</xdr:col>
      <xdr:colOff>177800</xdr:colOff>
      <xdr:row>63</xdr:row>
      <xdr:rowOff>63505</xdr:rowOff>
    </xdr:to>
    <xdr:cxnSp macro="">
      <xdr:nvCxnSpPr>
        <xdr:cNvPr id="563" name="直線コネクタ 562"/>
        <xdr:cNvCxnSpPr/>
      </xdr:nvCxnSpPr>
      <xdr:spPr>
        <a:xfrm flipV="1">
          <a:off x="20434300" y="1086325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13711</xdr:rowOff>
    </xdr:from>
    <xdr:to>
      <xdr:col>102</xdr:col>
      <xdr:colOff>165100</xdr:colOff>
      <xdr:row>63</xdr:row>
      <xdr:rowOff>115311</xdr:rowOff>
    </xdr:to>
    <xdr:sp macro="" textlink="">
      <xdr:nvSpPr>
        <xdr:cNvPr id="564" name="楕円 563"/>
        <xdr:cNvSpPr/>
      </xdr:nvSpPr>
      <xdr:spPr>
        <a:xfrm>
          <a:off x="19494500" y="10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63505</xdr:rowOff>
    </xdr:from>
    <xdr:to>
      <xdr:col>107</xdr:col>
      <xdr:colOff>50800</xdr:colOff>
      <xdr:row>63</xdr:row>
      <xdr:rowOff>64511</xdr:rowOff>
    </xdr:to>
    <xdr:cxnSp macro="">
      <xdr:nvCxnSpPr>
        <xdr:cNvPr id="565" name="直線コネクタ 564"/>
        <xdr:cNvCxnSpPr/>
      </xdr:nvCxnSpPr>
      <xdr:spPr>
        <a:xfrm flipV="1">
          <a:off x="19545300" y="10864855"/>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66" name="n_1aveValue【学校施設】&#10;一人当たり面積"/>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567"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568"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129232</xdr:rowOff>
    </xdr:from>
    <xdr:ext cx="469744" cy="259045"/>
    <xdr:sp macro="" textlink="">
      <xdr:nvSpPr>
        <xdr:cNvPr id="569" name="n_1mainValue【学校施設】&#10;一人当たり面積"/>
        <xdr:cNvSpPr txBox="1"/>
      </xdr:nvSpPr>
      <xdr:spPr>
        <a:xfrm>
          <a:off x="21075727" y="1058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130832</xdr:rowOff>
    </xdr:from>
    <xdr:ext cx="469744" cy="259045"/>
    <xdr:sp macro="" textlink="">
      <xdr:nvSpPr>
        <xdr:cNvPr id="570" name="n_2mainValue【学校施設】&#10;一人当たり面積"/>
        <xdr:cNvSpPr txBox="1"/>
      </xdr:nvSpPr>
      <xdr:spPr>
        <a:xfrm>
          <a:off x="20199427" y="1058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131838</xdr:rowOff>
    </xdr:from>
    <xdr:ext cx="469744" cy="259045"/>
    <xdr:sp macro="" textlink="">
      <xdr:nvSpPr>
        <xdr:cNvPr id="571" name="n_3mainValue【学校施設】&#10;一人当たり面積"/>
        <xdr:cNvSpPr txBox="1"/>
      </xdr:nvSpPr>
      <xdr:spPr>
        <a:xfrm>
          <a:off x="19310427" y="1059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67311</xdr:rowOff>
    </xdr:from>
    <xdr:to>
      <xdr:col>85</xdr:col>
      <xdr:colOff>177800</xdr:colOff>
      <xdr:row>78</xdr:row>
      <xdr:rowOff>168911</xdr:rowOff>
    </xdr:to>
    <xdr:sp macro="" textlink="">
      <xdr:nvSpPr>
        <xdr:cNvPr id="612" name="楕円 611"/>
        <xdr:cNvSpPr/>
      </xdr:nvSpPr>
      <xdr:spPr>
        <a:xfrm>
          <a:off x="162687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90188</xdr:rowOff>
    </xdr:from>
    <xdr:ext cx="405111" cy="259045"/>
    <xdr:sp macro="" textlink="">
      <xdr:nvSpPr>
        <xdr:cNvPr id="613" name="【児童館】&#10;有形固定資産減価償却率該当値テキスト"/>
        <xdr:cNvSpPr txBox="1"/>
      </xdr:nvSpPr>
      <xdr:spPr>
        <a:xfrm>
          <a:off x="16357600"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5262</xdr:rowOff>
    </xdr:from>
    <xdr:to>
      <xdr:col>81</xdr:col>
      <xdr:colOff>101600</xdr:colOff>
      <xdr:row>79</xdr:row>
      <xdr:rowOff>106862</xdr:rowOff>
    </xdr:to>
    <xdr:sp macro="" textlink="">
      <xdr:nvSpPr>
        <xdr:cNvPr id="614" name="楕円 613"/>
        <xdr:cNvSpPr/>
      </xdr:nvSpPr>
      <xdr:spPr>
        <a:xfrm>
          <a:off x="15430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118111</xdr:rowOff>
    </xdr:from>
    <xdr:to>
      <xdr:col>85</xdr:col>
      <xdr:colOff>127000</xdr:colOff>
      <xdr:row>79</xdr:row>
      <xdr:rowOff>56062</xdr:rowOff>
    </xdr:to>
    <xdr:cxnSp macro="">
      <xdr:nvCxnSpPr>
        <xdr:cNvPr id="615" name="直線コネクタ 614"/>
        <xdr:cNvCxnSpPr/>
      </xdr:nvCxnSpPr>
      <xdr:spPr>
        <a:xfrm flipV="1">
          <a:off x="15481300" y="13491211"/>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114663</xdr:rowOff>
    </xdr:from>
    <xdr:to>
      <xdr:col>76</xdr:col>
      <xdr:colOff>165100</xdr:colOff>
      <xdr:row>80</xdr:row>
      <xdr:rowOff>44813</xdr:rowOff>
    </xdr:to>
    <xdr:sp macro="" textlink="">
      <xdr:nvSpPr>
        <xdr:cNvPr id="616" name="楕円 615"/>
        <xdr:cNvSpPr/>
      </xdr:nvSpPr>
      <xdr:spPr>
        <a:xfrm>
          <a:off x="14541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56062</xdr:rowOff>
    </xdr:from>
    <xdr:to>
      <xdr:col>81</xdr:col>
      <xdr:colOff>50800</xdr:colOff>
      <xdr:row>79</xdr:row>
      <xdr:rowOff>165463</xdr:rowOff>
    </xdr:to>
    <xdr:cxnSp macro="">
      <xdr:nvCxnSpPr>
        <xdr:cNvPr id="617" name="直線コネクタ 616"/>
        <xdr:cNvCxnSpPr/>
      </xdr:nvCxnSpPr>
      <xdr:spPr>
        <a:xfrm flipV="1">
          <a:off x="14592300" y="13600612"/>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52614</xdr:rowOff>
    </xdr:from>
    <xdr:to>
      <xdr:col>72</xdr:col>
      <xdr:colOff>38100</xdr:colOff>
      <xdr:row>80</xdr:row>
      <xdr:rowOff>154214</xdr:rowOff>
    </xdr:to>
    <xdr:sp macro="" textlink="">
      <xdr:nvSpPr>
        <xdr:cNvPr id="618" name="楕円 617"/>
        <xdr:cNvSpPr/>
      </xdr:nvSpPr>
      <xdr:spPr>
        <a:xfrm>
          <a:off x="13652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165463</xdr:rowOff>
    </xdr:from>
    <xdr:to>
      <xdr:col>76</xdr:col>
      <xdr:colOff>114300</xdr:colOff>
      <xdr:row>80</xdr:row>
      <xdr:rowOff>103414</xdr:rowOff>
    </xdr:to>
    <xdr:cxnSp macro="">
      <xdr:nvCxnSpPr>
        <xdr:cNvPr id="619" name="直線コネクタ 618"/>
        <xdr:cNvCxnSpPr/>
      </xdr:nvCxnSpPr>
      <xdr:spPr>
        <a:xfrm flipV="1">
          <a:off x="13703300" y="13710013"/>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123389</xdr:rowOff>
    </xdr:from>
    <xdr:ext cx="405111" cy="259045"/>
    <xdr:sp macro="" textlink="">
      <xdr:nvSpPr>
        <xdr:cNvPr id="623" name="n_1mainValue【児童館】&#10;有形固定資産減価償却率"/>
        <xdr:cNvSpPr txBox="1"/>
      </xdr:nvSpPr>
      <xdr:spPr>
        <a:xfrm>
          <a:off x="152660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61340</xdr:rowOff>
    </xdr:from>
    <xdr:ext cx="405111" cy="259045"/>
    <xdr:sp macro="" textlink="">
      <xdr:nvSpPr>
        <xdr:cNvPr id="624" name="n_2mainValue【児童館】&#10;有形固定資産減価償却率"/>
        <xdr:cNvSpPr txBox="1"/>
      </xdr:nvSpPr>
      <xdr:spPr>
        <a:xfrm>
          <a:off x="143897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170741</xdr:rowOff>
    </xdr:from>
    <xdr:ext cx="405111" cy="259045"/>
    <xdr:sp macro="" textlink="">
      <xdr:nvSpPr>
        <xdr:cNvPr id="625" name="n_3mainValue【児童館】&#10;有形固定資産減価償却率"/>
        <xdr:cNvSpPr txBox="1"/>
      </xdr:nvSpPr>
      <xdr:spPr>
        <a:xfrm>
          <a:off x="13500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117929</xdr:rowOff>
    </xdr:from>
    <xdr:to>
      <xdr:col>116</xdr:col>
      <xdr:colOff>114300</xdr:colOff>
      <xdr:row>85</xdr:row>
      <xdr:rowOff>48079</xdr:rowOff>
    </xdr:to>
    <xdr:sp macro="" textlink="">
      <xdr:nvSpPr>
        <xdr:cNvPr id="666" name="楕円 665"/>
        <xdr:cNvSpPr/>
      </xdr:nvSpPr>
      <xdr:spPr>
        <a:xfrm>
          <a:off x="22110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96356</xdr:rowOff>
    </xdr:from>
    <xdr:ext cx="469744" cy="259045"/>
    <xdr:sp macro="" textlink="">
      <xdr:nvSpPr>
        <xdr:cNvPr id="667" name="【児童館】&#10;一人当たり面積該当値テキスト"/>
        <xdr:cNvSpPr txBox="1"/>
      </xdr:nvSpPr>
      <xdr:spPr>
        <a:xfrm>
          <a:off x="22199600"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668" name="楕円 667"/>
        <xdr:cNvSpPr/>
      </xdr:nvSpPr>
      <xdr:spPr>
        <a:xfrm>
          <a:off x="2127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168729</xdr:rowOff>
    </xdr:from>
    <xdr:to>
      <xdr:col>116</xdr:col>
      <xdr:colOff>63500</xdr:colOff>
      <xdr:row>85</xdr:row>
      <xdr:rowOff>13607</xdr:rowOff>
    </xdr:to>
    <xdr:cxnSp macro="">
      <xdr:nvCxnSpPr>
        <xdr:cNvPr id="669" name="直線コネクタ 668"/>
        <xdr:cNvCxnSpPr/>
      </xdr:nvCxnSpPr>
      <xdr:spPr>
        <a:xfrm flipV="1">
          <a:off x="21323300" y="145705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670" name="楕円 669"/>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13607</xdr:rowOff>
    </xdr:to>
    <xdr:cxnSp macro="">
      <xdr:nvCxnSpPr>
        <xdr:cNvPr id="671" name="直線コネクタ 670"/>
        <xdr:cNvCxnSpPr/>
      </xdr:nvCxnSpPr>
      <xdr:spPr>
        <a:xfrm>
          <a:off x="20434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72" name="楕円 671"/>
        <xdr:cNvSpPr/>
      </xdr:nvSpPr>
      <xdr:spPr>
        <a:xfrm>
          <a:off x="19494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13607</xdr:rowOff>
    </xdr:to>
    <xdr:cxnSp macro="">
      <xdr:nvCxnSpPr>
        <xdr:cNvPr id="673" name="直線コネクタ 672"/>
        <xdr:cNvCxnSpPr/>
      </xdr:nvCxnSpPr>
      <xdr:spPr>
        <a:xfrm>
          <a:off x="19545300" y="1458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677" name="n_1mainValue【児童館】&#10;一人当たり面積"/>
        <xdr:cNvSpPr txBox="1"/>
      </xdr:nvSpPr>
      <xdr:spPr>
        <a:xfrm>
          <a:off x="210757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678" name="n_2mainValue【児童館】&#10;一人当たり面積"/>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679" name="n_3main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0"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118473</xdr:rowOff>
    </xdr:from>
    <xdr:to>
      <xdr:col>85</xdr:col>
      <xdr:colOff>177800</xdr:colOff>
      <xdr:row>102</xdr:row>
      <xdr:rowOff>48623</xdr:rowOff>
    </xdr:to>
    <xdr:sp macro="" textlink="">
      <xdr:nvSpPr>
        <xdr:cNvPr id="720" name="楕円 719"/>
        <xdr:cNvSpPr/>
      </xdr:nvSpPr>
      <xdr:spPr>
        <a:xfrm>
          <a:off x="162687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141350</xdr:rowOff>
    </xdr:from>
    <xdr:ext cx="405111" cy="259045"/>
    <xdr:sp macro="" textlink="">
      <xdr:nvSpPr>
        <xdr:cNvPr id="721" name="【公民館】&#10;有形固定資産減価償却率該当値テキスト"/>
        <xdr:cNvSpPr txBox="1"/>
      </xdr:nvSpPr>
      <xdr:spPr>
        <a:xfrm>
          <a:off x="16357600" y="1728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164193</xdr:rowOff>
    </xdr:from>
    <xdr:to>
      <xdr:col>81</xdr:col>
      <xdr:colOff>101600</xdr:colOff>
      <xdr:row>102</xdr:row>
      <xdr:rowOff>94343</xdr:rowOff>
    </xdr:to>
    <xdr:sp macro="" textlink="">
      <xdr:nvSpPr>
        <xdr:cNvPr id="722" name="楕円 721"/>
        <xdr:cNvSpPr/>
      </xdr:nvSpPr>
      <xdr:spPr>
        <a:xfrm>
          <a:off x="15430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169273</xdr:rowOff>
    </xdr:from>
    <xdr:to>
      <xdr:col>85</xdr:col>
      <xdr:colOff>127000</xdr:colOff>
      <xdr:row>102</xdr:row>
      <xdr:rowOff>43543</xdr:rowOff>
    </xdr:to>
    <xdr:cxnSp macro="">
      <xdr:nvCxnSpPr>
        <xdr:cNvPr id="723" name="直線コネクタ 722"/>
        <xdr:cNvCxnSpPr/>
      </xdr:nvCxnSpPr>
      <xdr:spPr>
        <a:xfrm flipV="1">
          <a:off x="15481300" y="1748572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40095</xdr:rowOff>
    </xdr:from>
    <xdr:to>
      <xdr:col>76</xdr:col>
      <xdr:colOff>165100</xdr:colOff>
      <xdr:row>102</xdr:row>
      <xdr:rowOff>141695</xdr:rowOff>
    </xdr:to>
    <xdr:sp macro="" textlink="">
      <xdr:nvSpPr>
        <xdr:cNvPr id="724" name="楕円 723"/>
        <xdr:cNvSpPr/>
      </xdr:nvSpPr>
      <xdr:spPr>
        <a:xfrm>
          <a:off x="14541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43543</xdr:rowOff>
    </xdr:from>
    <xdr:to>
      <xdr:col>81</xdr:col>
      <xdr:colOff>50800</xdr:colOff>
      <xdr:row>102</xdr:row>
      <xdr:rowOff>90895</xdr:rowOff>
    </xdr:to>
    <xdr:cxnSp macro="">
      <xdr:nvCxnSpPr>
        <xdr:cNvPr id="725" name="直線コネクタ 724"/>
        <xdr:cNvCxnSpPr/>
      </xdr:nvCxnSpPr>
      <xdr:spPr>
        <a:xfrm flipV="1">
          <a:off x="14592300" y="1753144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87449</xdr:rowOff>
    </xdr:from>
    <xdr:to>
      <xdr:col>72</xdr:col>
      <xdr:colOff>38100</xdr:colOff>
      <xdr:row>103</xdr:row>
      <xdr:rowOff>17599</xdr:rowOff>
    </xdr:to>
    <xdr:sp macro="" textlink="">
      <xdr:nvSpPr>
        <xdr:cNvPr id="726" name="楕円 725"/>
        <xdr:cNvSpPr/>
      </xdr:nvSpPr>
      <xdr:spPr>
        <a:xfrm>
          <a:off x="13652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90895</xdr:rowOff>
    </xdr:from>
    <xdr:to>
      <xdr:col>76</xdr:col>
      <xdr:colOff>114300</xdr:colOff>
      <xdr:row>102</xdr:row>
      <xdr:rowOff>138249</xdr:rowOff>
    </xdr:to>
    <xdr:cxnSp macro="">
      <xdr:nvCxnSpPr>
        <xdr:cNvPr id="727" name="直線コネクタ 726"/>
        <xdr:cNvCxnSpPr/>
      </xdr:nvCxnSpPr>
      <xdr:spPr>
        <a:xfrm flipV="1">
          <a:off x="13703300" y="1757879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8"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9"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110870</xdr:rowOff>
    </xdr:from>
    <xdr:ext cx="405111" cy="259045"/>
    <xdr:sp macro="" textlink="">
      <xdr:nvSpPr>
        <xdr:cNvPr id="731" name="n_1mainValue【公民館】&#10;有形固定資産減価償却率"/>
        <xdr:cNvSpPr txBox="1"/>
      </xdr:nvSpPr>
      <xdr:spPr>
        <a:xfrm>
          <a:off x="1526604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158222</xdr:rowOff>
    </xdr:from>
    <xdr:ext cx="405111" cy="259045"/>
    <xdr:sp macro="" textlink="">
      <xdr:nvSpPr>
        <xdr:cNvPr id="732" name="n_2mainValue【公民館】&#10;有形固定資産減価償却率"/>
        <xdr:cNvSpPr txBox="1"/>
      </xdr:nvSpPr>
      <xdr:spPr>
        <a:xfrm>
          <a:off x="14389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34126</xdr:rowOff>
    </xdr:from>
    <xdr:ext cx="405111" cy="259045"/>
    <xdr:sp macro="" textlink="">
      <xdr:nvSpPr>
        <xdr:cNvPr id="733" name="n_3mainValue【公民館】&#10;有形固定資産減価償却率"/>
        <xdr:cNvSpPr txBox="1"/>
      </xdr:nvSpPr>
      <xdr:spPr>
        <a:xfrm>
          <a:off x="135007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4"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74" name="楕円 773"/>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139716</xdr:rowOff>
    </xdr:from>
    <xdr:ext cx="469744" cy="259045"/>
    <xdr:sp macro="" textlink="">
      <xdr:nvSpPr>
        <xdr:cNvPr id="775" name="【公民館】&#10;一人当たり面積該当値テキスト"/>
        <xdr:cNvSpPr txBox="1"/>
      </xdr:nvSpPr>
      <xdr:spPr>
        <a:xfrm>
          <a:off x="22199600"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121738</xdr:rowOff>
    </xdr:from>
    <xdr:to>
      <xdr:col>112</xdr:col>
      <xdr:colOff>38100</xdr:colOff>
      <xdr:row>107</xdr:row>
      <xdr:rowOff>51888</xdr:rowOff>
    </xdr:to>
    <xdr:sp macro="" textlink="">
      <xdr:nvSpPr>
        <xdr:cNvPr id="776" name="楕円 775"/>
        <xdr:cNvSpPr/>
      </xdr:nvSpPr>
      <xdr:spPr>
        <a:xfrm>
          <a:off x="21272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107</xdr:row>
      <xdr:rowOff>1088</xdr:rowOff>
    </xdr:to>
    <xdr:cxnSp macro="">
      <xdr:nvCxnSpPr>
        <xdr:cNvPr id="777" name="直線コネクタ 776"/>
        <xdr:cNvCxnSpPr/>
      </xdr:nvCxnSpPr>
      <xdr:spPr>
        <a:xfrm flipV="1">
          <a:off x="21323300" y="18341339"/>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128270</xdr:rowOff>
    </xdr:from>
    <xdr:to>
      <xdr:col>107</xdr:col>
      <xdr:colOff>101600</xdr:colOff>
      <xdr:row>107</xdr:row>
      <xdr:rowOff>58420</xdr:rowOff>
    </xdr:to>
    <xdr:sp macro="" textlink="">
      <xdr:nvSpPr>
        <xdr:cNvPr id="778" name="楕円 777"/>
        <xdr:cNvSpPr/>
      </xdr:nvSpPr>
      <xdr:spPr>
        <a:xfrm>
          <a:off x="20383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xdr:rowOff>
    </xdr:from>
    <xdr:to>
      <xdr:col>111</xdr:col>
      <xdr:colOff>177800</xdr:colOff>
      <xdr:row>107</xdr:row>
      <xdr:rowOff>7620</xdr:rowOff>
    </xdr:to>
    <xdr:cxnSp macro="">
      <xdr:nvCxnSpPr>
        <xdr:cNvPr id="779" name="直線コネクタ 778"/>
        <xdr:cNvCxnSpPr/>
      </xdr:nvCxnSpPr>
      <xdr:spPr>
        <a:xfrm flipV="1">
          <a:off x="20434300" y="183462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133169</xdr:rowOff>
    </xdr:from>
    <xdr:to>
      <xdr:col>102</xdr:col>
      <xdr:colOff>165100</xdr:colOff>
      <xdr:row>107</xdr:row>
      <xdr:rowOff>63319</xdr:rowOff>
    </xdr:to>
    <xdr:sp macro="" textlink="">
      <xdr:nvSpPr>
        <xdr:cNvPr id="780" name="楕円 779"/>
        <xdr:cNvSpPr/>
      </xdr:nvSpPr>
      <xdr:spPr>
        <a:xfrm>
          <a:off x="19494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xdr:rowOff>
    </xdr:from>
    <xdr:to>
      <xdr:col>107</xdr:col>
      <xdr:colOff>50800</xdr:colOff>
      <xdr:row>107</xdr:row>
      <xdr:rowOff>12519</xdr:rowOff>
    </xdr:to>
    <xdr:cxnSp macro="">
      <xdr:nvCxnSpPr>
        <xdr:cNvPr id="781" name="直線コネクタ 780"/>
        <xdr:cNvCxnSpPr/>
      </xdr:nvCxnSpPr>
      <xdr:spPr>
        <a:xfrm flipV="1">
          <a:off x="19545300" y="1835277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82" name="n_1ave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3" name="n_2aveValue【公民館】&#10;一人当たり面積"/>
        <xdr:cNvSpPr txBox="1"/>
      </xdr:nvSpPr>
      <xdr:spPr>
        <a:xfrm>
          <a:off x="20199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84" name="n_3aveValue【公民館】&#10;一人当たり面積"/>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68415</xdr:rowOff>
    </xdr:from>
    <xdr:ext cx="469744" cy="259045"/>
    <xdr:sp macro="" textlink="">
      <xdr:nvSpPr>
        <xdr:cNvPr id="785" name="n_1mainValue【公民館】&#10;一人当たり面積"/>
        <xdr:cNvSpPr txBox="1"/>
      </xdr:nvSpPr>
      <xdr:spPr>
        <a:xfrm>
          <a:off x="210757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74947</xdr:rowOff>
    </xdr:from>
    <xdr:ext cx="469744" cy="259045"/>
    <xdr:sp macro="" textlink="">
      <xdr:nvSpPr>
        <xdr:cNvPr id="786" name="n_2mainValue【公民館】&#10;一人当たり面積"/>
        <xdr:cNvSpPr txBox="1"/>
      </xdr:nvSpPr>
      <xdr:spPr>
        <a:xfrm>
          <a:off x="201994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79846</xdr:rowOff>
    </xdr:from>
    <xdr:ext cx="469744" cy="259045"/>
    <xdr:sp macro="" textlink="">
      <xdr:nvSpPr>
        <xdr:cNvPr id="787" name="n_3mainValue【公民館】&#10;一人当たり面積"/>
        <xdr:cNvSpPr txBox="1"/>
      </xdr:nvSpPr>
      <xdr:spPr>
        <a:xfrm>
          <a:off x="193104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当市は面積が広く、人口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道路延長が比較的長いことから、老朽化した道路の更新整備が必要となるも、十分に実施できていない状況となっており、減価償却率が高い数値となっている。道路以外にも老朽化が進んでいる公共施設が多いことから、今後の施設の在り方も含め、総合的に判断していく時期となっており、長期的な視点を持った施設運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27,672
27,155
565.15
17,195,801
16,395,750
618,123
10,132,693
15,235,333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15257</xdr:rowOff>
    </xdr:from>
    <xdr:ext cx="405111" cy="259045"/>
    <xdr:sp macro="" textlink="">
      <xdr:nvSpPr>
        <xdr:cNvPr id="60" name="【図書館】&#10;有形固定資産減価償却率平均値テキスト"/>
        <xdr:cNvSpPr txBox="1"/>
      </xdr:nvSpPr>
      <xdr:spPr>
        <a:xfrm>
          <a:off x="4673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165100</xdr:rowOff>
    </xdr:from>
    <xdr:to>
      <xdr:col>24</xdr:col>
      <xdr:colOff>114300</xdr:colOff>
      <xdr:row>39</xdr:row>
      <xdr:rowOff>95250</xdr:rowOff>
    </xdr:to>
    <xdr:sp macro="" textlink="">
      <xdr:nvSpPr>
        <xdr:cNvPr id="70" name="楕円 69"/>
        <xdr:cNvSpPr/>
      </xdr:nvSpPr>
      <xdr:spPr>
        <a:xfrm>
          <a:off x="4584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143527</xdr:rowOff>
    </xdr:from>
    <xdr:ext cx="405111" cy="259045"/>
    <xdr:sp macro="" textlink="">
      <xdr:nvSpPr>
        <xdr:cNvPr id="71" name="【図書館】&#10;有形固定資産減価償却率該当値テキスト"/>
        <xdr:cNvSpPr txBox="1"/>
      </xdr:nvSpPr>
      <xdr:spPr>
        <a:xfrm>
          <a:off x="4673600" y="665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19050</xdr:rowOff>
    </xdr:from>
    <xdr:to>
      <xdr:col>20</xdr:col>
      <xdr:colOff>38100</xdr:colOff>
      <xdr:row>39</xdr:row>
      <xdr:rowOff>120650</xdr:rowOff>
    </xdr:to>
    <xdr:sp macro="" textlink="">
      <xdr:nvSpPr>
        <xdr:cNvPr id="72" name="楕円 71"/>
        <xdr:cNvSpPr/>
      </xdr:nvSpPr>
      <xdr:spPr>
        <a:xfrm>
          <a:off x="3746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44450</xdr:rowOff>
    </xdr:from>
    <xdr:to>
      <xdr:col>24</xdr:col>
      <xdr:colOff>63500</xdr:colOff>
      <xdr:row>39</xdr:row>
      <xdr:rowOff>69850</xdr:rowOff>
    </xdr:to>
    <xdr:cxnSp macro="">
      <xdr:nvCxnSpPr>
        <xdr:cNvPr id="73" name="直線コネクタ 72"/>
        <xdr:cNvCxnSpPr/>
      </xdr:nvCxnSpPr>
      <xdr:spPr>
        <a:xfrm flipV="1">
          <a:off x="3797300" y="6731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44450</xdr:rowOff>
    </xdr:from>
    <xdr:to>
      <xdr:col>15</xdr:col>
      <xdr:colOff>101600</xdr:colOff>
      <xdr:row>39</xdr:row>
      <xdr:rowOff>146050</xdr:rowOff>
    </xdr:to>
    <xdr:sp macro="" textlink="">
      <xdr:nvSpPr>
        <xdr:cNvPr id="74" name="楕円 73"/>
        <xdr:cNvSpPr/>
      </xdr:nvSpPr>
      <xdr:spPr>
        <a:xfrm>
          <a:off x="2857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69850</xdr:rowOff>
    </xdr:from>
    <xdr:to>
      <xdr:col>19</xdr:col>
      <xdr:colOff>177800</xdr:colOff>
      <xdr:row>39</xdr:row>
      <xdr:rowOff>95250</xdr:rowOff>
    </xdr:to>
    <xdr:cxnSp macro="">
      <xdr:nvCxnSpPr>
        <xdr:cNvPr id="75" name="直線コネクタ 74"/>
        <xdr:cNvCxnSpPr/>
      </xdr:nvCxnSpPr>
      <xdr:spPr>
        <a:xfrm flipV="1">
          <a:off x="2908300" y="675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69850</xdr:rowOff>
    </xdr:from>
    <xdr:to>
      <xdr:col>10</xdr:col>
      <xdr:colOff>165100</xdr:colOff>
      <xdr:row>40</xdr:row>
      <xdr:rowOff>0</xdr:rowOff>
    </xdr:to>
    <xdr:sp macro="" textlink="">
      <xdr:nvSpPr>
        <xdr:cNvPr id="76" name="楕円 75"/>
        <xdr:cNvSpPr/>
      </xdr:nvSpPr>
      <xdr:spPr>
        <a:xfrm>
          <a:off x="1968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95250</xdr:rowOff>
    </xdr:from>
    <xdr:to>
      <xdr:col>15</xdr:col>
      <xdr:colOff>50800</xdr:colOff>
      <xdr:row>39</xdr:row>
      <xdr:rowOff>120650</xdr:rowOff>
    </xdr:to>
    <xdr:cxnSp macro="">
      <xdr:nvCxnSpPr>
        <xdr:cNvPr id="77" name="直線コネクタ 76"/>
        <xdr:cNvCxnSpPr/>
      </xdr:nvCxnSpPr>
      <xdr:spPr>
        <a:xfrm flipV="1">
          <a:off x="2019300" y="678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92727</xdr:rowOff>
    </xdr:from>
    <xdr:ext cx="405111" cy="259045"/>
    <xdr:sp macro="" textlink="">
      <xdr:nvSpPr>
        <xdr:cNvPr id="78"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9"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111777</xdr:rowOff>
    </xdr:from>
    <xdr:ext cx="405111" cy="259045"/>
    <xdr:sp macro="" textlink="">
      <xdr:nvSpPr>
        <xdr:cNvPr id="81" name="n_1mainValue【図書館】&#10;有形固定資産減価償却率"/>
        <xdr:cNvSpPr txBox="1"/>
      </xdr:nvSpPr>
      <xdr:spPr>
        <a:xfrm>
          <a:off x="358204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137177</xdr:rowOff>
    </xdr:from>
    <xdr:ext cx="405111" cy="259045"/>
    <xdr:sp macro="" textlink="">
      <xdr:nvSpPr>
        <xdr:cNvPr id="82" name="n_2mainValue【図書館】&#10;有形固定資産減価償却率"/>
        <xdr:cNvSpPr txBox="1"/>
      </xdr:nvSpPr>
      <xdr:spPr>
        <a:xfrm>
          <a:off x="2705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162577</xdr:rowOff>
    </xdr:from>
    <xdr:ext cx="405111" cy="259045"/>
    <xdr:sp macro="" textlink="">
      <xdr:nvSpPr>
        <xdr:cNvPr id="83" name="n_3mainValue【図書館】&#10;有形固定資産減価償却率"/>
        <xdr:cNvSpPr txBox="1"/>
      </xdr:nvSpPr>
      <xdr:spPr>
        <a:xfrm>
          <a:off x="1816744" y="684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18" name="楕円 117"/>
        <xdr:cNvSpPr/>
      </xdr:nvSpPr>
      <xdr:spPr>
        <a:xfrm>
          <a:off x="104267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106697</xdr:rowOff>
    </xdr:from>
    <xdr:ext cx="469744" cy="259045"/>
    <xdr:sp macro="" textlink="">
      <xdr:nvSpPr>
        <xdr:cNvPr id="119" name="【図書館】&#10;一人当たり面積該当値テキスト"/>
        <xdr:cNvSpPr txBox="1"/>
      </xdr:nvSpPr>
      <xdr:spPr>
        <a:xfrm>
          <a:off x="10515600"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128270</xdr:rowOff>
    </xdr:from>
    <xdr:to>
      <xdr:col>50</xdr:col>
      <xdr:colOff>165100</xdr:colOff>
      <xdr:row>39</xdr:row>
      <xdr:rowOff>58420</xdr:rowOff>
    </xdr:to>
    <xdr:sp macro="" textlink="">
      <xdr:nvSpPr>
        <xdr:cNvPr id="120" name="楕円 119"/>
        <xdr:cNvSpPr/>
      </xdr:nvSpPr>
      <xdr:spPr>
        <a:xfrm>
          <a:off x="958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7620</xdr:rowOff>
    </xdr:from>
    <xdr:to>
      <xdr:col>55</xdr:col>
      <xdr:colOff>0</xdr:colOff>
      <xdr:row>39</xdr:row>
      <xdr:rowOff>7620</xdr:rowOff>
    </xdr:to>
    <xdr:cxnSp macro="">
      <xdr:nvCxnSpPr>
        <xdr:cNvPr id="121" name="直線コネクタ 120"/>
        <xdr:cNvCxnSpPr/>
      </xdr:nvCxnSpPr>
      <xdr:spPr>
        <a:xfrm>
          <a:off x="9639300" y="6694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22" name="楕円 121"/>
        <xdr:cNvSpPr/>
      </xdr:nvSpPr>
      <xdr:spPr>
        <a:xfrm>
          <a:off x="8699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7620</xdr:rowOff>
    </xdr:from>
    <xdr:to>
      <xdr:col>50</xdr:col>
      <xdr:colOff>114300</xdr:colOff>
      <xdr:row>39</xdr:row>
      <xdr:rowOff>13335</xdr:rowOff>
    </xdr:to>
    <xdr:cxnSp macro="">
      <xdr:nvCxnSpPr>
        <xdr:cNvPr id="123" name="直線コネクタ 122"/>
        <xdr:cNvCxnSpPr/>
      </xdr:nvCxnSpPr>
      <xdr:spPr>
        <a:xfrm flipV="1">
          <a:off x="8750300" y="66941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24" name="楕円 123"/>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xdr:rowOff>
    </xdr:from>
    <xdr:to>
      <xdr:col>45</xdr:col>
      <xdr:colOff>177800</xdr:colOff>
      <xdr:row>39</xdr:row>
      <xdr:rowOff>19050</xdr:rowOff>
    </xdr:to>
    <xdr:cxnSp macro="">
      <xdr:nvCxnSpPr>
        <xdr:cNvPr id="125" name="直線コネクタ 124"/>
        <xdr:cNvCxnSpPr/>
      </xdr:nvCxnSpPr>
      <xdr:spPr>
        <a:xfrm flipV="1">
          <a:off x="7861300" y="66998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26"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27"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72407</xdr:rowOff>
    </xdr:from>
    <xdr:ext cx="469744" cy="259045"/>
    <xdr:sp macro="" textlink="">
      <xdr:nvSpPr>
        <xdr:cNvPr id="128" name="n_3aveValue【図書館】&#10;一人当たり面積"/>
        <xdr:cNvSpPr txBox="1"/>
      </xdr:nvSpPr>
      <xdr:spPr>
        <a:xfrm>
          <a:off x="7626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74947</xdr:rowOff>
    </xdr:from>
    <xdr:ext cx="469744" cy="259045"/>
    <xdr:sp macro="" textlink="">
      <xdr:nvSpPr>
        <xdr:cNvPr id="129" name="n_1mainValue【図書館】&#10;一人当たり面積"/>
        <xdr:cNvSpPr txBox="1"/>
      </xdr:nvSpPr>
      <xdr:spPr>
        <a:xfrm>
          <a:off x="93917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30" name="n_2mainValue【図書館】&#10;一人当たり面積"/>
        <xdr:cNvSpPr txBox="1"/>
      </xdr:nvSpPr>
      <xdr:spPr>
        <a:xfrm>
          <a:off x="8515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31" name="n_3mainValue【図書館】&#10;一人当たり面積"/>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xdr:rowOff>
    </xdr:from>
    <xdr:to>
      <xdr:col>24</xdr:col>
      <xdr:colOff>114300</xdr:colOff>
      <xdr:row>59</xdr:row>
      <xdr:rowOff>104140</xdr:rowOff>
    </xdr:to>
    <xdr:sp macro="" textlink="">
      <xdr:nvSpPr>
        <xdr:cNvPr id="171" name="楕円 170"/>
        <xdr:cNvSpPr/>
      </xdr:nvSpPr>
      <xdr:spPr>
        <a:xfrm>
          <a:off x="4584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25417</xdr:rowOff>
    </xdr:from>
    <xdr:ext cx="405111" cy="259045"/>
    <xdr:sp macro="" textlink="">
      <xdr:nvSpPr>
        <xdr:cNvPr id="172" name="【体育館・プール】&#10;有形固定資産減価償却率該当値テキスト"/>
        <xdr:cNvSpPr txBox="1"/>
      </xdr:nvSpPr>
      <xdr:spPr>
        <a:xfrm>
          <a:off x="4673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73" name="楕円 172"/>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53340</xdr:rowOff>
    </xdr:from>
    <xdr:to>
      <xdr:col>24</xdr:col>
      <xdr:colOff>63500</xdr:colOff>
      <xdr:row>59</xdr:row>
      <xdr:rowOff>91440</xdr:rowOff>
    </xdr:to>
    <xdr:cxnSp macro="">
      <xdr:nvCxnSpPr>
        <xdr:cNvPr id="174" name="直線コネクタ 173"/>
        <xdr:cNvCxnSpPr/>
      </xdr:nvCxnSpPr>
      <xdr:spPr>
        <a:xfrm flipV="1">
          <a:off x="3797300" y="101688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75" name="楕円 174"/>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131445</xdr:rowOff>
    </xdr:to>
    <xdr:cxnSp macro="">
      <xdr:nvCxnSpPr>
        <xdr:cNvPr id="176" name="直線コネクタ 175"/>
        <xdr:cNvCxnSpPr/>
      </xdr:nvCxnSpPr>
      <xdr:spPr>
        <a:xfrm flipV="1">
          <a:off x="2908300" y="102069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53975</xdr:rowOff>
    </xdr:from>
    <xdr:to>
      <xdr:col>10</xdr:col>
      <xdr:colOff>165100</xdr:colOff>
      <xdr:row>59</xdr:row>
      <xdr:rowOff>155575</xdr:rowOff>
    </xdr:to>
    <xdr:sp macro="" textlink="">
      <xdr:nvSpPr>
        <xdr:cNvPr id="177" name="楕円 176"/>
        <xdr:cNvSpPr/>
      </xdr:nvSpPr>
      <xdr:spPr>
        <a:xfrm>
          <a:off x="1968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131445</xdr:rowOff>
    </xdr:to>
    <xdr:cxnSp macro="">
      <xdr:nvCxnSpPr>
        <xdr:cNvPr id="178" name="直線コネクタ 177"/>
        <xdr:cNvCxnSpPr/>
      </xdr:nvCxnSpPr>
      <xdr:spPr>
        <a:xfrm>
          <a:off x="2019300" y="102203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158767</xdr:rowOff>
    </xdr:from>
    <xdr:ext cx="405111" cy="259045"/>
    <xdr:sp macro="" textlink="">
      <xdr:nvSpPr>
        <xdr:cNvPr id="182" name="n_1mainValue【体育館・プール】&#10;有形固定資産減価償却率"/>
        <xdr:cNvSpPr txBox="1"/>
      </xdr:nvSpPr>
      <xdr:spPr>
        <a:xfrm>
          <a:off x="3582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183" name="n_2mainValue【体育館・プール】&#10;有形固定資産減価償却率"/>
        <xdr:cNvSpPr txBox="1"/>
      </xdr:nvSpPr>
      <xdr:spPr>
        <a:xfrm>
          <a:off x="2705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652</xdr:rowOff>
    </xdr:from>
    <xdr:ext cx="405111" cy="259045"/>
    <xdr:sp macro="" textlink="">
      <xdr:nvSpPr>
        <xdr:cNvPr id="184" name="n_3mainValue【体育館・プール】&#10;有形固定資産減価償却率"/>
        <xdr:cNvSpPr txBox="1"/>
      </xdr:nvSpPr>
      <xdr:spPr>
        <a:xfrm>
          <a:off x="1816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120193</xdr:rowOff>
    </xdr:from>
    <xdr:to>
      <xdr:col>55</xdr:col>
      <xdr:colOff>50800</xdr:colOff>
      <xdr:row>63</xdr:row>
      <xdr:rowOff>50343</xdr:rowOff>
    </xdr:to>
    <xdr:sp macro="" textlink="">
      <xdr:nvSpPr>
        <xdr:cNvPr id="221" name="楕円 220"/>
        <xdr:cNvSpPr/>
      </xdr:nvSpPr>
      <xdr:spPr>
        <a:xfrm>
          <a:off x="10426700" y="107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143070</xdr:rowOff>
    </xdr:from>
    <xdr:ext cx="469744" cy="259045"/>
    <xdr:sp macro="" textlink="">
      <xdr:nvSpPr>
        <xdr:cNvPr id="222" name="【体育館・プール】&#10;一人当たり面積該当値テキスト"/>
        <xdr:cNvSpPr txBox="1"/>
      </xdr:nvSpPr>
      <xdr:spPr>
        <a:xfrm>
          <a:off x="10515600" y="106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122479</xdr:rowOff>
    </xdr:from>
    <xdr:to>
      <xdr:col>50</xdr:col>
      <xdr:colOff>165100</xdr:colOff>
      <xdr:row>63</xdr:row>
      <xdr:rowOff>52629</xdr:rowOff>
    </xdr:to>
    <xdr:sp macro="" textlink="">
      <xdr:nvSpPr>
        <xdr:cNvPr id="223" name="楕円 222"/>
        <xdr:cNvSpPr/>
      </xdr:nvSpPr>
      <xdr:spPr>
        <a:xfrm>
          <a:off x="9588500" y="107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170993</xdr:rowOff>
    </xdr:from>
    <xdr:to>
      <xdr:col>55</xdr:col>
      <xdr:colOff>0</xdr:colOff>
      <xdr:row>63</xdr:row>
      <xdr:rowOff>1829</xdr:rowOff>
    </xdr:to>
    <xdr:cxnSp macro="">
      <xdr:nvCxnSpPr>
        <xdr:cNvPr id="224" name="直線コネクタ 223"/>
        <xdr:cNvCxnSpPr/>
      </xdr:nvCxnSpPr>
      <xdr:spPr>
        <a:xfrm flipV="1">
          <a:off x="9639300" y="1080089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125222</xdr:rowOff>
    </xdr:from>
    <xdr:to>
      <xdr:col>46</xdr:col>
      <xdr:colOff>38100</xdr:colOff>
      <xdr:row>63</xdr:row>
      <xdr:rowOff>55372</xdr:rowOff>
    </xdr:to>
    <xdr:sp macro="" textlink="">
      <xdr:nvSpPr>
        <xdr:cNvPr id="225" name="楕円 224"/>
        <xdr:cNvSpPr/>
      </xdr:nvSpPr>
      <xdr:spPr>
        <a:xfrm>
          <a:off x="8699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1829</xdr:rowOff>
    </xdr:from>
    <xdr:to>
      <xdr:col>50</xdr:col>
      <xdr:colOff>114300</xdr:colOff>
      <xdr:row>63</xdr:row>
      <xdr:rowOff>4572</xdr:rowOff>
    </xdr:to>
    <xdr:cxnSp macro="">
      <xdr:nvCxnSpPr>
        <xdr:cNvPr id="226" name="直線コネクタ 225"/>
        <xdr:cNvCxnSpPr/>
      </xdr:nvCxnSpPr>
      <xdr:spPr>
        <a:xfrm flipV="1">
          <a:off x="8750300" y="1080317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137109</xdr:rowOff>
    </xdr:from>
    <xdr:to>
      <xdr:col>41</xdr:col>
      <xdr:colOff>101600</xdr:colOff>
      <xdr:row>63</xdr:row>
      <xdr:rowOff>67259</xdr:rowOff>
    </xdr:to>
    <xdr:sp macro="" textlink="">
      <xdr:nvSpPr>
        <xdr:cNvPr id="227" name="楕円 226"/>
        <xdr:cNvSpPr/>
      </xdr:nvSpPr>
      <xdr:spPr>
        <a:xfrm>
          <a:off x="7810500" y="107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4572</xdr:rowOff>
    </xdr:from>
    <xdr:to>
      <xdr:col>45</xdr:col>
      <xdr:colOff>177800</xdr:colOff>
      <xdr:row>63</xdr:row>
      <xdr:rowOff>16459</xdr:rowOff>
    </xdr:to>
    <xdr:cxnSp macro="">
      <xdr:nvCxnSpPr>
        <xdr:cNvPr id="228" name="直線コネクタ 227"/>
        <xdr:cNvCxnSpPr/>
      </xdr:nvCxnSpPr>
      <xdr:spPr>
        <a:xfrm flipV="1">
          <a:off x="7861300" y="1080592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69156</xdr:rowOff>
    </xdr:from>
    <xdr:ext cx="469744" cy="259045"/>
    <xdr:sp macro="" textlink="">
      <xdr:nvSpPr>
        <xdr:cNvPr id="232" name="n_1mainValue【体育館・プール】&#10;一人当たり面積"/>
        <xdr:cNvSpPr txBox="1"/>
      </xdr:nvSpPr>
      <xdr:spPr>
        <a:xfrm>
          <a:off x="9391727" y="1052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71899</xdr:rowOff>
    </xdr:from>
    <xdr:ext cx="469744" cy="259045"/>
    <xdr:sp macro="" textlink="">
      <xdr:nvSpPr>
        <xdr:cNvPr id="233" name="n_2mainValue【体育館・プール】&#10;一人当たり面積"/>
        <xdr:cNvSpPr txBox="1"/>
      </xdr:nvSpPr>
      <xdr:spPr>
        <a:xfrm>
          <a:off x="8515427" y="1053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83786</xdr:rowOff>
    </xdr:from>
    <xdr:ext cx="469744" cy="259045"/>
    <xdr:sp macro="" textlink="">
      <xdr:nvSpPr>
        <xdr:cNvPr id="234" name="n_3mainValue【体育館・プール】&#10;一人当たり面積"/>
        <xdr:cNvSpPr txBox="1"/>
      </xdr:nvSpPr>
      <xdr:spPr>
        <a:xfrm>
          <a:off x="7626427" y="1054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1" name="正方形/長方形 2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2" name="正方形/長方形 2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3" name="正方形/長方形 2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4" name="正方形/長方形 2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5" name="正方形/長方形 2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6" name="正方形/長方形 2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7" name="正方形/長方形 2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8" name="正方形/長方形 25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9" name="テキスト ボックス 25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0" name="直線コネクタ 25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61" name="直線コネクタ 2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62" name="テキスト ボックス 261"/>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3" name="直線コネクタ 2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64" name="テキスト ボックス 2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65" name="直線コネクタ 2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6" name="テキスト ボックス 2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7" name="直線コネクタ 2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8" name="テキスト ボックス 2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9" name="直線コネクタ 2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0" name="テキスト ボックス 26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74" name="直線コネクタ 273"/>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75"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6" name="直線コネクタ 27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77"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78" name="直線コネクタ 277"/>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79"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80" name="フローチャート: 判断 279"/>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81" name="フローチャート: 判断 280"/>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282" name="フローチャート: 判断 281"/>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283" name="フローチャート: 判断 282"/>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4" name="テキスト ボックス 2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289" name="楕円 288"/>
        <xdr:cNvSpPr/>
      </xdr:nvSpPr>
      <xdr:spPr>
        <a:xfrm>
          <a:off x="4584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59707</xdr:rowOff>
    </xdr:from>
    <xdr:ext cx="405111" cy="259045"/>
    <xdr:sp macro="" textlink="">
      <xdr:nvSpPr>
        <xdr:cNvPr id="290" name="【市民会館】&#10;有形固定資産減価償却率該当値テキスト"/>
        <xdr:cNvSpPr txBox="1"/>
      </xdr:nvSpPr>
      <xdr:spPr>
        <a:xfrm>
          <a:off x="46736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64770</xdr:rowOff>
    </xdr:from>
    <xdr:to>
      <xdr:col>20</xdr:col>
      <xdr:colOff>38100</xdr:colOff>
      <xdr:row>103</xdr:row>
      <xdr:rowOff>166370</xdr:rowOff>
    </xdr:to>
    <xdr:sp macro="" textlink="">
      <xdr:nvSpPr>
        <xdr:cNvPr id="291" name="楕円 290"/>
        <xdr:cNvSpPr/>
      </xdr:nvSpPr>
      <xdr:spPr>
        <a:xfrm>
          <a:off x="3746500" y="177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87630</xdr:rowOff>
    </xdr:from>
    <xdr:to>
      <xdr:col>24</xdr:col>
      <xdr:colOff>63500</xdr:colOff>
      <xdr:row>103</xdr:row>
      <xdr:rowOff>115570</xdr:rowOff>
    </xdr:to>
    <xdr:cxnSp macro="">
      <xdr:nvCxnSpPr>
        <xdr:cNvPr id="292" name="直線コネクタ 291"/>
        <xdr:cNvCxnSpPr/>
      </xdr:nvCxnSpPr>
      <xdr:spPr>
        <a:xfrm flipV="1">
          <a:off x="3797300" y="177469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92711</xdr:rowOff>
    </xdr:from>
    <xdr:to>
      <xdr:col>15</xdr:col>
      <xdr:colOff>101600</xdr:colOff>
      <xdr:row>104</xdr:row>
      <xdr:rowOff>22861</xdr:rowOff>
    </xdr:to>
    <xdr:sp macro="" textlink="">
      <xdr:nvSpPr>
        <xdr:cNvPr id="293" name="楕円 292"/>
        <xdr:cNvSpPr/>
      </xdr:nvSpPr>
      <xdr:spPr>
        <a:xfrm>
          <a:off x="2857500" y="177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115570</xdr:rowOff>
    </xdr:from>
    <xdr:to>
      <xdr:col>19</xdr:col>
      <xdr:colOff>177800</xdr:colOff>
      <xdr:row>103</xdr:row>
      <xdr:rowOff>143511</xdr:rowOff>
    </xdr:to>
    <xdr:cxnSp macro="">
      <xdr:nvCxnSpPr>
        <xdr:cNvPr id="294" name="直線コネクタ 293"/>
        <xdr:cNvCxnSpPr/>
      </xdr:nvCxnSpPr>
      <xdr:spPr>
        <a:xfrm flipV="1">
          <a:off x="2908300" y="177749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120650</xdr:rowOff>
    </xdr:from>
    <xdr:to>
      <xdr:col>10</xdr:col>
      <xdr:colOff>165100</xdr:colOff>
      <xdr:row>104</xdr:row>
      <xdr:rowOff>50800</xdr:rowOff>
    </xdr:to>
    <xdr:sp macro="" textlink="">
      <xdr:nvSpPr>
        <xdr:cNvPr id="295" name="楕円 294"/>
        <xdr:cNvSpPr/>
      </xdr:nvSpPr>
      <xdr:spPr>
        <a:xfrm>
          <a:off x="1968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143511</xdr:rowOff>
    </xdr:from>
    <xdr:to>
      <xdr:col>15</xdr:col>
      <xdr:colOff>50800</xdr:colOff>
      <xdr:row>104</xdr:row>
      <xdr:rowOff>0</xdr:rowOff>
    </xdr:to>
    <xdr:cxnSp macro="">
      <xdr:nvCxnSpPr>
        <xdr:cNvPr id="296" name="直線コネクタ 295"/>
        <xdr:cNvCxnSpPr/>
      </xdr:nvCxnSpPr>
      <xdr:spPr>
        <a:xfrm flipV="1">
          <a:off x="2019300" y="178028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297"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298"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299"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11447</xdr:rowOff>
    </xdr:from>
    <xdr:ext cx="405111" cy="259045"/>
    <xdr:sp macro="" textlink="">
      <xdr:nvSpPr>
        <xdr:cNvPr id="300" name="n_1mainValue【市民会館】&#10;有形固定資産減価償却率"/>
        <xdr:cNvSpPr txBox="1"/>
      </xdr:nvSpPr>
      <xdr:spPr>
        <a:xfrm>
          <a:off x="3582044"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39388</xdr:rowOff>
    </xdr:from>
    <xdr:ext cx="405111" cy="259045"/>
    <xdr:sp macro="" textlink="">
      <xdr:nvSpPr>
        <xdr:cNvPr id="301" name="n_2mainValue【市民会館】&#10;有形固定資産減価償却率"/>
        <xdr:cNvSpPr txBox="1"/>
      </xdr:nvSpPr>
      <xdr:spPr>
        <a:xfrm>
          <a:off x="2705744" y="1752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67327</xdr:rowOff>
    </xdr:from>
    <xdr:ext cx="405111" cy="259045"/>
    <xdr:sp macro="" textlink="">
      <xdr:nvSpPr>
        <xdr:cNvPr id="302" name="n_3mainValue【市民会館】&#10;有形固定資産減価償却率"/>
        <xdr:cNvSpPr txBox="1"/>
      </xdr:nvSpPr>
      <xdr:spPr>
        <a:xfrm>
          <a:off x="1816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1" name="テキスト ボックス 3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2" name="直線コネクタ 3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3" name="直線コネクタ 3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4" name="テキスト ボックス 3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5" name="直線コネクタ 3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6" name="テキスト ボックス 3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7" name="直線コネクタ 3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8" name="テキスト ボックス 3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9" name="直線コネクタ 3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0" name="テキスト ボックス 3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1" name="直線コネクタ 3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2" name="テキスト ボックス 3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3" name="直線コネクタ 3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4" name="テキスト ボックス 3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26" name="直線コネクタ 325"/>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27"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28" name="直線コネクタ 327"/>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29"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30" name="直線コネクタ 329"/>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31"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32" name="フローチャート: 判断 331"/>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33" name="フローチャート: 判断 332"/>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99695</xdr:rowOff>
    </xdr:from>
    <xdr:to>
      <xdr:col>46</xdr:col>
      <xdr:colOff>38100</xdr:colOff>
      <xdr:row>107</xdr:row>
      <xdr:rowOff>29845</xdr:rowOff>
    </xdr:to>
    <xdr:sp macro="" textlink="">
      <xdr:nvSpPr>
        <xdr:cNvPr id="334" name="フローチャート: 判断 333"/>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116839</xdr:rowOff>
    </xdr:from>
    <xdr:to>
      <xdr:col>41</xdr:col>
      <xdr:colOff>101600</xdr:colOff>
      <xdr:row>107</xdr:row>
      <xdr:rowOff>46989</xdr:rowOff>
    </xdr:to>
    <xdr:sp macro="" textlink="">
      <xdr:nvSpPr>
        <xdr:cNvPr id="335" name="フローチャート: 判断 334"/>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101600</xdr:rowOff>
    </xdr:from>
    <xdr:to>
      <xdr:col>55</xdr:col>
      <xdr:colOff>50800</xdr:colOff>
      <xdr:row>107</xdr:row>
      <xdr:rowOff>31750</xdr:rowOff>
    </xdr:to>
    <xdr:sp macro="" textlink="">
      <xdr:nvSpPr>
        <xdr:cNvPr id="341" name="楕円 340"/>
        <xdr:cNvSpPr/>
      </xdr:nvSpPr>
      <xdr:spPr>
        <a:xfrm>
          <a:off x="10426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124477</xdr:rowOff>
    </xdr:from>
    <xdr:ext cx="469744" cy="259045"/>
    <xdr:sp macro="" textlink="">
      <xdr:nvSpPr>
        <xdr:cNvPr id="342" name="【市民会館】&#10;一人当たり面積該当値テキスト"/>
        <xdr:cNvSpPr txBox="1"/>
      </xdr:nvSpPr>
      <xdr:spPr>
        <a:xfrm>
          <a:off x="10515600" y="181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105411</xdr:rowOff>
    </xdr:from>
    <xdr:to>
      <xdr:col>50</xdr:col>
      <xdr:colOff>165100</xdr:colOff>
      <xdr:row>107</xdr:row>
      <xdr:rowOff>35561</xdr:rowOff>
    </xdr:to>
    <xdr:sp macro="" textlink="">
      <xdr:nvSpPr>
        <xdr:cNvPr id="343" name="楕円 342"/>
        <xdr:cNvSpPr/>
      </xdr:nvSpPr>
      <xdr:spPr>
        <a:xfrm>
          <a:off x="9588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152400</xdr:rowOff>
    </xdr:from>
    <xdr:to>
      <xdr:col>55</xdr:col>
      <xdr:colOff>0</xdr:colOff>
      <xdr:row>106</xdr:row>
      <xdr:rowOff>156211</xdr:rowOff>
    </xdr:to>
    <xdr:cxnSp macro="">
      <xdr:nvCxnSpPr>
        <xdr:cNvPr id="344" name="直線コネクタ 343"/>
        <xdr:cNvCxnSpPr/>
      </xdr:nvCxnSpPr>
      <xdr:spPr>
        <a:xfrm flipV="1">
          <a:off x="9639300" y="183261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345" name="楕円 344"/>
        <xdr:cNvSpPr/>
      </xdr:nvSpPr>
      <xdr:spPr>
        <a:xfrm>
          <a:off x="8699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156211</xdr:rowOff>
    </xdr:from>
    <xdr:to>
      <xdr:col>50</xdr:col>
      <xdr:colOff>114300</xdr:colOff>
      <xdr:row>106</xdr:row>
      <xdr:rowOff>161925</xdr:rowOff>
    </xdr:to>
    <xdr:cxnSp macro="">
      <xdr:nvCxnSpPr>
        <xdr:cNvPr id="346" name="直線コネクタ 345"/>
        <xdr:cNvCxnSpPr/>
      </xdr:nvCxnSpPr>
      <xdr:spPr>
        <a:xfrm flipV="1">
          <a:off x="8750300" y="1832991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116839</xdr:rowOff>
    </xdr:from>
    <xdr:to>
      <xdr:col>41</xdr:col>
      <xdr:colOff>101600</xdr:colOff>
      <xdr:row>107</xdr:row>
      <xdr:rowOff>46989</xdr:rowOff>
    </xdr:to>
    <xdr:sp macro="" textlink="">
      <xdr:nvSpPr>
        <xdr:cNvPr id="347" name="楕円 346"/>
        <xdr:cNvSpPr/>
      </xdr:nvSpPr>
      <xdr:spPr>
        <a:xfrm>
          <a:off x="781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161925</xdr:rowOff>
    </xdr:from>
    <xdr:to>
      <xdr:col>45</xdr:col>
      <xdr:colOff>177800</xdr:colOff>
      <xdr:row>106</xdr:row>
      <xdr:rowOff>167639</xdr:rowOff>
    </xdr:to>
    <xdr:cxnSp macro="">
      <xdr:nvCxnSpPr>
        <xdr:cNvPr id="348" name="直線コネクタ 347"/>
        <xdr:cNvCxnSpPr/>
      </xdr:nvCxnSpPr>
      <xdr:spPr>
        <a:xfrm flipV="1">
          <a:off x="7861300" y="183356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50182</xdr:rowOff>
    </xdr:from>
    <xdr:ext cx="469744" cy="259045"/>
    <xdr:sp macro="" textlink="">
      <xdr:nvSpPr>
        <xdr:cNvPr id="349"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46372</xdr:rowOff>
    </xdr:from>
    <xdr:ext cx="469744" cy="259045"/>
    <xdr:sp macro="" textlink="">
      <xdr:nvSpPr>
        <xdr:cNvPr id="350"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38116</xdr:rowOff>
    </xdr:from>
    <xdr:ext cx="469744" cy="259045"/>
    <xdr:sp macro="" textlink="">
      <xdr:nvSpPr>
        <xdr:cNvPr id="351" name="n_3aveValue【市民会館】&#10;一人当たり面積"/>
        <xdr:cNvSpPr txBox="1"/>
      </xdr:nvSpPr>
      <xdr:spPr>
        <a:xfrm>
          <a:off x="7626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26688</xdr:rowOff>
    </xdr:from>
    <xdr:ext cx="469744" cy="259045"/>
    <xdr:sp macro="" textlink="">
      <xdr:nvSpPr>
        <xdr:cNvPr id="352" name="n_1mainValue【市民会館】&#10;一人当たり面積"/>
        <xdr:cNvSpPr txBox="1"/>
      </xdr:nvSpPr>
      <xdr:spPr>
        <a:xfrm>
          <a:off x="9391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353" name="n_2main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63516</xdr:rowOff>
    </xdr:from>
    <xdr:ext cx="469744" cy="259045"/>
    <xdr:sp macro="" textlink="">
      <xdr:nvSpPr>
        <xdr:cNvPr id="354" name="n_3main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5" name="直線コネクタ 3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6" name="テキスト ボックス 3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7" name="直線コネクタ 3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8" name="テキスト ボックス 3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9" name="直線コネクタ 3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0" name="テキスト ボックス 3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1" name="直線コネクタ 3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2" name="テキスト ボックス 3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3" name="直線コネクタ 3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4" name="テキスト ボックス 3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5" name="直線コネクタ 3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6" name="テキスト ボックス 3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0" name="直線コネクタ 379"/>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1"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2" name="直線コネクタ 381"/>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3"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4" name="直線コネクタ 383"/>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5"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6" name="フローチャート: 判断 385"/>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7" name="フローチャート: 判断 386"/>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8" name="フローチャート: 判断 387"/>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89" name="フローチャート: 判断 388"/>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123372</xdr:rowOff>
    </xdr:from>
    <xdr:to>
      <xdr:col>85</xdr:col>
      <xdr:colOff>177800</xdr:colOff>
      <xdr:row>36</xdr:row>
      <xdr:rowOff>53522</xdr:rowOff>
    </xdr:to>
    <xdr:sp macro="" textlink="">
      <xdr:nvSpPr>
        <xdr:cNvPr id="395" name="楕円 394"/>
        <xdr:cNvSpPr/>
      </xdr:nvSpPr>
      <xdr:spPr>
        <a:xfrm>
          <a:off x="162687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146249</xdr:rowOff>
    </xdr:from>
    <xdr:ext cx="405111" cy="259045"/>
    <xdr:sp macro="" textlink="">
      <xdr:nvSpPr>
        <xdr:cNvPr id="396" name="【一般廃棄物処理施設】&#10;有形固定資産減価償却率該当値テキスト"/>
        <xdr:cNvSpPr txBox="1"/>
      </xdr:nvSpPr>
      <xdr:spPr>
        <a:xfrm>
          <a:off x="16357600" y="597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167458</xdr:rowOff>
    </xdr:from>
    <xdr:to>
      <xdr:col>81</xdr:col>
      <xdr:colOff>101600</xdr:colOff>
      <xdr:row>36</xdr:row>
      <xdr:rowOff>97608</xdr:rowOff>
    </xdr:to>
    <xdr:sp macro="" textlink="">
      <xdr:nvSpPr>
        <xdr:cNvPr id="397" name="楕円 396"/>
        <xdr:cNvSpPr/>
      </xdr:nvSpPr>
      <xdr:spPr>
        <a:xfrm>
          <a:off x="15430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2722</xdr:rowOff>
    </xdr:from>
    <xdr:to>
      <xdr:col>85</xdr:col>
      <xdr:colOff>127000</xdr:colOff>
      <xdr:row>36</xdr:row>
      <xdr:rowOff>46808</xdr:rowOff>
    </xdr:to>
    <xdr:cxnSp macro="">
      <xdr:nvCxnSpPr>
        <xdr:cNvPr id="398" name="直線コネクタ 397"/>
        <xdr:cNvCxnSpPr/>
      </xdr:nvCxnSpPr>
      <xdr:spPr>
        <a:xfrm flipV="1">
          <a:off x="15481300" y="6174922"/>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142966</xdr:rowOff>
    </xdr:from>
    <xdr:to>
      <xdr:col>76</xdr:col>
      <xdr:colOff>165100</xdr:colOff>
      <xdr:row>36</xdr:row>
      <xdr:rowOff>73116</xdr:rowOff>
    </xdr:to>
    <xdr:sp macro="" textlink="">
      <xdr:nvSpPr>
        <xdr:cNvPr id="399" name="楕円 398"/>
        <xdr:cNvSpPr/>
      </xdr:nvSpPr>
      <xdr:spPr>
        <a:xfrm>
          <a:off x="14541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22316</xdr:rowOff>
    </xdr:from>
    <xdr:to>
      <xdr:col>81</xdr:col>
      <xdr:colOff>50800</xdr:colOff>
      <xdr:row>36</xdr:row>
      <xdr:rowOff>46808</xdr:rowOff>
    </xdr:to>
    <xdr:cxnSp macro="">
      <xdr:nvCxnSpPr>
        <xdr:cNvPr id="400" name="直線コネクタ 399"/>
        <xdr:cNvCxnSpPr/>
      </xdr:nvCxnSpPr>
      <xdr:spPr>
        <a:xfrm>
          <a:off x="14592300" y="619451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15603</xdr:rowOff>
    </xdr:from>
    <xdr:to>
      <xdr:col>72</xdr:col>
      <xdr:colOff>38100</xdr:colOff>
      <xdr:row>36</xdr:row>
      <xdr:rowOff>117203</xdr:rowOff>
    </xdr:to>
    <xdr:sp macro="" textlink="">
      <xdr:nvSpPr>
        <xdr:cNvPr id="401" name="楕円 400"/>
        <xdr:cNvSpPr/>
      </xdr:nvSpPr>
      <xdr:spPr>
        <a:xfrm>
          <a:off x="13652500" y="61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22316</xdr:rowOff>
    </xdr:from>
    <xdr:to>
      <xdr:col>76</xdr:col>
      <xdr:colOff>114300</xdr:colOff>
      <xdr:row>36</xdr:row>
      <xdr:rowOff>66403</xdr:rowOff>
    </xdr:to>
    <xdr:cxnSp macro="">
      <xdr:nvCxnSpPr>
        <xdr:cNvPr id="402" name="直線コネクタ 401"/>
        <xdr:cNvCxnSpPr/>
      </xdr:nvCxnSpPr>
      <xdr:spPr>
        <a:xfrm flipV="1">
          <a:off x="13703300" y="619451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3"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04"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405"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114135</xdr:rowOff>
    </xdr:from>
    <xdr:ext cx="405111" cy="259045"/>
    <xdr:sp macro="" textlink="">
      <xdr:nvSpPr>
        <xdr:cNvPr id="406" name="n_1mainValue【一般廃棄物処理施設】&#10;有形固定資産減価償却率"/>
        <xdr:cNvSpPr txBox="1"/>
      </xdr:nvSpPr>
      <xdr:spPr>
        <a:xfrm>
          <a:off x="152660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89643</xdr:rowOff>
    </xdr:from>
    <xdr:ext cx="405111" cy="259045"/>
    <xdr:sp macro="" textlink="">
      <xdr:nvSpPr>
        <xdr:cNvPr id="407" name="n_2mainValue【一般廃棄物処理施設】&#10;有形固定資産減価償却率"/>
        <xdr:cNvSpPr txBox="1"/>
      </xdr:nvSpPr>
      <xdr:spPr>
        <a:xfrm>
          <a:off x="143897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133730</xdr:rowOff>
    </xdr:from>
    <xdr:ext cx="405111" cy="259045"/>
    <xdr:sp macro="" textlink="">
      <xdr:nvSpPr>
        <xdr:cNvPr id="408" name="n_3mainValue【一般廃棄物処理施設】&#10;有形固定資産減価償却率"/>
        <xdr:cNvSpPr txBox="1"/>
      </xdr:nvSpPr>
      <xdr:spPr>
        <a:xfrm>
          <a:off x="13500744" y="596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9" name="直線コネクタ 41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0" name="テキスト ボックス 41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1" name="直線コネクタ 42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2" name="テキスト ボックス 421"/>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3" name="直線コネクタ 42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4" name="テキスト ボックス 423"/>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5" name="直線コネクタ 42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6" name="テキスト ボックス 425"/>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7" name="直線コネクタ 42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8" name="テキスト ボックス 42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9" name="直線コネクタ 42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0" name="テキスト ボックス 429"/>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2" name="テキスト ボックス 431"/>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4" name="直線コネクタ 433"/>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5"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6" name="直線コネクタ 435"/>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7"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8" name="直線コネクタ 437"/>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39"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0" name="フローチャート: 判断 439"/>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1" name="フローチャート: 判断 440"/>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42" name="フローチャート: 判断 441"/>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3" name="フローチャート: 判断 442"/>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37557</xdr:rowOff>
    </xdr:from>
    <xdr:to>
      <xdr:col>116</xdr:col>
      <xdr:colOff>114300</xdr:colOff>
      <xdr:row>42</xdr:row>
      <xdr:rowOff>139157</xdr:rowOff>
    </xdr:to>
    <xdr:sp macro="" textlink="">
      <xdr:nvSpPr>
        <xdr:cNvPr id="449" name="楕円 448"/>
        <xdr:cNvSpPr/>
      </xdr:nvSpPr>
      <xdr:spPr>
        <a:xfrm>
          <a:off x="22110700" y="72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450" name="【一般廃棄物処理施設】&#10;一人当たり有形固定資産（償却資産）額該当値テキスト"/>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37613</xdr:rowOff>
    </xdr:from>
    <xdr:to>
      <xdr:col>112</xdr:col>
      <xdr:colOff>38100</xdr:colOff>
      <xdr:row>42</xdr:row>
      <xdr:rowOff>139213</xdr:rowOff>
    </xdr:to>
    <xdr:sp macro="" textlink="">
      <xdr:nvSpPr>
        <xdr:cNvPr id="451" name="楕円 450"/>
        <xdr:cNvSpPr/>
      </xdr:nvSpPr>
      <xdr:spPr>
        <a:xfrm>
          <a:off x="21272500" y="723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88357</xdr:rowOff>
    </xdr:from>
    <xdr:to>
      <xdr:col>116</xdr:col>
      <xdr:colOff>63500</xdr:colOff>
      <xdr:row>42</xdr:row>
      <xdr:rowOff>88413</xdr:rowOff>
    </xdr:to>
    <xdr:cxnSp macro="">
      <xdr:nvCxnSpPr>
        <xdr:cNvPr id="452" name="直線コネクタ 451"/>
        <xdr:cNvCxnSpPr/>
      </xdr:nvCxnSpPr>
      <xdr:spPr>
        <a:xfrm flipV="1">
          <a:off x="21323300" y="7289257"/>
          <a:ext cx="8382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36840</xdr:rowOff>
    </xdr:from>
    <xdr:to>
      <xdr:col>107</xdr:col>
      <xdr:colOff>101600</xdr:colOff>
      <xdr:row>42</xdr:row>
      <xdr:rowOff>138440</xdr:rowOff>
    </xdr:to>
    <xdr:sp macro="" textlink="">
      <xdr:nvSpPr>
        <xdr:cNvPr id="453" name="楕円 452"/>
        <xdr:cNvSpPr/>
      </xdr:nvSpPr>
      <xdr:spPr>
        <a:xfrm>
          <a:off x="20383500" y="723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87640</xdr:rowOff>
    </xdr:from>
    <xdr:to>
      <xdr:col>111</xdr:col>
      <xdr:colOff>177800</xdr:colOff>
      <xdr:row>42</xdr:row>
      <xdr:rowOff>88413</xdr:rowOff>
    </xdr:to>
    <xdr:cxnSp macro="">
      <xdr:nvCxnSpPr>
        <xdr:cNvPr id="454" name="直線コネクタ 453"/>
        <xdr:cNvCxnSpPr/>
      </xdr:nvCxnSpPr>
      <xdr:spPr>
        <a:xfrm>
          <a:off x="20434300" y="7288540"/>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36912</xdr:rowOff>
    </xdr:from>
    <xdr:to>
      <xdr:col>102</xdr:col>
      <xdr:colOff>165100</xdr:colOff>
      <xdr:row>42</xdr:row>
      <xdr:rowOff>138512</xdr:rowOff>
    </xdr:to>
    <xdr:sp macro="" textlink="">
      <xdr:nvSpPr>
        <xdr:cNvPr id="455" name="楕円 454"/>
        <xdr:cNvSpPr/>
      </xdr:nvSpPr>
      <xdr:spPr>
        <a:xfrm>
          <a:off x="19494500" y="723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87640</xdr:rowOff>
    </xdr:from>
    <xdr:to>
      <xdr:col>107</xdr:col>
      <xdr:colOff>50800</xdr:colOff>
      <xdr:row>42</xdr:row>
      <xdr:rowOff>87712</xdr:rowOff>
    </xdr:to>
    <xdr:cxnSp macro="">
      <xdr:nvCxnSpPr>
        <xdr:cNvPr id="456" name="直線コネクタ 455"/>
        <xdr:cNvCxnSpPr/>
      </xdr:nvCxnSpPr>
      <xdr:spPr>
        <a:xfrm flipV="1">
          <a:off x="19545300" y="7288540"/>
          <a:ext cx="889000" cy="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7"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144243</xdr:rowOff>
    </xdr:from>
    <xdr:ext cx="534377" cy="259045"/>
    <xdr:sp macro="" textlink="">
      <xdr:nvSpPr>
        <xdr:cNvPr id="458"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459" name="n_3aveValue【一般廃棄物処理施設】&#10;一人当たり有形固定資産（償却資産）額"/>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130340</xdr:rowOff>
    </xdr:from>
    <xdr:ext cx="534377" cy="259045"/>
    <xdr:sp macro="" textlink="">
      <xdr:nvSpPr>
        <xdr:cNvPr id="460" name="n_1mainValue【一般廃棄物処理施設】&#10;一人当たり有形固定資産（償却資産）額"/>
        <xdr:cNvSpPr txBox="1"/>
      </xdr:nvSpPr>
      <xdr:spPr>
        <a:xfrm>
          <a:off x="21043411" y="73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129567</xdr:rowOff>
    </xdr:from>
    <xdr:ext cx="534377" cy="259045"/>
    <xdr:sp macro="" textlink="">
      <xdr:nvSpPr>
        <xdr:cNvPr id="461" name="n_2mainValue【一般廃棄物処理施設】&#10;一人当たり有形固定資産（償却資産）額"/>
        <xdr:cNvSpPr txBox="1"/>
      </xdr:nvSpPr>
      <xdr:spPr>
        <a:xfrm>
          <a:off x="20167111" y="733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129639</xdr:rowOff>
    </xdr:from>
    <xdr:ext cx="534377" cy="259045"/>
    <xdr:sp macro="" textlink="">
      <xdr:nvSpPr>
        <xdr:cNvPr id="462" name="n_3mainValue【一般廃棄物処理施設】&#10;一人当たり有形固定資産（償却資産）額"/>
        <xdr:cNvSpPr txBox="1"/>
      </xdr:nvSpPr>
      <xdr:spPr>
        <a:xfrm>
          <a:off x="19278111" y="733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3" name="直線コネクタ 4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4" name="テキスト ボックス 47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5" name="直線コネクタ 4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6" name="テキスト ボックス 4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7" name="直線コネクタ 4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8" name="テキスト ボックス 4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9" name="直線コネクタ 4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0" name="テキスト ボックス 4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1" name="直線コネクタ 4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2" name="テキスト ボックス 4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3" name="直線コネクタ 4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4" name="テキスト ボックス 48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5" name="直線コネクタ 4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6" name="テキスト ボックス 4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8" name="直線コネクタ 487"/>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89"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0" name="直線コネクタ 489"/>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2" name="直線コネクタ 49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3"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4" name="フローチャート: 判断 493"/>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5" name="フローチャート: 判断 494"/>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6" name="フローチャート: 判断 49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7" name="フローチャート: 判断 496"/>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503" name="楕円 502"/>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504" name="【保健センター・保健所】&#10;有形固定資産減価償却率該当値テキスト"/>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505" name="楕円 504"/>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506" name="直線コネクタ 505"/>
        <xdr:cNvCxnSpPr/>
      </xdr:nvCxnSpPr>
      <xdr:spPr>
        <a:xfrm flipV="1">
          <a:off x="15481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507" name="楕円 506"/>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106135</xdr:rowOff>
    </xdr:from>
    <xdr:to>
      <xdr:col>81</xdr:col>
      <xdr:colOff>50800</xdr:colOff>
      <xdr:row>59</xdr:row>
      <xdr:rowOff>138793</xdr:rowOff>
    </xdr:to>
    <xdr:cxnSp macro="">
      <xdr:nvCxnSpPr>
        <xdr:cNvPr id="508" name="直線コネクタ 507"/>
        <xdr:cNvCxnSpPr/>
      </xdr:nvCxnSpPr>
      <xdr:spPr>
        <a:xfrm flipV="1">
          <a:off x="14592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09" name="楕円 508"/>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60</xdr:row>
      <xdr:rowOff>0</xdr:rowOff>
    </xdr:to>
    <xdr:cxnSp macro="">
      <xdr:nvCxnSpPr>
        <xdr:cNvPr id="510" name="直線コネクタ 509"/>
        <xdr:cNvCxnSpPr/>
      </xdr:nvCxnSpPr>
      <xdr:spPr>
        <a:xfrm flipV="1">
          <a:off x="13703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11" name="n_1aveValue【保健センター・保健所】&#10;有形固定資産減価償却率"/>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2"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13" name="n_3aveValue【保健センター・保健所】&#10;有形固定資産減価償却率"/>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514" name="n_1mainValue【保健センター・保健所】&#10;有形固定資産減価償却率"/>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515" name="n_2main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16" name="n_3mainValue【保健センター・保健所】&#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5" name="テキスト ボックス 5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6" name="直線コネクタ 5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7" name="直線コネクタ 5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8" name="テキスト ボックス 5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9" name="直線コネクタ 5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0" name="テキスト ボックス 5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1" name="直線コネクタ 5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2" name="テキスト ボックス 5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3" name="直線コネクタ 5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4" name="テキスト ボックス 5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5" name="直線コネクタ 5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6" name="テキスト ボックス 5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0" name="直線コネクタ 539"/>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2" name="直線コネクタ 54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3"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4" name="直線コネクタ 543"/>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5"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6" name="フローチャート: 判断 545"/>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7" name="フローチャート: 判断 546"/>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8" name="フローチャート: 判断 547"/>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49" name="フローチャート: 判断 548"/>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55" name="楕円 554"/>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556"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57" name="楕円 556"/>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558" name="直線コネクタ 557"/>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559" name="楕円 558"/>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129540</xdr:rowOff>
    </xdr:to>
    <xdr:cxnSp macro="">
      <xdr:nvCxnSpPr>
        <xdr:cNvPr id="560" name="直線コネクタ 559"/>
        <xdr:cNvCxnSpPr/>
      </xdr:nvCxnSpPr>
      <xdr:spPr>
        <a:xfrm flipV="1">
          <a:off x="20434300" y="1092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78740</xdr:rowOff>
    </xdr:from>
    <xdr:to>
      <xdr:col>102</xdr:col>
      <xdr:colOff>165100</xdr:colOff>
      <xdr:row>64</xdr:row>
      <xdr:rowOff>8890</xdr:rowOff>
    </xdr:to>
    <xdr:sp macro="" textlink="">
      <xdr:nvSpPr>
        <xdr:cNvPr id="561" name="楕円 560"/>
        <xdr:cNvSpPr/>
      </xdr:nvSpPr>
      <xdr:spPr>
        <a:xfrm>
          <a:off x="19494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129540</xdr:rowOff>
    </xdr:to>
    <xdr:cxnSp macro="">
      <xdr:nvCxnSpPr>
        <xdr:cNvPr id="562" name="直線コネクタ 561"/>
        <xdr:cNvCxnSpPr/>
      </xdr:nvCxnSpPr>
      <xdr:spPr>
        <a:xfrm>
          <a:off x="19545300" y="1093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63"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4" name="n_2aveValue【保健センター・保健所】&#10;一人当たり面積"/>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65"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566"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567" name="n_2mainValue【保健センター・保健所】&#10;一人当たり面積"/>
        <xdr:cNvSpPr txBox="1"/>
      </xdr:nvSpPr>
      <xdr:spPr>
        <a:xfrm>
          <a:off x="20199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xdr:rowOff>
    </xdr:from>
    <xdr:ext cx="469744" cy="259045"/>
    <xdr:sp macro="" textlink="">
      <xdr:nvSpPr>
        <xdr:cNvPr id="568" name="n_3mainValue【保健センター・保健所】&#10;一人当たり面積"/>
        <xdr:cNvSpPr txBox="1"/>
      </xdr:nvSpPr>
      <xdr:spPr>
        <a:xfrm>
          <a:off x="193104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4" name="直線コネクタ 593"/>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5"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6" name="直線コネクタ 595"/>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7"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8" name="直線コネクタ 597"/>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99"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0" name="フローチャート: 判断 599"/>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1" name="フローチャート: 判断 600"/>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2" name="フローチャート: 判断 601"/>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3" name="フローチャート: 判断 602"/>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10161</xdr:rowOff>
    </xdr:from>
    <xdr:to>
      <xdr:col>85</xdr:col>
      <xdr:colOff>177800</xdr:colOff>
      <xdr:row>80</xdr:row>
      <xdr:rowOff>111761</xdr:rowOff>
    </xdr:to>
    <xdr:sp macro="" textlink="">
      <xdr:nvSpPr>
        <xdr:cNvPr id="609" name="楕円 608"/>
        <xdr:cNvSpPr/>
      </xdr:nvSpPr>
      <xdr:spPr>
        <a:xfrm>
          <a:off x="16268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33038</xdr:rowOff>
    </xdr:from>
    <xdr:ext cx="405111" cy="259045"/>
    <xdr:sp macro="" textlink="">
      <xdr:nvSpPr>
        <xdr:cNvPr id="610" name="【消防施設】&#10;有形固定資産減価償却率該当値テキスト"/>
        <xdr:cNvSpPr txBox="1"/>
      </xdr:nvSpPr>
      <xdr:spPr>
        <a:xfrm>
          <a:off x="16357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26488</xdr:rowOff>
    </xdr:from>
    <xdr:to>
      <xdr:col>81</xdr:col>
      <xdr:colOff>101600</xdr:colOff>
      <xdr:row>80</xdr:row>
      <xdr:rowOff>128088</xdr:rowOff>
    </xdr:to>
    <xdr:sp macro="" textlink="">
      <xdr:nvSpPr>
        <xdr:cNvPr id="611" name="楕円 610"/>
        <xdr:cNvSpPr/>
      </xdr:nvSpPr>
      <xdr:spPr>
        <a:xfrm>
          <a:off x="15430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60961</xdr:rowOff>
    </xdr:from>
    <xdr:to>
      <xdr:col>85</xdr:col>
      <xdr:colOff>127000</xdr:colOff>
      <xdr:row>80</xdr:row>
      <xdr:rowOff>77288</xdr:rowOff>
    </xdr:to>
    <xdr:cxnSp macro="">
      <xdr:nvCxnSpPr>
        <xdr:cNvPr id="612" name="直線コネクタ 611"/>
        <xdr:cNvCxnSpPr/>
      </xdr:nvCxnSpPr>
      <xdr:spPr>
        <a:xfrm flipV="1">
          <a:off x="15481300" y="1377696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50981</xdr:rowOff>
    </xdr:from>
    <xdr:to>
      <xdr:col>76</xdr:col>
      <xdr:colOff>165100</xdr:colOff>
      <xdr:row>80</xdr:row>
      <xdr:rowOff>152581</xdr:rowOff>
    </xdr:to>
    <xdr:sp macro="" textlink="">
      <xdr:nvSpPr>
        <xdr:cNvPr id="613" name="楕円 612"/>
        <xdr:cNvSpPr/>
      </xdr:nvSpPr>
      <xdr:spPr>
        <a:xfrm>
          <a:off x="14541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77288</xdr:rowOff>
    </xdr:from>
    <xdr:to>
      <xdr:col>81</xdr:col>
      <xdr:colOff>50800</xdr:colOff>
      <xdr:row>80</xdr:row>
      <xdr:rowOff>101781</xdr:rowOff>
    </xdr:to>
    <xdr:cxnSp macro="">
      <xdr:nvCxnSpPr>
        <xdr:cNvPr id="614" name="直線コネクタ 613"/>
        <xdr:cNvCxnSpPr/>
      </xdr:nvCxnSpPr>
      <xdr:spPr>
        <a:xfrm flipV="1">
          <a:off x="14592300" y="137932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124461</xdr:rowOff>
    </xdr:from>
    <xdr:to>
      <xdr:col>72</xdr:col>
      <xdr:colOff>38100</xdr:colOff>
      <xdr:row>80</xdr:row>
      <xdr:rowOff>54611</xdr:rowOff>
    </xdr:to>
    <xdr:sp macro="" textlink="">
      <xdr:nvSpPr>
        <xdr:cNvPr id="615" name="楕円 614"/>
        <xdr:cNvSpPr/>
      </xdr:nvSpPr>
      <xdr:spPr>
        <a:xfrm>
          <a:off x="13652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3811</xdr:rowOff>
    </xdr:from>
    <xdr:to>
      <xdr:col>76</xdr:col>
      <xdr:colOff>114300</xdr:colOff>
      <xdr:row>80</xdr:row>
      <xdr:rowOff>101781</xdr:rowOff>
    </xdr:to>
    <xdr:cxnSp macro="">
      <xdr:nvCxnSpPr>
        <xdr:cNvPr id="616" name="直線コネクタ 615"/>
        <xdr:cNvCxnSpPr/>
      </xdr:nvCxnSpPr>
      <xdr:spPr>
        <a:xfrm>
          <a:off x="13703300" y="13719811"/>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17" name="n_1ave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18"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19"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144615</xdr:rowOff>
    </xdr:from>
    <xdr:ext cx="405111" cy="259045"/>
    <xdr:sp macro="" textlink="">
      <xdr:nvSpPr>
        <xdr:cNvPr id="620" name="n_1mainValue【消防施設】&#10;有形固定資産減価償却率"/>
        <xdr:cNvSpPr txBox="1"/>
      </xdr:nvSpPr>
      <xdr:spPr>
        <a:xfrm>
          <a:off x="152660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169108</xdr:rowOff>
    </xdr:from>
    <xdr:ext cx="405111" cy="259045"/>
    <xdr:sp macro="" textlink="">
      <xdr:nvSpPr>
        <xdr:cNvPr id="621" name="n_2mainValue【消防施設】&#10;有形固定資産減価償却率"/>
        <xdr:cNvSpPr txBox="1"/>
      </xdr:nvSpPr>
      <xdr:spPr>
        <a:xfrm>
          <a:off x="14389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71138</xdr:rowOff>
    </xdr:from>
    <xdr:ext cx="405111" cy="259045"/>
    <xdr:sp macro="" textlink="">
      <xdr:nvSpPr>
        <xdr:cNvPr id="622" name="n_3mainValue【消防施設】&#10;有形固定資産減価償却率"/>
        <xdr:cNvSpPr txBox="1"/>
      </xdr:nvSpPr>
      <xdr:spPr>
        <a:xfrm>
          <a:off x="13500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4" name="直線コネクタ 643"/>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5"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6" name="直線コネクタ 645"/>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7"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8" name="直線コネクタ 647"/>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49"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0" name="フローチャート: 判断 649"/>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1" name="フローチャート: 判断 650"/>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2" name="フローチャート: 判断 651"/>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3" name="フローチャート: 判断 652"/>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70968</xdr:rowOff>
    </xdr:from>
    <xdr:to>
      <xdr:col>116</xdr:col>
      <xdr:colOff>114300</xdr:colOff>
      <xdr:row>86</xdr:row>
      <xdr:rowOff>1118</xdr:rowOff>
    </xdr:to>
    <xdr:sp macro="" textlink="">
      <xdr:nvSpPr>
        <xdr:cNvPr id="659" name="楕円 658"/>
        <xdr:cNvSpPr/>
      </xdr:nvSpPr>
      <xdr:spPr>
        <a:xfrm>
          <a:off x="22110700" y="1464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660"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72797</xdr:rowOff>
    </xdr:from>
    <xdr:to>
      <xdr:col>112</xdr:col>
      <xdr:colOff>38100</xdr:colOff>
      <xdr:row>86</xdr:row>
      <xdr:rowOff>2947</xdr:rowOff>
    </xdr:to>
    <xdr:sp macro="" textlink="">
      <xdr:nvSpPr>
        <xdr:cNvPr id="661" name="楕円 660"/>
        <xdr:cNvSpPr/>
      </xdr:nvSpPr>
      <xdr:spPr>
        <a:xfrm>
          <a:off x="21272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121768</xdr:rowOff>
    </xdr:from>
    <xdr:to>
      <xdr:col>116</xdr:col>
      <xdr:colOff>63500</xdr:colOff>
      <xdr:row>85</xdr:row>
      <xdr:rowOff>123597</xdr:rowOff>
    </xdr:to>
    <xdr:cxnSp macro="">
      <xdr:nvCxnSpPr>
        <xdr:cNvPr id="662" name="直線コネクタ 661"/>
        <xdr:cNvCxnSpPr/>
      </xdr:nvCxnSpPr>
      <xdr:spPr>
        <a:xfrm flipV="1">
          <a:off x="21323300" y="1469501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73710</xdr:rowOff>
    </xdr:from>
    <xdr:to>
      <xdr:col>107</xdr:col>
      <xdr:colOff>101600</xdr:colOff>
      <xdr:row>86</xdr:row>
      <xdr:rowOff>3860</xdr:rowOff>
    </xdr:to>
    <xdr:sp macro="" textlink="">
      <xdr:nvSpPr>
        <xdr:cNvPr id="663" name="楕円 662"/>
        <xdr:cNvSpPr/>
      </xdr:nvSpPr>
      <xdr:spPr>
        <a:xfrm>
          <a:off x="20383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123597</xdr:rowOff>
    </xdr:from>
    <xdr:to>
      <xdr:col>111</xdr:col>
      <xdr:colOff>177800</xdr:colOff>
      <xdr:row>85</xdr:row>
      <xdr:rowOff>124510</xdr:rowOff>
    </xdr:to>
    <xdr:cxnSp macro="">
      <xdr:nvCxnSpPr>
        <xdr:cNvPr id="664" name="直線コネクタ 663"/>
        <xdr:cNvCxnSpPr/>
      </xdr:nvCxnSpPr>
      <xdr:spPr>
        <a:xfrm flipV="1">
          <a:off x="20434300" y="14696847"/>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116687</xdr:rowOff>
    </xdr:from>
    <xdr:to>
      <xdr:col>102</xdr:col>
      <xdr:colOff>165100</xdr:colOff>
      <xdr:row>86</xdr:row>
      <xdr:rowOff>46837</xdr:rowOff>
    </xdr:to>
    <xdr:sp macro="" textlink="">
      <xdr:nvSpPr>
        <xdr:cNvPr id="665" name="楕円 664"/>
        <xdr:cNvSpPr/>
      </xdr:nvSpPr>
      <xdr:spPr>
        <a:xfrm>
          <a:off x="19494500" y="146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124510</xdr:rowOff>
    </xdr:from>
    <xdr:to>
      <xdr:col>107</xdr:col>
      <xdr:colOff>50800</xdr:colOff>
      <xdr:row>85</xdr:row>
      <xdr:rowOff>167487</xdr:rowOff>
    </xdr:to>
    <xdr:cxnSp macro="">
      <xdr:nvCxnSpPr>
        <xdr:cNvPr id="666" name="直線コネクタ 665"/>
        <xdr:cNvCxnSpPr/>
      </xdr:nvCxnSpPr>
      <xdr:spPr>
        <a:xfrm flipV="1">
          <a:off x="19545300" y="14697760"/>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67"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68"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69" name="n_3aveValue【消防施設】&#10;一人当たり面積"/>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165524</xdr:rowOff>
    </xdr:from>
    <xdr:ext cx="469744" cy="259045"/>
    <xdr:sp macro="" textlink="">
      <xdr:nvSpPr>
        <xdr:cNvPr id="670" name="n_1mainValue【消防施設】&#10;一人当たり面積"/>
        <xdr:cNvSpPr txBox="1"/>
      </xdr:nvSpPr>
      <xdr:spPr>
        <a:xfrm>
          <a:off x="210757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166437</xdr:rowOff>
    </xdr:from>
    <xdr:ext cx="469744" cy="259045"/>
    <xdr:sp macro="" textlink="">
      <xdr:nvSpPr>
        <xdr:cNvPr id="671" name="n_2mainValue【消防施設】&#10;一人当たり面積"/>
        <xdr:cNvSpPr txBox="1"/>
      </xdr:nvSpPr>
      <xdr:spPr>
        <a:xfrm>
          <a:off x="201994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37964</xdr:rowOff>
    </xdr:from>
    <xdr:ext cx="469744" cy="259045"/>
    <xdr:sp macro="" textlink="">
      <xdr:nvSpPr>
        <xdr:cNvPr id="672" name="n_3mainValue【消防施設】&#10;一人当たり面積"/>
        <xdr:cNvSpPr txBox="1"/>
      </xdr:nvSpPr>
      <xdr:spPr>
        <a:xfrm>
          <a:off x="19310427" y="1478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3" name="直線コネクタ 68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4" name="テキスト ボックス 68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5" name="直線コネクタ 68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6" name="テキスト ボックス 68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7" name="直線コネクタ 68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8" name="テキスト ボックス 68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89" name="直線コネクタ 68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0" name="テキスト ボックス 68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1" name="直線コネクタ 69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2" name="テキスト ボックス 69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4" name="テキスト ボックス 6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6" name="直線コネクタ 69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8" name="直線コネクタ 69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9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0" name="直線コネクタ 69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1"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2" name="フローチャート: 判断 701"/>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3" name="フローチャート: 判断 702"/>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4" name="フローチャート: 判断 703"/>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5" name="フローチャート: 判断 704"/>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711" name="楕円 710"/>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712" name="【庁舎】&#10;有形固定資産減価償却率該当値テキスト"/>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153670</xdr:rowOff>
    </xdr:from>
    <xdr:to>
      <xdr:col>81</xdr:col>
      <xdr:colOff>101600</xdr:colOff>
      <xdr:row>103</xdr:row>
      <xdr:rowOff>83820</xdr:rowOff>
    </xdr:to>
    <xdr:sp macro="" textlink="">
      <xdr:nvSpPr>
        <xdr:cNvPr id="713" name="楕円 712"/>
        <xdr:cNvSpPr/>
      </xdr:nvSpPr>
      <xdr:spPr>
        <a:xfrm>
          <a:off x="15430500" y="1764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xdr:rowOff>
    </xdr:from>
    <xdr:to>
      <xdr:col>85</xdr:col>
      <xdr:colOff>127000</xdr:colOff>
      <xdr:row>103</xdr:row>
      <xdr:rowOff>33020</xdr:rowOff>
    </xdr:to>
    <xdr:cxnSp macro="">
      <xdr:nvCxnSpPr>
        <xdr:cNvPr id="714" name="直線コネクタ 713"/>
        <xdr:cNvCxnSpPr/>
      </xdr:nvCxnSpPr>
      <xdr:spPr>
        <a:xfrm flipV="1">
          <a:off x="15481300" y="176669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7620</xdr:rowOff>
    </xdr:from>
    <xdr:to>
      <xdr:col>76</xdr:col>
      <xdr:colOff>165100</xdr:colOff>
      <xdr:row>103</xdr:row>
      <xdr:rowOff>109220</xdr:rowOff>
    </xdr:to>
    <xdr:sp macro="" textlink="">
      <xdr:nvSpPr>
        <xdr:cNvPr id="715" name="楕円 714"/>
        <xdr:cNvSpPr/>
      </xdr:nvSpPr>
      <xdr:spPr>
        <a:xfrm>
          <a:off x="14541500" y="176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33020</xdr:rowOff>
    </xdr:from>
    <xdr:to>
      <xdr:col>81</xdr:col>
      <xdr:colOff>50800</xdr:colOff>
      <xdr:row>103</xdr:row>
      <xdr:rowOff>58420</xdr:rowOff>
    </xdr:to>
    <xdr:cxnSp macro="">
      <xdr:nvCxnSpPr>
        <xdr:cNvPr id="716" name="直線コネクタ 715"/>
        <xdr:cNvCxnSpPr/>
      </xdr:nvCxnSpPr>
      <xdr:spPr>
        <a:xfrm flipV="1">
          <a:off x="14592300" y="176923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34289</xdr:rowOff>
    </xdr:from>
    <xdr:to>
      <xdr:col>72</xdr:col>
      <xdr:colOff>38100</xdr:colOff>
      <xdr:row>103</xdr:row>
      <xdr:rowOff>135889</xdr:rowOff>
    </xdr:to>
    <xdr:sp macro="" textlink="">
      <xdr:nvSpPr>
        <xdr:cNvPr id="717" name="楕円 716"/>
        <xdr:cNvSpPr/>
      </xdr:nvSpPr>
      <xdr:spPr>
        <a:xfrm>
          <a:off x="13652500" y="176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58420</xdr:rowOff>
    </xdr:from>
    <xdr:to>
      <xdr:col>76</xdr:col>
      <xdr:colOff>114300</xdr:colOff>
      <xdr:row>103</xdr:row>
      <xdr:rowOff>85089</xdr:rowOff>
    </xdr:to>
    <xdr:cxnSp macro="">
      <xdr:nvCxnSpPr>
        <xdr:cNvPr id="718" name="直線コネクタ 717"/>
        <xdr:cNvCxnSpPr/>
      </xdr:nvCxnSpPr>
      <xdr:spPr>
        <a:xfrm flipV="1">
          <a:off x="13703300" y="177177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19" name="n_1aveValue【庁舎】&#10;有形固定資産減価償却率"/>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20"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21" name="n_3aveValue【庁舎】&#10;有形固定資産減価償却率"/>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100347</xdr:rowOff>
    </xdr:from>
    <xdr:ext cx="405111" cy="259045"/>
    <xdr:sp macro="" textlink="">
      <xdr:nvSpPr>
        <xdr:cNvPr id="722" name="n_1mainValue【庁舎】&#10;有形固定資産減価償却率"/>
        <xdr:cNvSpPr txBox="1"/>
      </xdr:nvSpPr>
      <xdr:spPr>
        <a:xfrm>
          <a:off x="15266044" y="1741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125747</xdr:rowOff>
    </xdr:from>
    <xdr:ext cx="405111" cy="259045"/>
    <xdr:sp macro="" textlink="">
      <xdr:nvSpPr>
        <xdr:cNvPr id="723" name="n_2mainValue【庁舎】&#10;有形固定資産減価償却率"/>
        <xdr:cNvSpPr txBox="1"/>
      </xdr:nvSpPr>
      <xdr:spPr>
        <a:xfrm>
          <a:off x="14389744" y="1744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152416</xdr:rowOff>
    </xdr:from>
    <xdr:ext cx="405111" cy="259045"/>
    <xdr:sp macro="" textlink="">
      <xdr:nvSpPr>
        <xdr:cNvPr id="724" name="n_3mainValue【庁舎】&#10;有形固定資産減価償却率"/>
        <xdr:cNvSpPr txBox="1"/>
      </xdr:nvSpPr>
      <xdr:spPr>
        <a:xfrm>
          <a:off x="13500744"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0" name="直線コネクタ 749"/>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1"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2" name="直線コネクタ 751"/>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3"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4" name="直線コネクタ 753"/>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55"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6" name="フローチャート: 判断 755"/>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7" name="フローチャート: 判断 756"/>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8" name="フローチャート: 判断 757"/>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59" name="フローチャート: 判断 758"/>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160927</xdr:rowOff>
    </xdr:from>
    <xdr:to>
      <xdr:col>116</xdr:col>
      <xdr:colOff>114300</xdr:colOff>
      <xdr:row>105</xdr:row>
      <xdr:rowOff>91077</xdr:rowOff>
    </xdr:to>
    <xdr:sp macro="" textlink="">
      <xdr:nvSpPr>
        <xdr:cNvPr id="765" name="楕円 764"/>
        <xdr:cNvSpPr/>
      </xdr:nvSpPr>
      <xdr:spPr>
        <a:xfrm>
          <a:off x="22110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12354</xdr:rowOff>
    </xdr:from>
    <xdr:ext cx="469744" cy="259045"/>
    <xdr:sp macro="" textlink="">
      <xdr:nvSpPr>
        <xdr:cNvPr id="766" name="【庁舎】&#10;一人当たり面積該当値テキスト"/>
        <xdr:cNvSpPr txBox="1"/>
      </xdr:nvSpPr>
      <xdr:spPr>
        <a:xfrm>
          <a:off x="22199600" y="1784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169092</xdr:rowOff>
    </xdr:from>
    <xdr:to>
      <xdr:col>112</xdr:col>
      <xdr:colOff>38100</xdr:colOff>
      <xdr:row>105</xdr:row>
      <xdr:rowOff>99242</xdr:rowOff>
    </xdr:to>
    <xdr:sp macro="" textlink="">
      <xdr:nvSpPr>
        <xdr:cNvPr id="767" name="楕円 766"/>
        <xdr:cNvSpPr/>
      </xdr:nvSpPr>
      <xdr:spPr>
        <a:xfrm>
          <a:off x="21272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40277</xdr:rowOff>
    </xdr:from>
    <xdr:to>
      <xdr:col>116</xdr:col>
      <xdr:colOff>63500</xdr:colOff>
      <xdr:row>105</xdr:row>
      <xdr:rowOff>48442</xdr:rowOff>
    </xdr:to>
    <xdr:cxnSp macro="">
      <xdr:nvCxnSpPr>
        <xdr:cNvPr id="768" name="直線コネクタ 767"/>
        <xdr:cNvCxnSpPr/>
      </xdr:nvCxnSpPr>
      <xdr:spPr>
        <a:xfrm flipV="1">
          <a:off x="21323300" y="1804252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7438</xdr:rowOff>
    </xdr:from>
    <xdr:to>
      <xdr:col>107</xdr:col>
      <xdr:colOff>101600</xdr:colOff>
      <xdr:row>105</xdr:row>
      <xdr:rowOff>109038</xdr:rowOff>
    </xdr:to>
    <xdr:sp macro="" textlink="">
      <xdr:nvSpPr>
        <xdr:cNvPr id="769" name="楕円 768"/>
        <xdr:cNvSpPr/>
      </xdr:nvSpPr>
      <xdr:spPr>
        <a:xfrm>
          <a:off x="20383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48442</xdr:rowOff>
    </xdr:from>
    <xdr:to>
      <xdr:col>111</xdr:col>
      <xdr:colOff>177800</xdr:colOff>
      <xdr:row>105</xdr:row>
      <xdr:rowOff>58238</xdr:rowOff>
    </xdr:to>
    <xdr:cxnSp macro="">
      <xdr:nvCxnSpPr>
        <xdr:cNvPr id="770" name="直線コネクタ 769"/>
        <xdr:cNvCxnSpPr/>
      </xdr:nvCxnSpPr>
      <xdr:spPr>
        <a:xfrm flipV="1">
          <a:off x="20434300" y="180506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62956</xdr:rowOff>
    </xdr:from>
    <xdr:to>
      <xdr:col>102</xdr:col>
      <xdr:colOff>165100</xdr:colOff>
      <xdr:row>105</xdr:row>
      <xdr:rowOff>164556</xdr:rowOff>
    </xdr:to>
    <xdr:sp macro="" textlink="">
      <xdr:nvSpPr>
        <xdr:cNvPr id="771" name="楕円 770"/>
        <xdr:cNvSpPr/>
      </xdr:nvSpPr>
      <xdr:spPr>
        <a:xfrm>
          <a:off x="19494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58238</xdr:rowOff>
    </xdr:from>
    <xdr:to>
      <xdr:col>107</xdr:col>
      <xdr:colOff>50800</xdr:colOff>
      <xdr:row>105</xdr:row>
      <xdr:rowOff>113756</xdr:rowOff>
    </xdr:to>
    <xdr:cxnSp macro="">
      <xdr:nvCxnSpPr>
        <xdr:cNvPr id="772" name="直線コネクタ 771"/>
        <xdr:cNvCxnSpPr/>
      </xdr:nvCxnSpPr>
      <xdr:spPr>
        <a:xfrm flipV="1">
          <a:off x="19545300" y="180604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11991</xdr:rowOff>
    </xdr:from>
    <xdr:ext cx="469744" cy="259045"/>
    <xdr:sp macro="" textlink="">
      <xdr:nvSpPr>
        <xdr:cNvPr id="773" name="n_1aveValue【庁舎】&#10;一人当たり面積"/>
        <xdr:cNvSpPr txBox="1"/>
      </xdr:nvSpPr>
      <xdr:spPr>
        <a:xfrm>
          <a:off x="210757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49547</xdr:rowOff>
    </xdr:from>
    <xdr:ext cx="469744" cy="259045"/>
    <xdr:sp macro="" textlink="">
      <xdr:nvSpPr>
        <xdr:cNvPr id="774"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775"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115769</xdr:rowOff>
    </xdr:from>
    <xdr:ext cx="469744" cy="259045"/>
    <xdr:sp macro="" textlink="">
      <xdr:nvSpPr>
        <xdr:cNvPr id="776" name="n_1mainValue【庁舎】&#10;一人当たり面積"/>
        <xdr:cNvSpPr txBox="1"/>
      </xdr:nvSpPr>
      <xdr:spPr>
        <a:xfrm>
          <a:off x="210757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125565</xdr:rowOff>
    </xdr:from>
    <xdr:ext cx="469744" cy="259045"/>
    <xdr:sp macro="" textlink="">
      <xdr:nvSpPr>
        <xdr:cNvPr id="777" name="n_2mainValue【庁舎】&#10;一人当たり面積"/>
        <xdr:cNvSpPr txBox="1"/>
      </xdr:nvSpPr>
      <xdr:spPr>
        <a:xfrm>
          <a:off x="20199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9633</xdr:rowOff>
    </xdr:from>
    <xdr:ext cx="469744" cy="259045"/>
    <xdr:sp macro="" textlink="">
      <xdr:nvSpPr>
        <xdr:cNvPr id="778" name="n_3mainValue【庁舎】&#10;一人当たり面積"/>
        <xdr:cNvSpPr txBox="1"/>
      </xdr:nvSpPr>
      <xdr:spPr>
        <a:xfrm>
          <a:off x="19310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体育館や市民会館、保健センターなどは類似団体の平均に比べ、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有形固定資産減価償却率が高い一方で、住民の利用も比較的多いことから今後の更新については住民ニーズを的確に捉え、検討を行っていく必要がある。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他の施設についても更新を検討する時期となっており、計画的な施設管理に努めていく。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27,672
27,155
565.15
17,195,801
16,395,750
618,123
10,132,693
15,235,333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合併を機に過疎債や合併特例債などの交付税措置率の高い有利な起債の活用を進めたことで公債費に係る基準財政需要額が大きく変動していなかったが、今後数年間で実額算入であった起債の償還が終了することや大型建設事業に伴う起債の償還が始まるなど基準財政需要額への影響が大きいと見込まれる。</a:t>
          </a:r>
        </a:p>
        <a:p>
          <a:r>
            <a:rPr kumimoji="1" lang="ja-JP" altLang="en-US" sz="1300">
              <a:latin typeface="ＭＳ Ｐゴシック" panose="020B0600070205080204" pitchFamily="50" charset="-128"/>
              <a:ea typeface="ＭＳ Ｐゴシック" panose="020B0600070205080204" pitchFamily="50" charset="-128"/>
            </a:rPr>
            <a:t>　一方で、長引く景気の低迷から若干の回復傾向に転じているものの市税全般の急激な伸びは期待できないことから、今後の財政力指数の大幅な好転は難しいと推測している。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年度については、前年度に引き続き、一般財源の伸び悩みなどにより比較的高い数値となっている。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も社会保障費の増大や公共施設の維持管理等で義務的経費が高水準に推移することが予想されているが、さらなる経常経費の削減を進めるとともに、企業誘致活動や市税の徴収率の向上に注力し、比率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25400</xdr:rowOff>
    </xdr:to>
    <xdr:cxnSp macro="">
      <xdr:nvCxnSpPr>
        <xdr:cNvPr id="134" name="直線コネクタ 133"/>
        <xdr:cNvCxnSpPr/>
      </xdr:nvCxnSpPr>
      <xdr:spPr>
        <a:xfrm flipV="1">
          <a:off x="4114800" y="102400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121013</xdr:rowOff>
    </xdr:from>
    <xdr:to>
      <xdr:col>19</xdr:col>
      <xdr:colOff>133350</xdr:colOff>
      <xdr:row>60</xdr:row>
      <xdr:rowOff>25400</xdr:rowOff>
    </xdr:to>
    <xdr:cxnSp macro="">
      <xdr:nvCxnSpPr>
        <xdr:cNvPr id="137" name="直線コネクタ 136"/>
        <xdr:cNvCxnSpPr/>
      </xdr:nvCxnSpPr>
      <xdr:spPr>
        <a:xfrm>
          <a:off x="3225800" y="1023656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158024</xdr:rowOff>
    </xdr:from>
    <xdr:to>
      <xdr:col>15</xdr:col>
      <xdr:colOff>82550</xdr:colOff>
      <xdr:row>59</xdr:row>
      <xdr:rowOff>121013</xdr:rowOff>
    </xdr:to>
    <xdr:cxnSp macro="">
      <xdr:nvCxnSpPr>
        <xdr:cNvPr id="140" name="直線コネクタ 139"/>
        <xdr:cNvCxnSpPr/>
      </xdr:nvCxnSpPr>
      <xdr:spPr>
        <a:xfrm>
          <a:off x="2336800" y="10102124"/>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158024</xdr:rowOff>
    </xdr:from>
    <xdr:to>
      <xdr:col>11</xdr:col>
      <xdr:colOff>31750</xdr:colOff>
      <xdr:row>59</xdr:row>
      <xdr:rowOff>55517</xdr:rowOff>
    </xdr:to>
    <xdr:cxnSp macro="">
      <xdr:nvCxnSpPr>
        <xdr:cNvPr id="143" name="直線コネクタ 142"/>
        <xdr:cNvCxnSpPr/>
      </xdr:nvCxnSpPr>
      <xdr:spPr>
        <a:xfrm flipV="1">
          <a:off x="1447800" y="1010212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53" name="楕円 152"/>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90187</xdr:rowOff>
    </xdr:from>
    <xdr:ext cx="762000" cy="259045"/>
    <xdr:sp macro="" textlink="">
      <xdr:nvSpPr>
        <xdr:cNvPr id="154" name="財政構造の弾力性該当値テキスト"/>
        <xdr:cNvSpPr txBox="1"/>
      </xdr:nvSpPr>
      <xdr:spPr>
        <a:xfrm>
          <a:off x="5041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146050</xdr:rowOff>
    </xdr:from>
    <xdr:to>
      <xdr:col>19</xdr:col>
      <xdr:colOff>184150</xdr:colOff>
      <xdr:row>60</xdr:row>
      <xdr:rowOff>76200</xdr:rowOff>
    </xdr:to>
    <xdr:sp macro="" textlink="">
      <xdr:nvSpPr>
        <xdr:cNvPr id="155" name="楕円 154"/>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86377</xdr:rowOff>
    </xdr:from>
    <xdr:ext cx="736600" cy="259045"/>
    <xdr:sp macro="" textlink="">
      <xdr:nvSpPr>
        <xdr:cNvPr id="156" name="テキスト ボックス 155"/>
        <xdr:cNvSpPr txBox="1"/>
      </xdr:nvSpPr>
      <xdr:spPr>
        <a:xfrm>
          <a:off x="3733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70213</xdr:rowOff>
    </xdr:from>
    <xdr:to>
      <xdr:col>15</xdr:col>
      <xdr:colOff>133350</xdr:colOff>
      <xdr:row>60</xdr:row>
      <xdr:rowOff>363</xdr:rowOff>
    </xdr:to>
    <xdr:sp macro="" textlink="">
      <xdr:nvSpPr>
        <xdr:cNvPr id="157" name="楕円 156"/>
        <xdr:cNvSpPr/>
      </xdr:nvSpPr>
      <xdr:spPr>
        <a:xfrm>
          <a:off x="3175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10540</xdr:rowOff>
    </xdr:from>
    <xdr:ext cx="762000" cy="259045"/>
    <xdr:sp macro="" textlink="">
      <xdr:nvSpPr>
        <xdr:cNvPr id="158" name="テキスト ボックス 157"/>
        <xdr:cNvSpPr txBox="1"/>
      </xdr:nvSpPr>
      <xdr:spPr>
        <a:xfrm>
          <a:off x="2844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107224</xdr:rowOff>
    </xdr:from>
    <xdr:to>
      <xdr:col>11</xdr:col>
      <xdr:colOff>82550</xdr:colOff>
      <xdr:row>59</xdr:row>
      <xdr:rowOff>37374</xdr:rowOff>
    </xdr:to>
    <xdr:sp macro="" textlink="">
      <xdr:nvSpPr>
        <xdr:cNvPr id="159" name="楕円 158"/>
        <xdr:cNvSpPr/>
      </xdr:nvSpPr>
      <xdr:spPr>
        <a:xfrm>
          <a:off x="2286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47551</xdr:rowOff>
    </xdr:from>
    <xdr:ext cx="762000" cy="259045"/>
    <xdr:sp macro="" textlink="">
      <xdr:nvSpPr>
        <xdr:cNvPr id="160" name="テキスト ボックス 159"/>
        <xdr:cNvSpPr txBox="1"/>
      </xdr:nvSpPr>
      <xdr:spPr>
        <a:xfrm>
          <a:off x="1955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4717</xdr:rowOff>
    </xdr:from>
    <xdr:to>
      <xdr:col>7</xdr:col>
      <xdr:colOff>31750</xdr:colOff>
      <xdr:row>59</xdr:row>
      <xdr:rowOff>106317</xdr:rowOff>
    </xdr:to>
    <xdr:sp macro="" textlink="">
      <xdr:nvSpPr>
        <xdr:cNvPr id="161" name="楕円 160"/>
        <xdr:cNvSpPr/>
      </xdr:nvSpPr>
      <xdr:spPr>
        <a:xfrm>
          <a:off x="1397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116494</xdr:rowOff>
    </xdr:from>
    <xdr:ext cx="762000" cy="259045"/>
    <xdr:sp macro="" textlink="">
      <xdr:nvSpPr>
        <xdr:cNvPr id="162" name="テキスト ボックス 161"/>
        <xdr:cNvSpPr txBox="1"/>
      </xdr:nvSpPr>
      <xdr:spPr>
        <a:xfrm>
          <a:off x="1066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前年度より数値が下がっているものの、依然として平均を大きく上回っているのは、合併による職員数増と物件費を要因としており、物件費では、市単独管理の施設が多いことから、多額の維持管理経費を要している。</a:t>
          </a:r>
        </a:p>
        <a:p>
          <a:r>
            <a:rPr kumimoji="1" lang="ja-JP" altLang="en-US" sz="1300">
              <a:latin typeface="ＭＳ Ｐゴシック" panose="020B0600070205080204" pitchFamily="50" charset="-128"/>
              <a:ea typeface="ＭＳ Ｐゴシック" panose="020B0600070205080204" pitchFamily="50" charset="-128"/>
            </a:rPr>
            <a:t>　今後は公共施設を適正な規模に管理するため施設の統廃合を計画的に進めることなどの方策を講じ、コストの削減に努める。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6793</xdr:rowOff>
    </xdr:from>
    <xdr:to>
      <xdr:col>23</xdr:col>
      <xdr:colOff>133350</xdr:colOff>
      <xdr:row>85</xdr:row>
      <xdr:rowOff>47960</xdr:rowOff>
    </xdr:to>
    <xdr:cxnSp macro="">
      <xdr:nvCxnSpPr>
        <xdr:cNvPr id="193" name="直線コネクタ 192"/>
        <xdr:cNvCxnSpPr/>
      </xdr:nvCxnSpPr>
      <xdr:spPr>
        <a:xfrm flipV="1">
          <a:off x="4114800" y="14580043"/>
          <a:ext cx="838200" cy="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32927</xdr:rowOff>
    </xdr:from>
    <xdr:to>
      <xdr:col>19</xdr:col>
      <xdr:colOff>133350</xdr:colOff>
      <xdr:row>85</xdr:row>
      <xdr:rowOff>47960</xdr:rowOff>
    </xdr:to>
    <xdr:cxnSp macro="">
      <xdr:nvCxnSpPr>
        <xdr:cNvPr id="196" name="直線コネクタ 195"/>
        <xdr:cNvCxnSpPr/>
      </xdr:nvCxnSpPr>
      <xdr:spPr>
        <a:xfrm>
          <a:off x="3225800" y="14606177"/>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598</xdr:rowOff>
    </xdr:from>
    <xdr:to>
      <xdr:col>15</xdr:col>
      <xdr:colOff>82550</xdr:colOff>
      <xdr:row>85</xdr:row>
      <xdr:rowOff>32927</xdr:rowOff>
    </xdr:to>
    <xdr:cxnSp macro="">
      <xdr:nvCxnSpPr>
        <xdr:cNvPr id="199" name="直線コネクタ 198"/>
        <xdr:cNvCxnSpPr/>
      </xdr:nvCxnSpPr>
      <xdr:spPr>
        <a:xfrm>
          <a:off x="2336800" y="14573848"/>
          <a:ext cx="889000" cy="3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598</xdr:rowOff>
    </xdr:from>
    <xdr:to>
      <xdr:col>11</xdr:col>
      <xdr:colOff>31750</xdr:colOff>
      <xdr:row>85</xdr:row>
      <xdr:rowOff>34429</xdr:rowOff>
    </xdr:to>
    <xdr:cxnSp macro="">
      <xdr:nvCxnSpPr>
        <xdr:cNvPr id="202" name="直線コネクタ 201"/>
        <xdr:cNvCxnSpPr/>
      </xdr:nvCxnSpPr>
      <xdr:spPr>
        <a:xfrm flipV="1">
          <a:off x="1447800" y="14573848"/>
          <a:ext cx="889000" cy="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127443</xdr:rowOff>
    </xdr:from>
    <xdr:to>
      <xdr:col>23</xdr:col>
      <xdr:colOff>184150</xdr:colOff>
      <xdr:row>85</xdr:row>
      <xdr:rowOff>57593</xdr:rowOff>
    </xdr:to>
    <xdr:sp macro="" textlink="">
      <xdr:nvSpPr>
        <xdr:cNvPr id="212" name="楕円 211"/>
        <xdr:cNvSpPr/>
      </xdr:nvSpPr>
      <xdr:spPr>
        <a:xfrm>
          <a:off x="4902200" y="1452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99520</xdr:rowOff>
    </xdr:from>
    <xdr:ext cx="762000" cy="259045"/>
    <xdr:sp macro="" textlink="">
      <xdr:nvSpPr>
        <xdr:cNvPr id="213" name="人件費・物件費等の状況該当値テキスト"/>
        <xdr:cNvSpPr txBox="1"/>
      </xdr:nvSpPr>
      <xdr:spPr>
        <a:xfrm>
          <a:off x="5041900" y="1450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168610</xdr:rowOff>
    </xdr:from>
    <xdr:to>
      <xdr:col>19</xdr:col>
      <xdr:colOff>184150</xdr:colOff>
      <xdr:row>85</xdr:row>
      <xdr:rowOff>98760</xdr:rowOff>
    </xdr:to>
    <xdr:sp macro="" textlink="">
      <xdr:nvSpPr>
        <xdr:cNvPr id="214" name="楕円 213"/>
        <xdr:cNvSpPr/>
      </xdr:nvSpPr>
      <xdr:spPr>
        <a:xfrm>
          <a:off x="4064000" y="1457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83537</xdr:rowOff>
    </xdr:from>
    <xdr:ext cx="736600" cy="259045"/>
    <xdr:sp macro="" textlink="">
      <xdr:nvSpPr>
        <xdr:cNvPr id="215" name="テキスト ボックス 214"/>
        <xdr:cNvSpPr txBox="1"/>
      </xdr:nvSpPr>
      <xdr:spPr>
        <a:xfrm>
          <a:off x="3733800" y="1465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153577</xdr:rowOff>
    </xdr:from>
    <xdr:to>
      <xdr:col>15</xdr:col>
      <xdr:colOff>133350</xdr:colOff>
      <xdr:row>85</xdr:row>
      <xdr:rowOff>83727</xdr:rowOff>
    </xdr:to>
    <xdr:sp macro="" textlink="">
      <xdr:nvSpPr>
        <xdr:cNvPr id="216" name="楕円 215"/>
        <xdr:cNvSpPr/>
      </xdr:nvSpPr>
      <xdr:spPr>
        <a:xfrm>
          <a:off x="3175000" y="145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68504</xdr:rowOff>
    </xdr:from>
    <xdr:ext cx="762000" cy="259045"/>
    <xdr:sp macro="" textlink="">
      <xdr:nvSpPr>
        <xdr:cNvPr id="217" name="テキスト ボックス 216"/>
        <xdr:cNvSpPr txBox="1"/>
      </xdr:nvSpPr>
      <xdr:spPr>
        <a:xfrm>
          <a:off x="2844800" y="146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121248</xdr:rowOff>
    </xdr:from>
    <xdr:to>
      <xdr:col>11</xdr:col>
      <xdr:colOff>82550</xdr:colOff>
      <xdr:row>85</xdr:row>
      <xdr:rowOff>51398</xdr:rowOff>
    </xdr:to>
    <xdr:sp macro="" textlink="">
      <xdr:nvSpPr>
        <xdr:cNvPr id="218" name="楕円 217"/>
        <xdr:cNvSpPr/>
      </xdr:nvSpPr>
      <xdr:spPr>
        <a:xfrm>
          <a:off x="2286000" y="1452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36175</xdr:rowOff>
    </xdr:from>
    <xdr:ext cx="762000" cy="259045"/>
    <xdr:sp macro="" textlink="">
      <xdr:nvSpPr>
        <xdr:cNvPr id="219" name="テキスト ボックス 218"/>
        <xdr:cNvSpPr txBox="1"/>
      </xdr:nvSpPr>
      <xdr:spPr>
        <a:xfrm>
          <a:off x="1955800" y="1460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155079</xdr:rowOff>
    </xdr:from>
    <xdr:to>
      <xdr:col>7</xdr:col>
      <xdr:colOff>31750</xdr:colOff>
      <xdr:row>85</xdr:row>
      <xdr:rowOff>85229</xdr:rowOff>
    </xdr:to>
    <xdr:sp macro="" textlink="">
      <xdr:nvSpPr>
        <xdr:cNvPr id="220" name="楕円 219"/>
        <xdr:cNvSpPr/>
      </xdr:nvSpPr>
      <xdr:spPr>
        <a:xfrm>
          <a:off x="1397000" y="1455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70006</xdr:rowOff>
    </xdr:from>
    <xdr:ext cx="762000" cy="259045"/>
    <xdr:sp macro="" textlink="">
      <xdr:nvSpPr>
        <xdr:cNvPr id="221" name="テキスト ボックス 220"/>
        <xdr:cNvSpPr txBox="1"/>
      </xdr:nvSpPr>
      <xdr:spPr>
        <a:xfrm>
          <a:off x="1066800" y="1464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ラスパイレス指数は全国市平均より低位に位置しているが、その要因の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つとして、民間等での就職期間を経た後の採用となっている職員の割合が増えていることが挙げられる。近年の雇用情勢の変化により、給与水準の見直しの検討も視野に入れる時期となっている。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87</xdr:row>
      <xdr:rowOff>10584</xdr:rowOff>
    </xdr:to>
    <xdr:cxnSp macro="">
      <xdr:nvCxnSpPr>
        <xdr:cNvPr id="257" name="直線コネクタ 256"/>
        <xdr:cNvCxnSpPr/>
      </xdr:nvCxnSpPr>
      <xdr:spPr>
        <a:xfrm flipV="1">
          <a:off x="16179800" y="1486928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10584</xdr:rowOff>
    </xdr:to>
    <xdr:cxnSp macro="">
      <xdr:nvCxnSpPr>
        <xdr:cNvPr id="260" name="直線コネクタ 259"/>
        <xdr:cNvCxnSpPr/>
      </xdr:nvCxnSpPr>
      <xdr:spPr>
        <a:xfrm>
          <a:off x="15290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87</xdr:row>
      <xdr:rowOff>10584</xdr:rowOff>
    </xdr:to>
    <xdr:cxnSp macro="">
      <xdr:nvCxnSpPr>
        <xdr:cNvPr id="263" name="直線コネクタ 262"/>
        <xdr:cNvCxnSpPr/>
      </xdr:nvCxnSpPr>
      <xdr:spPr>
        <a:xfrm>
          <a:off x="14401800" y="148233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78618</xdr:rowOff>
    </xdr:from>
    <xdr:to>
      <xdr:col>68</xdr:col>
      <xdr:colOff>152400</xdr:colOff>
      <xdr:row>86</xdr:row>
      <xdr:rowOff>113091</xdr:rowOff>
    </xdr:to>
    <xdr:cxnSp macro="">
      <xdr:nvCxnSpPr>
        <xdr:cNvPr id="266" name="直線コネクタ 265"/>
        <xdr:cNvCxnSpPr/>
      </xdr:nvCxnSpPr>
      <xdr:spPr>
        <a:xfrm flipV="1">
          <a:off x="13512800" y="148233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6" name="楕円 275"/>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90309</xdr:rowOff>
    </xdr:from>
    <xdr:ext cx="762000" cy="259045"/>
    <xdr:sp macro="" textlink="">
      <xdr:nvSpPr>
        <xdr:cNvPr id="277" name="給与水準   （国との比較）該当値テキスト"/>
        <xdr:cNvSpPr txBox="1"/>
      </xdr:nvSpPr>
      <xdr:spPr>
        <a:xfrm>
          <a:off x="171069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8" name="楕円 277"/>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71561</xdr:rowOff>
    </xdr:from>
    <xdr:ext cx="736600" cy="259045"/>
    <xdr:sp macro="" textlink="">
      <xdr:nvSpPr>
        <xdr:cNvPr id="279" name="テキスト ボックス 278"/>
        <xdr:cNvSpPr txBox="1"/>
      </xdr:nvSpPr>
      <xdr:spPr>
        <a:xfrm>
          <a:off x="15798800" y="14644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0" name="楕円 279"/>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71561</xdr:rowOff>
    </xdr:from>
    <xdr:ext cx="762000" cy="259045"/>
    <xdr:sp macro="" textlink="">
      <xdr:nvSpPr>
        <xdr:cNvPr id="281" name="テキスト ボックス 280"/>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2" name="楕円 281"/>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83" name="テキスト ボックス 282"/>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4" name="楕円 283"/>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2618</xdr:rowOff>
    </xdr:from>
    <xdr:ext cx="762000" cy="259045"/>
    <xdr:sp macro="" textlink="">
      <xdr:nvSpPr>
        <xdr:cNvPr id="285" name="テキスト ボックス 284"/>
        <xdr:cNvSpPr txBox="1"/>
      </xdr:nvSpPr>
      <xdr:spPr>
        <a:xfrm>
          <a:off x="13131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行政改革大綱における職員定数適正化計画を策定し、職員数の削減を進めているが、人口減少数が多いことから、前年より後退傾向となっている。</a:t>
          </a:r>
        </a:p>
        <a:p>
          <a:r>
            <a:rPr kumimoji="1" lang="ja-JP" altLang="en-US" sz="1300">
              <a:latin typeface="ＭＳ Ｐゴシック" panose="020B0600070205080204" pitchFamily="50" charset="-128"/>
              <a:ea typeface="ＭＳ Ｐゴシック" panose="020B0600070205080204" pitchFamily="50" charset="-128"/>
            </a:rPr>
            <a:t>　年々、国の政策などにより地方自治体の業務量が増加している影響もあり、職員数の削減が困難な状況となっている。今後については、事業の見直しや職員の能力向上を図ることを通じて、より適正な人員配置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36164</xdr:rowOff>
    </xdr:from>
    <xdr:to>
      <xdr:col>81</xdr:col>
      <xdr:colOff>44450</xdr:colOff>
      <xdr:row>63</xdr:row>
      <xdr:rowOff>57996</xdr:rowOff>
    </xdr:to>
    <xdr:cxnSp macro="">
      <xdr:nvCxnSpPr>
        <xdr:cNvPr id="322" name="直線コネクタ 321"/>
        <xdr:cNvCxnSpPr/>
      </xdr:nvCxnSpPr>
      <xdr:spPr>
        <a:xfrm>
          <a:off x="16179800" y="10837514"/>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36164</xdr:rowOff>
    </xdr:to>
    <xdr:cxnSp macro="">
      <xdr:nvCxnSpPr>
        <xdr:cNvPr id="325" name="直線コネクタ 324"/>
        <xdr:cNvCxnSpPr/>
      </xdr:nvCxnSpPr>
      <xdr:spPr>
        <a:xfrm>
          <a:off x="15290800" y="10819130"/>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3991</xdr:rowOff>
    </xdr:from>
    <xdr:to>
      <xdr:col>72</xdr:col>
      <xdr:colOff>203200</xdr:colOff>
      <xdr:row>63</xdr:row>
      <xdr:rowOff>17780</xdr:rowOff>
    </xdr:to>
    <xdr:cxnSp macro="">
      <xdr:nvCxnSpPr>
        <xdr:cNvPr id="328" name="直線コネクタ 327"/>
        <xdr:cNvCxnSpPr/>
      </xdr:nvCxnSpPr>
      <xdr:spPr>
        <a:xfrm>
          <a:off x="14401800" y="1080534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145566</xdr:rowOff>
    </xdr:from>
    <xdr:to>
      <xdr:col>68</xdr:col>
      <xdr:colOff>152400</xdr:colOff>
      <xdr:row>63</xdr:row>
      <xdr:rowOff>3991</xdr:rowOff>
    </xdr:to>
    <xdr:cxnSp macro="">
      <xdr:nvCxnSpPr>
        <xdr:cNvPr id="331" name="直線コネクタ 330"/>
        <xdr:cNvCxnSpPr/>
      </xdr:nvCxnSpPr>
      <xdr:spPr>
        <a:xfrm>
          <a:off x="13512800" y="10775466"/>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7196</xdr:rowOff>
    </xdr:from>
    <xdr:to>
      <xdr:col>81</xdr:col>
      <xdr:colOff>95250</xdr:colOff>
      <xdr:row>63</xdr:row>
      <xdr:rowOff>108796</xdr:rowOff>
    </xdr:to>
    <xdr:sp macro="" textlink="">
      <xdr:nvSpPr>
        <xdr:cNvPr id="341" name="楕円 340"/>
        <xdr:cNvSpPr/>
      </xdr:nvSpPr>
      <xdr:spPr>
        <a:xfrm>
          <a:off x="16967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150723</xdr:rowOff>
    </xdr:from>
    <xdr:ext cx="762000" cy="259045"/>
    <xdr:sp macro="" textlink="">
      <xdr:nvSpPr>
        <xdr:cNvPr id="342" name="定員管理の状況該当値テキスト"/>
        <xdr:cNvSpPr txBox="1"/>
      </xdr:nvSpPr>
      <xdr:spPr>
        <a:xfrm>
          <a:off x="17106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156814</xdr:rowOff>
    </xdr:from>
    <xdr:to>
      <xdr:col>77</xdr:col>
      <xdr:colOff>95250</xdr:colOff>
      <xdr:row>63</xdr:row>
      <xdr:rowOff>86964</xdr:rowOff>
    </xdr:to>
    <xdr:sp macro="" textlink="">
      <xdr:nvSpPr>
        <xdr:cNvPr id="343" name="楕円 342"/>
        <xdr:cNvSpPr/>
      </xdr:nvSpPr>
      <xdr:spPr>
        <a:xfrm>
          <a:off x="16129000" y="107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71741</xdr:rowOff>
    </xdr:from>
    <xdr:ext cx="736600" cy="259045"/>
    <xdr:sp macro="" textlink="">
      <xdr:nvSpPr>
        <xdr:cNvPr id="344" name="テキスト ボックス 343"/>
        <xdr:cNvSpPr txBox="1"/>
      </xdr:nvSpPr>
      <xdr:spPr>
        <a:xfrm>
          <a:off x="15798800" y="108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5" name="楕円 344"/>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6" name="テキスト ボックス 345"/>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124641</xdr:rowOff>
    </xdr:from>
    <xdr:to>
      <xdr:col>68</xdr:col>
      <xdr:colOff>203200</xdr:colOff>
      <xdr:row>63</xdr:row>
      <xdr:rowOff>54791</xdr:rowOff>
    </xdr:to>
    <xdr:sp macro="" textlink="">
      <xdr:nvSpPr>
        <xdr:cNvPr id="347" name="楕円 346"/>
        <xdr:cNvSpPr/>
      </xdr:nvSpPr>
      <xdr:spPr>
        <a:xfrm>
          <a:off x="14351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39568</xdr:rowOff>
    </xdr:from>
    <xdr:ext cx="762000" cy="259045"/>
    <xdr:sp macro="" textlink="">
      <xdr:nvSpPr>
        <xdr:cNvPr id="348" name="テキスト ボックス 347"/>
        <xdr:cNvSpPr txBox="1"/>
      </xdr:nvSpPr>
      <xdr:spPr>
        <a:xfrm>
          <a:off x="14020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94766</xdr:rowOff>
    </xdr:from>
    <xdr:to>
      <xdr:col>64</xdr:col>
      <xdr:colOff>152400</xdr:colOff>
      <xdr:row>63</xdr:row>
      <xdr:rowOff>24916</xdr:rowOff>
    </xdr:to>
    <xdr:sp macro="" textlink="">
      <xdr:nvSpPr>
        <xdr:cNvPr id="349" name="楕円 348"/>
        <xdr:cNvSpPr/>
      </xdr:nvSpPr>
      <xdr:spPr>
        <a:xfrm>
          <a:off x="13462000" y="107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9693</xdr:rowOff>
    </xdr:from>
    <xdr:ext cx="762000" cy="259045"/>
    <xdr:sp macro="" textlink="">
      <xdr:nvSpPr>
        <xdr:cNvPr id="350" name="テキスト ボックス 349"/>
        <xdr:cNvSpPr txBox="1"/>
      </xdr:nvSpPr>
      <xdr:spPr>
        <a:xfrm>
          <a:off x="13131800" y="108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償還のピークが終わり、数値は改善傾向であったが、計算上の分子である公債費の減少よりも分母の普通交付税の減少が大きかったため、数値が上昇した。今後については大型建設事業に充当した合併特例債の償還が控えることや、普通交付税額・臨時財政対策債発行額の減少が見込まれることから、数値が悪化することが予想されて</a:t>
          </a:r>
          <a:r>
            <a:rPr kumimoji="1" lang="ja-JP" altLang="en-US" sz="1300">
              <a:solidFill>
                <a:schemeClr val="tx1"/>
              </a:solidFill>
              <a:latin typeface="ＭＳ Ｐゴシック" panose="020B0600070205080204" pitchFamily="50" charset="-128"/>
              <a:ea typeface="ＭＳ Ｐゴシック" panose="020B0600070205080204" pitchFamily="50" charset="-128"/>
            </a:rPr>
            <a:t>いるため</a:t>
          </a:r>
          <a:r>
            <a:rPr kumimoji="1" lang="ja-JP" altLang="en-US" sz="1300">
              <a:latin typeface="ＭＳ Ｐゴシック" panose="020B0600070205080204" pitchFamily="50" charset="-128"/>
              <a:ea typeface="ＭＳ Ｐゴシック" panose="020B0600070205080204" pitchFamily="50" charset="-128"/>
            </a:rPr>
            <a:t>、新規発行債の抑制などを行うことで、比率の改善を図る。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155258</xdr:rowOff>
    </xdr:to>
    <xdr:cxnSp macro="">
      <xdr:nvCxnSpPr>
        <xdr:cNvPr id="384" name="直線コネクタ 383"/>
        <xdr:cNvCxnSpPr/>
      </xdr:nvCxnSpPr>
      <xdr:spPr>
        <a:xfrm>
          <a:off x="16179800" y="6325447"/>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36</xdr:row>
      <xdr:rowOff>157268</xdr:rowOff>
    </xdr:to>
    <xdr:cxnSp macro="">
      <xdr:nvCxnSpPr>
        <xdr:cNvPr id="387" name="直線コネクタ 386"/>
        <xdr:cNvCxnSpPr/>
      </xdr:nvCxnSpPr>
      <xdr:spPr>
        <a:xfrm flipV="1">
          <a:off x="15290800" y="632544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157268</xdr:rowOff>
    </xdr:from>
    <xdr:to>
      <xdr:col>72</xdr:col>
      <xdr:colOff>203200</xdr:colOff>
      <xdr:row>36</xdr:row>
      <xdr:rowOff>163301</xdr:rowOff>
    </xdr:to>
    <xdr:cxnSp macro="">
      <xdr:nvCxnSpPr>
        <xdr:cNvPr id="390" name="直線コネクタ 389"/>
        <xdr:cNvCxnSpPr/>
      </xdr:nvCxnSpPr>
      <xdr:spPr>
        <a:xfrm flipV="1">
          <a:off x="14401800" y="632946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37</xdr:row>
      <xdr:rowOff>5927</xdr:rowOff>
    </xdr:to>
    <xdr:cxnSp macro="">
      <xdr:nvCxnSpPr>
        <xdr:cNvPr id="393" name="直線コネクタ 392"/>
        <xdr:cNvCxnSpPr/>
      </xdr:nvCxnSpPr>
      <xdr:spPr>
        <a:xfrm flipV="1">
          <a:off x="13512800" y="633550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104458</xdr:rowOff>
    </xdr:from>
    <xdr:to>
      <xdr:col>81</xdr:col>
      <xdr:colOff>95250</xdr:colOff>
      <xdr:row>37</xdr:row>
      <xdr:rowOff>34608</xdr:rowOff>
    </xdr:to>
    <xdr:sp macro="" textlink="">
      <xdr:nvSpPr>
        <xdr:cNvPr id="403" name="楕円 402"/>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120985</xdr:rowOff>
    </xdr:from>
    <xdr:ext cx="762000" cy="259045"/>
    <xdr:sp macro="" textlink="">
      <xdr:nvSpPr>
        <xdr:cNvPr id="404" name="公債費負担の状況該当値テキスト"/>
        <xdr:cNvSpPr txBox="1"/>
      </xdr:nvSpPr>
      <xdr:spPr>
        <a:xfrm>
          <a:off x="17106900" y="61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405" name="楕円 404"/>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406" name="テキスト ボックス 405"/>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106468</xdr:rowOff>
    </xdr:from>
    <xdr:to>
      <xdr:col>73</xdr:col>
      <xdr:colOff>44450</xdr:colOff>
      <xdr:row>37</xdr:row>
      <xdr:rowOff>36618</xdr:rowOff>
    </xdr:to>
    <xdr:sp macro="" textlink="">
      <xdr:nvSpPr>
        <xdr:cNvPr id="407" name="楕円 406"/>
        <xdr:cNvSpPr/>
      </xdr:nvSpPr>
      <xdr:spPr>
        <a:xfrm>
          <a:off x="15240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46795</xdr:rowOff>
    </xdr:from>
    <xdr:ext cx="762000" cy="259045"/>
    <xdr:sp macro="" textlink="">
      <xdr:nvSpPr>
        <xdr:cNvPr id="408" name="テキスト ボックス 407"/>
        <xdr:cNvSpPr txBox="1"/>
      </xdr:nvSpPr>
      <xdr:spPr>
        <a:xfrm>
          <a:off x="14909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112501</xdr:rowOff>
    </xdr:from>
    <xdr:to>
      <xdr:col>68</xdr:col>
      <xdr:colOff>203200</xdr:colOff>
      <xdr:row>37</xdr:row>
      <xdr:rowOff>42651</xdr:rowOff>
    </xdr:to>
    <xdr:sp macro="" textlink="">
      <xdr:nvSpPr>
        <xdr:cNvPr id="409" name="楕円 408"/>
        <xdr:cNvSpPr/>
      </xdr:nvSpPr>
      <xdr:spPr>
        <a:xfrm>
          <a:off x="14351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410" name="テキスト ボックス 409"/>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126577</xdr:rowOff>
    </xdr:from>
    <xdr:to>
      <xdr:col>64</xdr:col>
      <xdr:colOff>152400</xdr:colOff>
      <xdr:row>37</xdr:row>
      <xdr:rowOff>56727</xdr:rowOff>
    </xdr:to>
    <xdr:sp macro="" textlink="">
      <xdr:nvSpPr>
        <xdr:cNvPr id="411" name="楕円 410"/>
        <xdr:cNvSpPr/>
      </xdr:nvSpPr>
      <xdr:spPr>
        <a:xfrm>
          <a:off x="13462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66904</xdr:rowOff>
    </xdr:from>
    <xdr:ext cx="762000" cy="259045"/>
    <xdr:sp macro="" textlink="">
      <xdr:nvSpPr>
        <xdr:cNvPr id="412" name="テキスト ボックス 411"/>
        <xdr:cNvSpPr txBox="1"/>
      </xdr:nvSpPr>
      <xdr:spPr>
        <a:xfrm>
          <a:off x="13131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ふるさと応援基金の大幅な取崩しなどで基金残高が減少したものの、病院債の借入が制限されるなどにより公営企業債の残高が減少し、それに伴い、一般会計からの繰入見込額が減少したことが数値改善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しかしながら、類似団体と比較すると、減少幅が小さいことから、今後についてはより一層将来への負担を残さないような財政運営に取り組んでいく。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105954</xdr:rowOff>
    </xdr:from>
    <xdr:to>
      <xdr:col>81</xdr:col>
      <xdr:colOff>44450</xdr:colOff>
      <xdr:row>14</xdr:row>
      <xdr:rowOff>108367</xdr:rowOff>
    </xdr:to>
    <xdr:cxnSp macro="">
      <xdr:nvCxnSpPr>
        <xdr:cNvPr id="448" name="直線コネクタ 447"/>
        <xdr:cNvCxnSpPr/>
      </xdr:nvCxnSpPr>
      <xdr:spPr>
        <a:xfrm flipV="1">
          <a:off x="16179800" y="250625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108367</xdr:rowOff>
    </xdr:from>
    <xdr:to>
      <xdr:col>77</xdr:col>
      <xdr:colOff>44450</xdr:colOff>
      <xdr:row>14</xdr:row>
      <xdr:rowOff>125948</xdr:rowOff>
    </xdr:to>
    <xdr:cxnSp macro="">
      <xdr:nvCxnSpPr>
        <xdr:cNvPr id="451" name="直線コネクタ 450"/>
        <xdr:cNvCxnSpPr/>
      </xdr:nvCxnSpPr>
      <xdr:spPr>
        <a:xfrm flipV="1">
          <a:off x="15290800" y="2508667"/>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81824</xdr:rowOff>
    </xdr:from>
    <xdr:to>
      <xdr:col>72</xdr:col>
      <xdr:colOff>203200</xdr:colOff>
      <xdr:row>14</xdr:row>
      <xdr:rowOff>125948</xdr:rowOff>
    </xdr:to>
    <xdr:cxnSp macro="">
      <xdr:nvCxnSpPr>
        <xdr:cNvPr id="454" name="直線コネクタ 453"/>
        <xdr:cNvCxnSpPr/>
      </xdr:nvCxnSpPr>
      <xdr:spPr>
        <a:xfrm>
          <a:off x="14401800" y="2482124"/>
          <a:ext cx="889000" cy="4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81824</xdr:rowOff>
    </xdr:from>
    <xdr:to>
      <xdr:col>68</xdr:col>
      <xdr:colOff>152400</xdr:colOff>
      <xdr:row>14</xdr:row>
      <xdr:rowOff>93200</xdr:rowOff>
    </xdr:to>
    <xdr:cxnSp macro="">
      <xdr:nvCxnSpPr>
        <xdr:cNvPr id="457" name="直線コネクタ 456"/>
        <xdr:cNvCxnSpPr/>
      </xdr:nvCxnSpPr>
      <xdr:spPr>
        <a:xfrm flipV="1">
          <a:off x="13512800" y="2482124"/>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150149</xdr:rowOff>
    </xdr:from>
    <xdr:ext cx="762000" cy="259045"/>
    <xdr:sp macro="" textlink="">
      <xdr:nvSpPr>
        <xdr:cNvPr id="459" name="テキスト ボックス 458"/>
        <xdr:cNvSpPr txBox="1"/>
      </xdr:nvSpPr>
      <xdr:spPr>
        <a:xfrm>
          <a:off x="14020800" y="255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158078</xdr:rowOff>
    </xdr:from>
    <xdr:ext cx="762000" cy="259045"/>
    <xdr:sp macro="" textlink="">
      <xdr:nvSpPr>
        <xdr:cNvPr id="461" name="テキスト ボックス 460"/>
        <xdr:cNvSpPr txBox="1"/>
      </xdr:nvSpPr>
      <xdr:spPr>
        <a:xfrm>
          <a:off x="13131800" y="255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55154</xdr:rowOff>
    </xdr:from>
    <xdr:to>
      <xdr:col>81</xdr:col>
      <xdr:colOff>95250</xdr:colOff>
      <xdr:row>14</xdr:row>
      <xdr:rowOff>156754</xdr:rowOff>
    </xdr:to>
    <xdr:sp macro="" textlink="">
      <xdr:nvSpPr>
        <xdr:cNvPr id="467" name="楕円 466"/>
        <xdr:cNvSpPr/>
      </xdr:nvSpPr>
      <xdr:spPr>
        <a:xfrm>
          <a:off x="16967200" y="24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27231</xdr:rowOff>
    </xdr:from>
    <xdr:ext cx="762000" cy="259045"/>
    <xdr:sp macro="" textlink="">
      <xdr:nvSpPr>
        <xdr:cNvPr id="468" name="将来負担の状況該当値テキスト"/>
        <xdr:cNvSpPr txBox="1"/>
      </xdr:nvSpPr>
      <xdr:spPr>
        <a:xfrm>
          <a:off x="17106900" y="242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57567</xdr:rowOff>
    </xdr:from>
    <xdr:to>
      <xdr:col>77</xdr:col>
      <xdr:colOff>95250</xdr:colOff>
      <xdr:row>14</xdr:row>
      <xdr:rowOff>159167</xdr:rowOff>
    </xdr:to>
    <xdr:sp macro="" textlink="">
      <xdr:nvSpPr>
        <xdr:cNvPr id="469" name="楕円 468"/>
        <xdr:cNvSpPr/>
      </xdr:nvSpPr>
      <xdr:spPr>
        <a:xfrm>
          <a:off x="16129000" y="245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143944</xdr:rowOff>
    </xdr:from>
    <xdr:ext cx="736600" cy="259045"/>
    <xdr:sp macro="" textlink="">
      <xdr:nvSpPr>
        <xdr:cNvPr id="470" name="テキスト ボックス 469"/>
        <xdr:cNvSpPr txBox="1"/>
      </xdr:nvSpPr>
      <xdr:spPr>
        <a:xfrm>
          <a:off x="15798800" y="254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75148</xdr:rowOff>
    </xdr:from>
    <xdr:to>
      <xdr:col>73</xdr:col>
      <xdr:colOff>44450</xdr:colOff>
      <xdr:row>15</xdr:row>
      <xdr:rowOff>5298</xdr:rowOff>
    </xdr:to>
    <xdr:sp macro="" textlink="">
      <xdr:nvSpPr>
        <xdr:cNvPr id="471" name="楕円 470"/>
        <xdr:cNvSpPr/>
      </xdr:nvSpPr>
      <xdr:spPr>
        <a:xfrm>
          <a:off x="15240000" y="247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161525</xdr:rowOff>
    </xdr:from>
    <xdr:ext cx="762000" cy="259045"/>
    <xdr:sp macro="" textlink="">
      <xdr:nvSpPr>
        <xdr:cNvPr id="472" name="テキスト ボックス 471"/>
        <xdr:cNvSpPr txBox="1"/>
      </xdr:nvSpPr>
      <xdr:spPr>
        <a:xfrm>
          <a:off x="14909800" y="25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31024</xdr:rowOff>
    </xdr:from>
    <xdr:to>
      <xdr:col>68</xdr:col>
      <xdr:colOff>203200</xdr:colOff>
      <xdr:row>14</xdr:row>
      <xdr:rowOff>132624</xdr:rowOff>
    </xdr:to>
    <xdr:sp macro="" textlink="">
      <xdr:nvSpPr>
        <xdr:cNvPr id="473" name="楕円 472"/>
        <xdr:cNvSpPr/>
      </xdr:nvSpPr>
      <xdr:spPr>
        <a:xfrm>
          <a:off x="143510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142801</xdr:rowOff>
    </xdr:from>
    <xdr:ext cx="762000" cy="259045"/>
    <xdr:sp macro="" textlink="">
      <xdr:nvSpPr>
        <xdr:cNvPr id="474" name="テキスト ボックス 473"/>
        <xdr:cNvSpPr txBox="1"/>
      </xdr:nvSpPr>
      <xdr:spPr>
        <a:xfrm>
          <a:off x="14020800" y="220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42400</xdr:rowOff>
    </xdr:from>
    <xdr:to>
      <xdr:col>64</xdr:col>
      <xdr:colOff>152400</xdr:colOff>
      <xdr:row>14</xdr:row>
      <xdr:rowOff>144000</xdr:rowOff>
    </xdr:to>
    <xdr:sp macro="" textlink="">
      <xdr:nvSpPr>
        <xdr:cNvPr id="475" name="楕円 474"/>
        <xdr:cNvSpPr/>
      </xdr:nvSpPr>
      <xdr:spPr>
        <a:xfrm>
          <a:off x="13462000" y="24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154177</xdr:rowOff>
    </xdr:from>
    <xdr:ext cx="762000" cy="259045"/>
    <xdr:sp macro="" textlink="">
      <xdr:nvSpPr>
        <xdr:cNvPr id="476" name="テキスト ボックス 475"/>
        <xdr:cNvSpPr txBox="1"/>
      </xdr:nvSpPr>
      <xdr:spPr>
        <a:xfrm>
          <a:off x="13131800" y="221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27,672
27,155
565.15
17,195,801
16,395,750
618,123
10,132,693
15,235,333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年度については、退職者の増加に伴い、類似団体平均と比較すると、人件費に係る経常収支比率が高くなっており、今後も定年退職者が多く控えている状況から数値の上昇が懸念されている。</a:t>
          </a:r>
        </a:p>
        <a:p>
          <a:r>
            <a:rPr kumimoji="1" lang="ja-JP" altLang="en-US" sz="1300">
              <a:latin typeface="ＭＳ Ｐゴシック" panose="020B0600070205080204" pitchFamily="50" charset="-128"/>
              <a:ea typeface="ＭＳ Ｐゴシック" panose="020B0600070205080204" pitchFamily="50" charset="-128"/>
            </a:rPr>
            <a:t>　人件費総額の削減については、時間外勤務の低減による手当等の抑制を図ることや一部の業務にはＩ</a:t>
          </a:r>
          <a:r>
            <a:rPr kumimoji="1" lang="en-US" altLang="ja-JP" sz="1300">
              <a:latin typeface="ＭＳ Ｐゴシック" panose="020B0600070205080204" pitchFamily="50" charset="-128"/>
              <a:ea typeface="ＭＳ Ｐゴシック" panose="020B0600070205080204" pitchFamily="50" charset="-128"/>
            </a:rPr>
            <a:t>oT</a:t>
          </a:r>
          <a:r>
            <a:rPr kumimoji="1" lang="ja-JP" altLang="en-US" sz="1300">
              <a:latin typeface="ＭＳ Ｐゴシック" panose="020B0600070205080204" pitchFamily="50" charset="-128"/>
              <a:ea typeface="ＭＳ Ｐゴシック" panose="020B0600070205080204" pitchFamily="50" charset="-128"/>
            </a:rPr>
            <a:t>やＡＩなどの先端技術を採用することなどに取り組んでいく方針である。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60706</xdr:rowOff>
    </xdr:to>
    <xdr:cxnSp macro="">
      <xdr:nvCxnSpPr>
        <xdr:cNvPr id="64" name="直線コネクタ 63"/>
        <xdr:cNvCxnSpPr/>
      </xdr:nvCxnSpPr>
      <xdr:spPr>
        <a:xfrm>
          <a:off x="3987800" y="63129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168148</xdr:rowOff>
    </xdr:to>
    <xdr:cxnSp macro="">
      <xdr:nvCxnSpPr>
        <xdr:cNvPr id="67" name="直線コネクタ 66"/>
        <xdr:cNvCxnSpPr/>
      </xdr:nvCxnSpPr>
      <xdr:spPr>
        <a:xfrm flipV="1">
          <a:off x="3098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168148</xdr:rowOff>
    </xdr:to>
    <xdr:cxnSp macro="">
      <xdr:nvCxnSpPr>
        <xdr:cNvPr id="70" name="直線コネクタ 69"/>
        <xdr:cNvCxnSpPr/>
      </xdr:nvCxnSpPr>
      <xdr:spPr>
        <a:xfrm>
          <a:off x="2209800" y="619861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90424</xdr:rowOff>
    </xdr:to>
    <xdr:cxnSp macro="">
      <xdr:nvCxnSpPr>
        <xdr:cNvPr id="73" name="直線コネクタ 72"/>
        <xdr:cNvCxnSpPr/>
      </xdr:nvCxnSpPr>
      <xdr:spPr>
        <a:xfrm flipV="1">
          <a:off x="1320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147066</xdr:rowOff>
    </xdr:from>
    <xdr:to>
      <xdr:col>11</xdr:col>
      <xdr:colOff>60325</xdr:colOff>
      <xdr:row>36</xdr:row>
      <xdr:rowOff>77216</xdr:rowOff>
    </xdr:to>
    <xdr:sp macro="" textlink="">
      <xdr:nvSpPr>
        <xdr:cNvPr id="89" name="楕円 88"/>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87393</xdr:rowOff>
    </xdr:from>
    <xdr:ext cx="762000" cy="259045"/>
    <xdr:sp macro="" textlink="">
      <xdr:nvSpPr>
        <xdr:cNvPr id="90" name="テキスト ボックス 89"/>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年度についても、前年度に引き続き、類似団体平均を下回ることとなった。</a:t>
          </a:r>
        </a:p>
        <a:p>
          <a:r>
            <a:rPr kumimoji="1" lang="ja-JP" altLang="en-US" sz="1300">
              <a:latin typeface="ＭＳ Ｐゴシック" panose="020B0600070205080204" pitchFamily="50" charset="-128"/>
              <a:ea typeface="ＭＳ Ｐゴシック" panose="020B0600070205080204" pitchFamily="50" charset="-128"/>
            </a:rPr>
            <a:t>　今後は施設の維持管理業務を指定管理制度に移行することや、施設の統廃合などの検討を行い、物件費の抑制を図りたい。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154214</xdr:rowOff>
    </xdr:from>
    <xdr:to>
      <xdr:col>82</xdr:col>
      <xdr:colOff>107950</xdr:colOff>
      <xdr:row>17</xdr:row>
      <xdr:rowOff>15421</xdr:rowOff>
    </xdr:to>
    <xdr:cxnSp macro="">
      <xdr:nvCxnSpPr>
        <xdr:cNvPr id="127" name="直線コネクタ 126"/>
        <xdr:cNvCxnSpPr/>
      </xdr:nvCxnSpPr>
      <xdr:spPr>
        <a:xfrm>
          <a:off x="15671800" y="28974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154214</xdr:rowOff>
    </xdr:from>
    <xdr:to>
      <xdr:col>78</xdr:col>
      <xdr:colOff>69850</xdr:colOff>
      <xdr:row>17</xdr:row>
      <xdr:rowOff>48079</xdr:rowOff>
    </xdr:to>
    <xdr:cxnSp macro="">
      <xdr:nvCxnSpPr>
        <xdr:cNvPr id="130" name="直線コネクタ 129"/>
        <xdr:cNvCxnSpPr/>
      </xdr:nvCxnSpPr>
      <xdr:spPr>
        <a:xfrm flipV="1">
          <a:off x="14782800" y="2897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48079</xdr:rowOff>
    </xdr:from>
    <xdr:to>
      <xdr:col>73</xdr:col>
      <xdr:colOff>180975</xdr:colOff>
      <xdr:row>17</xdr:row>
      <xdr:rowOff>69850</xdr:rowOff>
    </xdr:to>
    <xdr:cxnSp macro="">
      <xdr:nvCxnSpPr>
        <xdr:cNvPr id="133" name="直線コネクタ 132"/>
        <xdr:cNvCxnSpPr/>
      </xdr:nvCxnSpPr>
      <xdr:spPr>
        <a:xfrm flipV="1">
          <a:off x="13893800" y="29627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69850</xdr:rowOff>
    </xdr:to>
    <xdr:cxnSp macro="">
      <xdr:nvCxnSpPr>
        <xdr:cNvPr id="136" name="直線コネクタ 135"/>
        <xdr:cNvCxnSpPr/>
      </xdr:nvCxnSpPr>
      <xdr:spPr>
        <a:xfrm>
          <a:off x="13004800" y="283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6" name="楕円 145"/>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152598</xdr:rowOff>
    </xdr:from>
    <xdr:ext cx="762000" cy="259045"/>
    <xdr:sp macro="" textlink="">
      <xdr:nvSpPr>
        <xdr:cNvPr id="147" name="物件費該当値テキスト"/>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103414</xdr:rowOff>
    </xdr:from>
    <xdr:to>
      <xdr:col>78</xdr:col>
      <xdr:colOff>120650</xdr:colOff>
      <xdr:row>17</xdr:row>
      <xdr:rowOff>33564</xdr:rowOff>
    </xdr:to>
    <xdr:sp macro="" textlink="">
      <xdr:nvSpPr>
        <xdr:cNvPr id="148" name="楕円 147"/>
        <xdr:cNvSpPr/>
      </xdr:nvSpPr>
      <xdr:spPr>
        <a:xfrm>
          <a:off x="15621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49" name="テキスト ボックス 148"/>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168729</xdr:rowOff>
    </xdr:from>
    <xdr:to>
      <xdr:col>74</xdr:col>
      <xdr:colOff>31750</xdr:colOff>
      <xdr:row>17</xdr:row>
      <xdr:rowOff>98879</xdr:rowOff>
    </xdr:to>
    <xdr:sp macro="" textlink="">
      <xdr:nvSpPr>
        <xdr:cNvPr id="150" name="楕円 149"/>
        <xdr:cNvSpPr/>
      </xdr:nvSpPr>
      <xdr:spPr>
        <a:xfrm>
          <a:off x="14732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83656</xdr:rowOff>
    </xdr:from>
    <xdr:ext cx="762000" cy="259045"/>
    <xdr:sp macro="" textlink="">
      <xdr:nvSpPr>
        <xdr:cNvPr id="151" name="テキスト ボックス 150"/>
        <xdr:cNvSpPr txBox="1"/>
      </xdr:nvSpPr>
      <xdr:spPr>
        <a:xfrm>
          <a:off x="14401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3" name="テキスト ボックス 15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扶助費に係る経常収支比率は類似団体平均を大きく下回ってはいるが、平成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増加幅が大きかった。今後、社会保障の充実を図ることで割合が上昇するものと予想されることから、国の動向や経済動向に注視しながら、市民サービスの低下とならないよう施策を展開しつつ、扶助費の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124278</xdr:rowOff>
    </xdr:from>
    <xdr:to>
      <xdr:col>24</xdr:col>
      <xdr:colOff>25400</xdr:colOff>
      <xdr:row>54</xdr:row>
      <xdr:rowOff>83457</xdr:rowOff>
    </xdr:to>
    <xdr:cxnSp macro="">
      <xdr:nvCxnSpPr>
        <xdr:cNvPr id="190" name="直線コネクタ 189"/>
        <xdr:cNvCxnSpPr/>
      </xdr:nvCxnSpPr>
      <xdr:spPr>
        <a:xfrm>
          <a:off x="3987800" y="92111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124278</xdr:rowOff>
    </xdr:from>
    <xdr:to>
      <xdr:col>19</xdr:col>
      <xdr:colOff>187325</xdr:colOff>
      <xdr:row>53</xdr:row>
      <xdr:rowOff>156935</xdr:rowOff>
    </xdr:to>
    <xdr:cxnSp macro="">
      <xdr:nvCxnSpPr>
        <xdr:cNvPr id="193" name="直線コネクタ 192"/>
        <xdr:cNvCxnSpPr/>
      </xdr:nvCxnSpPr>
      <xdr:spPr>
        <a:xfrm flipV="1">
          <a:off x="3098800" y="9211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54</xdr:row>
      <xdr:rowOff>61685</xdr:rowOff>
    </xdr:to>
    <xdr:cxnSp macro="">
      <xdr:nvCxnSpPr>
        <xdr:cNvPr id="196" name="直線コネクタ 195"/>
        <xdr:cNvCxnSpPr/>
      </xdr:nvCxnSpPr>
      <xdr:spPr>
        <a:xfrm flipV="1">
          <a:off x="2209800" y="92437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54</xdr:row>
      <xdr:rowOff>61685</xdr:rowOff>
    </xdr:to>
    <xdr:cxnSp macro="">
      <xdr:nvCxnSpPr>
        <xdr:cNvPr id="199" name="直線コネクタ 198"/>
        <xdr:cNvCxnSpPr/>
      </xdr:nvCxnSpPr>
      <xdr:spPr>
        <a:xfrm>
          <a:off x="1320800" y="9080500"/>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01" name="テキスト ボックス 200"/>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03" name="テキスト ボックス 202"/>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09" name="楕円 208"/>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10"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73478</xdr:rowOff>
    </xdr:from>
    <xdr:to>
      <xdr:col>20</xdr:col>
      <xdr:colOff>38100</xdr:colOff>
      <xdr:row>54</xdr:row>
      <xdr:rowOff>3628</xdr:rowOff>
    </xdr:to>
    <xdr:sp macro="" textlink="">
      <xdr:nvSpPr>
        <xdr:cNvPr id="211" name="楕円 210"/>
        <xdr:cNvSpPr/>
      </xdr:nvSpPr>
      <xdr:spPr>
        <a:xfrm>
          <a:off x="3937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13805</xdr:rowOff>
    </xdr:from>
    <xdr:ext cx="736600" cy="259045"/>
    <xdr:sp macro="" textlink="">
      <xdr:nvSpPr>
        <xdr:cNvPr id="212" name="テキスト ボックス 211"/>
        <xdr:cNvSpPr txBox="1"/>
      </xdr:nvSpPr>
      <xdr:spPr>
        <a:xfrm>
          <a:off x="3606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106135</xdr:rowOff>
    </xdr:from>
    <xdr:to>
      <xdr:col>15</xdr:col>
      <xdr:colOff>149225</xdr:colOff>
      <xdr:row>54</xdr:row>
      <xdr:rowOff>36285</xdr:rowOff>
    </xdr:to>
    <xdr:sp macro="" textlink="">
      <xdr:nvSpPr>
        <xdr:cNvPr id="213" name="楕円 212"/>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46462</xdr:rowOff>
    </xdr:from>
    <xdr:ext cx="762000" cy="259045"/>
    <xdr:sp macro="" textlink="">
      <xdr:nvSpPr>
        <xdr:cNvPr id="214" name="テキスト ボックス 213"/>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5" name="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7" name="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その他に分類される積立金について、ふるさと納税により受け入れた寄附金を特定目的基金に積み立てる方針であることから、年度ごとの寄附額によっては大きな数値変動が生じる。平成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前年度より大幅に寄付額が減少した結果が数値に表れている。ふるさと納税については不確定要素が多く、受け入れ金額を見込むことは難しいところではあるため、今後も動向を注視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66584</xdr:rowOff>
    </xdr:from>
    <xdr:to>
      <xdr:col>82</xdr:col>
      <xdr:colOff>107950</xdr:colOff>
      <xdr:row>55</xdr:row>
      <xdr:rowOff>112304</xdr:rowOff>
    </xdr:to>
    <xdr:cxnSp macro="">
      <xdr:nvCxnSpPr>
        <xdr:cNvPr id="253" name="直線コネクタ 252"/>
        <xdr:cNvCxnSpPr/>
      </xdr:nvCxnSpPr>
      <xdr:spPr>
        <a:xfrm flipV="1">
          <a:off x="15671800" y="94963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68217</xdr:rowOff>
    </xdr:from>
    <xdr:to>
      <xdr:col>78</xdr:col>
      <xdr:colOff>69850</xdr:colOff>
      <xdr:row>55</xdr:row>
      <xdr:rowOff>112304</xdr:rowOff>
    </xdr:to>
    <xdr:cxnSp macro="">
      <xdr:nvCxnSpPr>
        <xdr:cNvPr id="256" name="直線コネクタ 255"/>
        <xdr:cNvCxnSpPr/>
      </xdr:nvCxnSpPr>
      <xdr:spPr>
        <a:xfrm>
          <a:off x="14782800" y="9326517"/>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167822</xdr:rowOff>
    </xdr:from>
    <xdr:to>
      <xdr:col>73</xdr:col>
      <xdr:colOff>180975</xdr:colOff>
      <xdr:row>54</xdr:row>
      <xdr:rowOff>68217</xdr:rowOff>
    </xdr:to>
    <xdr:cxnSp macro="">
      <xdr:nvCxnSpPr>
        <xdr:cNvPr id="259" name="直線コネクタ 258"/>
        <xdr:cNvCxnSpPr/>
      </xdr:nvCxnSpPr>
      <xdr:spPr>
        <a:xfrm>
          <a:off x="13893800" y="925467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167822</xdr:rowOff>
    </xdr:from>
    <xdr:to>
      <xdr:col>69</xdr:col>
      <xdr:colOff>92075</xdr:colOff>
      <xdr:row>54</xdr:row>
      <xdr:rowOff>61685</xdr:rowOff>
    </xdr:to>
    <xdr:cxnSp macro="">
      <xdr:nvCxnSpPr>
        <xdr:cNvPr id="262" name="直線コネクタ 261"/>
        <xdr:cNvCxnSpPr/>
      </xdr:nvCxnSpPr>
      <xdr:spPr>
        <a:xfrm flipV="1">
          <a:off x="13004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15784</xdr:rowOff>
    </xdr:from>
    <xdr:to>
      <xdr:col>82</xdr:col>
      <xdr:colOff>158750</xdr:colOff>
      <xdr:row>55</xdr:row>
      <xdr:rowOff>117384</xdr:rowOff>
    </xdr:to>
    <xdr:sp macro="" textlink="">
      <xdr:nvSpPr>
        <xdr:cNvPr id="272" name="楕円 271"/>
        <xdr:cNvSpPr/>
      </xdr:nvSpPr>
      <xdr:spPr>
        <a:xfrm>
          <a:off x="164592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32311</xdr:rowOff>
    </xdr:from>
    <xdr:ext cx="762000" cy="259045"/>
    <xdr:sp macro="" textlink="">
      <xdr:nvSpPr>
        <xdr:cNvPr id="273" name="その他該当値テキスト"/>
        <xdr:cNvSpPr txBox="1"/>
      </xdr:nvSpPr>
      <xdr:spPr>
        <a:xfrm>
          <a:off x="16598900" y="929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61504</xdr:rowOff>
    </xdr:from>
    <xdr:to>
      <xdr:col>78</xdr:col>
      <xdr:colOff>120650</xdr:colOff>
      <xdr:row>55</xdr:row>
      <xdr:rowOff>163104</xdr:rowOff>
    </xdr:to>
    <xdr:sp macro="" textlink="">
      <xdr:nvSpPr>
        <xdr:cNvPr id="274" name="楕円 273"/>
        <xdr:cNvSpPr/>
      </xdr:nvSpPr>
      <xdr:spPr>
        <a:xfrm>
          <a:off x="15621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75" name="テキスト ボックス 274"/>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17417</xdr:rowOff>
    </xdr:from>
    <xdr:to>
      <xdr:col>74</xdr:col>
      <xdr:colOff>31750</xdr:colOff>
      <xdr:row>54</xdr:row>
      <xdr:rowOff>119017</xdr:rowOff>
    </xdr:to>
    <xdr:sp macro="" textlink="">
      <xdr:nvSpPr>
        <xdr:cNvPr id="276" name="楕円 275"/>
        <xdr:cNvSpPr/>
      </xdr:nvSpPr>
      <xdr:spPr>
        <a:xfrm>
          <a:off x="14732000" y="9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129194</xdr:rowOff>
    </xdr:from>
    <xdr:ext cx="762000" cy="259045"/>
    <xdr:sp macro="" textlink="">
      <xdr:nvSpPr>
        <xdr:cNvPr id="277" name="テキスト ボックス 276"/>
        <xdr:cNvSpPr txBox="1"/>
      </xdr:nvSpPr>
      <xdr:spPr>
        <a:xfrm>
          <a:off x="14401800" y="904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117022</xdr:rowOff>
    </xdr:from>
    <xdr:to>
      <xdr:col>69</xdr:col>
      <xdr:colOff>142875</xdr:colOff>
      <xdr:row>54</xdr:row>
      <xdr:rowOff>47172</xdr:rowOff>
    </xdr:to>
    <xdr:sp macro="" textlink="">
      <xdr:nvSpPr>
        <xdr:cNvPr id="278" name="楕円 277"/>
        <xdr:cNvSpPr/>
      </xdr:nvSpPr>
      <xdr:spPr>
        <a:xfrm>
          <a:off x="13843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57349</xdr:rowOff>
    </xdr:from>
    <xdr:ext cx="762000" cy="259045"/>
    <xdr:sp macro="" textlink="">
      <xdr:nvSpPr>
        <xdr:cNvPr id="279" name="テキスト ボックス 278"/>
        <xdr:cNvSpPr txBox="1"/>
      </xdr:nvSpPr>
      <xdr:spPr>
        <a:xfrm>
          <a:off x="13512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80" name="楕円 279"/>
        <xdr:cNvSpPr/>
      </xdr:nvSpPr>
      <xdr:spPr>
        <a:xfrm>
          <a:off x="12954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122662</xdr:rowOff>
    </xdr:from>
    <xdr:ext cx="762000" cy="259045"/>
    <xdr:sp macro="" textlink="">
      <xdr:nvSpPr>
        <xdr:cNvPr id="281" name="テキスト ボックス 280"/>
        <xdr:cNvSpPr txBox="1"/>
      </xdr:nvSpPr>
      <xdr:spPr>
        <a:xfrm>
          <a:off x="12623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年度については、前年度大幅に増加した広域ごみ処理施設への建設負担金が減少に転じたことが数値変動の要因である。</a:t>
          </a:r>
        </a:p>
        <a:p>
          <a:r>
            <a:rPr kumimoji="1" lang="ja-JP" altLang="en-US" sz="1300">
              <a:latin typeface="ＭＳ Ｐゴシック" panose="020B0600070205080204" pitchFamily="50" charset="-128"/>
              <a:ea typeface="ＭＳ Ｐゴシック" panose="020B0600070205080204" pitchFamily="50" charset="-128"/>
            </a:rPr>
            <a:t>　補助金等に分類されている法適用企業会計への繰出金について、病院事業会計が経営不振に陥っている状況であり、一般会計の負担が大きくなっていることから、今後の改善が急務となっている。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140716</xdr:rowOff>
    </xdr:from>
    <xdr:to>
      <xdr:col>82</xdr:col>
      <xdr:colOff>107950</xdr:colOff>
      <xdr:row>39</xdr:row>
      <xdr:rowOff>161290</xdr:rowOff>
    </xdr:to>
    <xdr:cxnSp macro="">
      <xdr:nvCxnSpPr>
        <xdr:cNvPr id="311" name="直線コネクタ 310"/>
        <xdr:cNvCxnSpPr/>
      </xdr:nvCxnSpPr>
      <xdr:spPr>
        <a:xfrm flipV="1">
          <a:off x="15671800" y="6655816"/>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56134</xdr:rowOff>
    </xdr:from>
    <xdr:to>
      <xdr:col>78</xdr:col>
      <xdr:colOff>69850</xdr:colOff>
      <xdr:row>39</xdr:row>
      <xdr:rowOff>161290</xdr:rowOff>
    </xdr:to>
    <xdr:cxnSp macro="">
      <xdr:nvCxnSpPr>
        <xdr:cNvPr id="314" name="直線コネクタ 313"/>
        <xdr:cNvCxnSpPr/>
      </xdr:nvCxnSpPr>
      <xdr:spPr>
        <a:xfrm>
          <a:off x="14782800" y="67426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24130</xdr:rowOff>
    </xdr:from>
    <xdr:to>
      <xdr:col>73</xdr:col>
      <xdr:colOff>180975</xdr:colOff>
      <xdr:row>39</xdr:row>
      <xdr:rowOff>56134</xdr:rowOff>
    </xdr:to>
    <xdr:cxnSp macro="">
      <xdr:nvCxnSpPr>
        <xdr:cNvPr id="317" name="直線コネクタ 316"/>
        <xdr:cNvCxnSpPr/>
      </xdr:nvCxnSpPr>
      <xdr:spPr>
        <a:xfrm>
          <a:off x="13893800" y="67106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24130</xdr:rowOff>
    </xdr:from>
    <xdr:to>
      <xdr:col>69</xdr:col>
      <xdr:colOff>92075</xdr:colOff>
      <xdr:row>39</xdr:row>
      <xdr:rowOff>92710</xdr:rowOff>
    </xdr:to>
    <xdr:cxnSp macro="">
      <xdr:nvCxnSpPr>
        <xdr:cNvPr id="320" name="直線コネクタ 319"/>
        <xdr:cNvCxnSpPr/>
      </xdr:nvCxnSpPr>
      <xdr:spPr>
        <a:xfrm flipV="1">
          <a:off x="13004800" y="6710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89916</xdr:rowOff>
    </xdr:from>
    <xdr:to>
      <xdr:col>82</xdr:col>
      <xdr:colOff>158750</xdr:colOff>
      <xdr:row>39</xdr:row>
      <xdr:rowOff>20066</xdr:rowOff>
    </xdr:to>
    <xdr:sp macro="" textlink="">
      <xdr:nvSpPr>
        <xdr:cNvPr id="330" name="楕円 329"/>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169943</xdr:rowOff>
    </xdr:from>
    <xdr:ext cx="762000" cy="259045"/>
    <xdr:sp macro="" textlink="">
      <xdr:nvSpPr>
        <xdr:cNvPr id="331" name="補助費等該当値テキスト"/>
        <xdr:cNvSpPr txBox="1"/>
      </xdr:nvSpPr>
      <xdr:spPr>
        <a:xfrm>
          <a:off x="16598900" y="651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110490</xdr:rowOff>
    </xdr:from>
    <xdr:to>
      <xdr:col>78</xdr:col>
      <xdr:colOff>120650</xdr:colOff>
      <xdr:row>40</xdr:row>
      <xdr:rowOff>40640</xdr:rowOff>
    </xdr:to>
    <xdr:sp macro="" textlink="">
      <xdr:nvSpPr>
        <xdr:cNvPr id="332" name="楕円 331"/>
        <xdr:cNvSpPr/>
      </xdr:nvSpPr>
      <xdr:spPr>
        <a:xfrm>
          <a:off x="15621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25417</xdr:rowOff>
    </xdr:from>
    <xdr:ext cx="736600" cy="259045"/>
    <xdr:sp macro="" textlink="">
      <xdr:nvSpPr>
        <xdr:cNvPr id="333" name="テキスト ボックス 332"/>
        <xdr:cNvSpPr txBox="1"/>
      </xdr:nvSpPr>
      <xdr:spPr>
        <a:xfrm>
          <a:off x="15290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5334</xdr:rowOff>
    </xdr:from>
    <xdr:to>
      <xdr:col>74</xdr:col>
      <xdr:colOff>31750</xdr:colOff>
      <xdr:row>39</xdr:row>
      <xdr:rowOff>106934</xdr:rowOff>
    </xdr:to>
    <xdr:sp macro="" textlink="">
      <xdr:nvSpPr>
        <xdr:cNvPr id="334" name="楕円 333"/>
        <xdr:cNvSpPr/>
      </xdr:nvSpPr>
      <xdr:spPr>
        <a:xfrm>
          <a:off x="14732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91711</xdr:rowOff>
    </xdr:from>
    <xdr:ext cx="762000" cy="259045"/>
    <xdr:sp macro="" textlink="">
      <xdr:nvSpPr>
        <xdr:cNvPr id="335" name="テキスト ボックス 334"/>
        <xdr:cNvSpPr txBox="1"/>
      </xdr:nvSpPr>
      <xdr:spPr>
        <a:xfrm>
          <a:off x="14401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144780</xdr:rowOff>
    </xdr:from>
    <xdr:to>
      <xdr:col>69</xdr:col>
      <xdr:colOff>142875</xdr:colOff>
      <xdr:row>39</xdr:row>
      <xdr:rowOff>74930</xdr:rowOff>
    </xdr:to>
    <xdr:sp macro="" textlink="">
      <xdr:nvSpPr>
        <xdr:cNvPr id="336" name="楕円 335"/>
        <xdr:cNvSpPr/>
      </xdr:nvSpPr>
      <xdr:spPr>
        <a:xfrm>
          <a:off x="13843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59707</xdr:rowOff>
    </xdr:from>
    <xdr:ext cx="762000" cy="259045"/>
    <xdr:sp macro="" textlink="">
      <xdr:nvSpPr>
        <xdr:cNvPr id="337" name="テキスト ボックス 336"/>
        <xdr:cNvSpPr txBox="1"/>
      </xdr:nvSpPr>
      <xdr:spPr>
        <a:xfrm>
          <a:off x="13512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41910</xdr:rowOff>
    </xdr:from>
    <xdr:to>
      <xdr:col>65</xdr:col>
      <xdr:colOff>53975</xdr:colOff>
      <xdr:row>39</xdr:row>
      <xdr:rowOff>143510</xdr:rowOff>
    </xdr:to>
    <xdr:sp macro="" textlink="">
      <xdr:nvSpPr>
        <xdr:cNvPr id="338" name="楕円 337"/>
        <xdr:cNvSpPr/>
      </xdr:nvSpPr>
      <xdr:spPr>
        <a:xfrm>
          <a:off x="12954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128287</xdr:rowOff>
    </xdr:from>
    <xdr:ext cx="762000" cy="259045"/>
    <xdr:sp macro="" textlink="">
      <xdr:nvSpPr>
        <xdr:cNvPr id="339" name="テキスト ボックス 338"/>
        <xdr:cNvSpPr txBox="1"/>
      </xdr:nvSpPr>
      <xdr:spPr>
        <a:xfrm>
          <a:off x="12623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年の市町村合併により地方債残高が増加した後、償還ピークが過ぎ、減少傾向となっている。</a:t>
          </a:r>
        </a:p>
        <a:p>
          <a:r>
            <a:rPr kumimoji="1" lang="ja-JP" altLang="en-US" sz="1300">
              <a:latin typeface="ＭＳ Ｐゴシック" panose="020B0600070205080204" pitchFamily="50" charset="-128"/>
              <a:ea typeface="ＭＳ Ｐゴシック" panose="020B0600070205080204" pitchFamily="50" charset="-128"/>
            </a:rPr>
            <a:t>　しかしながら、近年の大型事業に充当した起債の償還が今後控えていることから、動向を見極めながら、健全な財政運営に努める。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64135</xdr:rowOff>
    </xdr:from>
    <xdr:to>
      <xdr:col>24</xdr:col>
      <xdr:colOff>25400</xdr:colOff>
      <xdr:row>74</xdr:row>
      <xdr:rowOff>77470</xdr:rowOff>
    </xdr:to>
    <xdr:cxnSp macro="">
      <xdr:nvCxnSpPr>
        <xdr:cNvPr id="371" name="直線コネクタ 370"/>
        <xdr:cNvCxnSpPr/>
      </xdr:nvCxnSpPr>
      <xdr:spPr>
        <a:xfrm flipV="1">
          <a:off x="3987800" y="127514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77470</xdr:rowOff>
    </xdr:from>
    <xdr:to>
      <xdr:col>19</xdr:col>
      <xdr:colOff>187325</xdr:colOff>
      <xdr:row>74</xdr:row>
      <xdr:rowOff>113665</xdr:rowOff>
    </xdr:to>
    <xdr:cxnSp macro="">
      <xdr:nvCxnSpPr>
        <xdr:cNvPr id="374" name="直線コネクタ 373"/>
        <xdr:cNvCxnSpPr/>
      </xdr:nvCxnSpPr>
      <xdr:spPr>
        <a:xfrm flipV="1">
          <a:off x="3098800" y="127647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113665</xdr:rowOff>
    </xdr:from>
    <xdr:to>
      <xdr:col>15</xdr:col>
      <xdr:colOff>98425</xdr:colOff>
      <xdr:row>74</xdr:row>
      <xdr:rowOff>115570</xdr:rowOff>
    </xdr:to>
    <xdr:cxnSp macro="">
      <xdr:nvCxnSpPr>
        <xdr:cNvPr id="377" name="直線コネクタ 376"/>
        <xdr:cNvCxnSpPr/>
      </xdr:nvCxnSpPr>
      <xdr:spPr>
        <a:xfrm flipV="1">
          <a:off x="2209800" y="128009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115570</xdr:rowOff>
    </xdr:from>
    <xdr:to>
      <xdr:col>11</xdr:col>
      <xdr:colOff>9525</xdr:colOff>
      <xdr:row>74</xdr:row>
      <xdr:rowOff>147955</xdr:rowOff>
    </xdr:to>
    <xdr:cxnSp macro="">
      <xdr:nvCxnSpPr>
        <xdr:cNvPr id="380" name="直線コネクタ 379"/>
        <xdr:cNvCxnSpPr/>
      </xdr:nvCxnSpPr>
      <xdr:spPr>
        <a:xfrm flipV="1">
          <a:off x="1320800" y="128028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13335</xdr:rowOff>
    </xdr:from>
    <xdr:to>
      <xdr:col>24</xdr:col>
      <xdr:colOff>76200</xdr:colOff>
      <xdr:row>74</xdr:row>
      <xdr:rowOff>114935</xdr:rowOff>
    </xdr:to>
    <xdr:sp macro="" textlink="">
      <xdr:nvSpPr>
        <xdr:cNvPr id="390" name="楕円 389"/>
        <xdr:cNvSpPr/>
      </xdr:nvSpPr>
      <xdr:spPr>
        <a:xfrm>
          <a:off x="4775200" y="12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93362</xdr:rowOff>
    </xdr:from>
    <xdr:ext cx="762000" cy="259045"/>
    <xdr:sp macro="" textlink="">
      <xdr:nvSpPr>
        <xdr:cNvPr id="391" name="公債費該当値テキスト"/>
        <xdr:cNvSpPr txBox="1"/>
      </xdr:nvSpPr>
      <xdr:spPr>
        <a:xfrm>
          <a:off x="4914900" y="12609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26670</xdr:rowOff>
    </xdr:from>
    <xdr:to>
      <xdr:col>20</xdr:col>
      <xdr:colOff>38100</xdr:colOff>
      <xdr:row>74</xdr:row>
      <xdr:rowOff>128270</xdr:rowOff>
    </xdr:to>
    <xdr:sp macro="" textlink="">
      <xdr:nvSpPr>
        <xdr:cNvPr id="392" name="楕円 391"/>
        <xdr:cNvSpPr/>
      </xdr:nvSpPr>
      <xdr:spPr>
        <a:xfrm>
          <a:off x="3937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138447</xdr:rowOff>
    </xdr:from>
    <xdr:ext cx="736600" cy="259045"/>
    <xdr:sp macro="" textlink="">
      <xdr:nvSpPr>
        <xdr:cNvPr id="393" name="テキスト ボックス 392"/>
        <xdr:cNvSpPr txBox="1"/>
      </xdr:nvSpPr>
      <xdr:spPr>
        <a:xfrm>
          <a:off x="3606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62865</xdr:rowOff>
    </xdr:from>
    <xdr:to>
      <xdr:col>15</xdr:col>
      <xdr:colOff>149225</xdr:colOff>
      <xdr:row>74</xdr:row>
      <xdr:rowOff>164465</xdr:rowOff>
    </xdr:to>
    <xdr:sp macro="" textlink="">
      <xdr:nvSpPr>
        <xdr:cNvPr id="394" name="楕円 393"/>
        <xdr:cNvSpPr/>
      </xdr:nvSpPr>
      <xdr:spPr>
        <a:xfrm>
          <a:off x="3048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3192</xdr:rowOff>
    </xdr:from>
    <xdr:ext cx="762000" cy="259045"/>
    <xdr:sp macro="" textlink="">
      <xdr:nvSpPr>
        <xdr:cNvPr id="395" name="テキスト ボックス 394"/>
        <xdr:cNvSpPr txBox="1"/>
      </xdr:nvSpPr>
      <xdr:spPr>
        <a:xfrm>
          <a:off x="2717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64770</xdr:rowOff>
    </xdr:from>
    <xdr:to>
      <xdr:col>11</xdr:col>
      <xdr:colOff>60325</xdr:colOff>
      <xdr:row>74</xdr:row>
      <xdr:rowOff>166370</xdr:rowOff>
    </xdr:to>
    <xdr:sp macro="" textlink="">
      <xdr:nvSpPr>
        <xdr:cNvPr id="396" name="楕円 395"/>
        <xdr:cNvSpPr/>
      </xdr:nvSpPr>
      <xdr:spPr>
        <a:xfrm>
          <a:off x="2159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5097</xdr:rowOff>
    </xdr:from>
    <xdr:ext cx="762000" cy="259045"/>
    <xdr:sp macro="" textlink="">
      <xdr:nvSpPr>
        <xdr:cNvPr id="397" name="テキスト ボックス 396"/>
        <xdr:cNvSpPr txBox="1"/>
      </xdr:nvSpPr>
      <xdr:spPr>
        <a:xfrm>
          <a:off x="1828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97155</xdr:rowOff>
    </xdr:from>
    <xdr:to>
      <xdr:col>6</xdr:col>
      <xdr:colOff>171450</xdr:colOff>
      <xdr:row>75</xdr:row>
      <xdr:rowOff>27305</xdr:rowOff>
    </xdr:to>
    <xdr:sp macro="" textlink="">
      <xdr:nvSpPr>
        <xdr:cNvPr id="398" name="楕円 397"/>
        <xdr:cNvSpPr/>
      </xdr:nvSpPr>
      <xdr:spPr>
        <a:xfrm>
          <a:off x="1270000" y="127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37482</xdr:rowOff>
    </xdr:from>
    <xdr:ext cx="762000" cy="259045"/>
    <xdr:sp macro="" textlink="">
      <xdr:nvSpPr>
        <xdr:cNvPr id="399" name="テキスト ボックス 398"/>
        <xdr:cNvSpPr txBox="1"/>
      </xdr:nvSpPr>
      <xdr:spPr>
        <a:xfrm>
          <a:off x="939800" y="1255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費用に係る経常収支比率が類似団体平均より上回っているのは、地方債の元利償還金が減少している一方で、社会保障経費が増加していることや経営不振の病院事業会計への繰出金を大きく負担していることが挙げられる。</a:t>
          </a:r>
        </a:p>
        <a:p>
          <a:r>
            <a:rPr kumimoji="1" lang="ja-JP" altLang="en-US" sz="1300">
              <a:latin typeface="ＭＳ Ｐゴシック" panose="020B0600070205080204" pitchFamily="50" charset="-128"/>
              <a:ea typeface="ＭＳ Ｐゴシック" panose="020B0600070205080204" pitchFamily="50" charset="-128"/>
            </a:rPr>
            <a:t>　課題への適切な対応を図りながら、バランスのとれた行財政運営を行っていく必要がある。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134620</xdr:rowOff>
    </xdr:from>
    <xdr:to>
      <xdr:col>82</xdr:col>
      <xdr:colOff>107950</xdr:colOff>
      <xdr:row>79</xdr:row>
      <xdr:rowOff>16511</xdr:rowOff>
    </xdr:to>
    <xdr:cxnSp macro="">
      <xdr:nvCxnSpPr>
        <xdr:cNvPr id="432" name="直線コネクタ 431"/>
        <xdr:cNvCxnSpPr/>
      </xdr:nvCxnSpPr>
      <xdr:spPr>
        <a:xfrm flipV="1">
          <a:off x="15671800" y="135077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31750</xdr:rowOff>
    </xdr:from>
    <xdr:to>
      <xdr:col>78</xdr:col>
      <xdr:colOff>69850</xdr:colOff>
      <xdr:row>79</xdr:row>
      <xdr:rowOff>16511</xdr:rowOff>
    </xdr:to>
    <xdr:cxnSp macro="">
      <xdr:nvCxnSpPr>
        <xdr:cNvPr id="435" name="直線コネクタ 434"/>
        <xdr:cNvCxnSpPr/>
      </xdr:nvCxnSpPr>
      <xdr:spPr>
        <a:xfrm>
          <a:off x="14782800" y="134048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50800</xdr:rowOff>
    </xdr:from>
    <xdr:to>
      <xdr:col>73</xdr:col>
      <xdr:colOff>180975</xdr:colOff>
      <xdr:row>78</xdr:row>
      <xdr:rowOff>31750</xdr:rowOff>
    </xdr:to>
    <xdr:cxnSp macro="">
      <xdr:nvCxnSpPr>
        <xdr:cNvPr id="438" name="直線コネクタ 437"/>
        <xdr:cNvCxnSpPr/>
      </xdr:nvCxnSpPr>
      <xdr:spPr>
        <a:xfrm>
          <a:off x="13893800" y="1325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50800</xdr:rowOff>
    </xdr:from>
    <xdr:to>
      <xdr:col>69</xdr:col>
      <xdr:colOff>92075</xdr:colOff>
      <xdr:row>77</xdr:row>
      <xdr:rowOff>62230</xdr:rowOff>
    </xdr:to>
    <xdr:cxnSp macro="">
      <xdr:nvCxnSpPr>
        <xdr:cNvPr id="441" name="直線コネクタ 440"/>
        <xdr:cNvCxnSpPr/>
      </xdr:nvCxnSpPr>
      <xdr:spPr>
        <a:xfrm flipV="1">
          <a:off x="13004800" y="13252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83820</xdr:rowOff>
    </xdr:from>
    <xdr:to>
      <xdr:col>82</xdr:col>
      <xdr:colOff>158750</xdr:colOff>
      <xdr:row>79</xdr:row>
      <xdr:rowOff>13970</xdr:rowOff>
    </xdr:to>
    <xdr:sp macro="" textlink="">
      <xdr:nvSpPr>
        <xdr:cNvPr id="451" name="楕円 450"/>
        <xdr:cNvSpPr/>
      </xdr:nvSpPr>
      <xdr:spPr>
        <a:xfrm>
          <a:off x="16459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55897</xdr:rowOff>
    </xdr:from>
    <xdr:ext cx="762000" cy="259045"/>
    <xdr:sp macro="" textlink="">
      <xdr:nvSpPr>
        <xdr:cNvPr id="452" name="公債費以外該当値テキスト"/>
        <xdr:cNvSpPr txBox="1"/>
      </xdr:nvSpPr>
      <xdr:spPr>
        <a:xfrm>
          <a:off x="16598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137161</xdr:rowOff>
    </xdr:from>
    <xdr:to>
      <xdr:col>78</xdr:col>
      <xdr:colOff>120650</xdr:colOff>
      <xdr:row>79</xdr:row>
      <xdr:rowOff>67311</xdr:rowOff>
    </xdr:to>
    <xdr:sp macro="" textlink="">
      <xdr:nvSpPr>
        <xdr:cNvPr id="453" name="楕円 452"/>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52088</xdr:rowOff>
    </xdr:from>
    <xdr:ext cx="736600" cy="259045"/>
    <xdr:sp macro="" textlink="">
      <xdr:nvSpPr>
        <xdr:cNvPr id="454" name="テキスト ボックス 453"/>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152400</xdr:rowOff>
    </xdr:from>
    <xdr:to>
      <xdr:col>74</xdr:col>
      <xdr:colOff>31750</xdr:colOff>
      <xdr:row>78</xdr:row>
      <xdr:rowOff>82550</xdr:rowOff>
    </xdr:to>
    <xdr:sp macro="" textlink="">
      <xdr:nvSpPr>
        <xdr:cNvPr id="455" name="楕円 454"/>
        <xdr:cNvSpPr/>
      </xdr:nvSpPr>
      <xdr:spPr>
        <a:xfrm>
          <a:off x="14732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67327</xdr:rowOff>
    </xdr:from>
    <xdr:ext cx="762000" cy="259045"/>
    <xdr:sp macro="" textlink="">
      <xdr:nvSpPr>
        <xdr:cNvPr id="456" name="テキスト ボックス 455"/>
        <xdr:cNvSpPr txBox="1"/>
      </xdr:nvSpPr>
      <xdr:spPr>
        <a:xfrm>
          <a:off x="14401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0</xdr:rowOff>
    </xdr:from>
    <xdr:to>
      <xdr:col>69</xdr:col>
      <xdr:colOff>142875</xdr:colOff>
      <xdr:row>77</xdr:row>
      <xdr:rowOff>101600</xdr:rowOff>
    </xdr:to>
    <xdr:sp macro="" textlink="">
      <xdr:nvSpPr>
        <xdr:cNvPr id="457" name="楕円 456"/>
        <xdr:cNvSpPr/>
      </xdr:nvSpPr>
      <xdr:spPr>
        <a:xfrm>
          <a:off x="13843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86377</xdr:rowOff>
    </xdr:from>
    <xdr:ext cx="762000" cy="259045"/>
    <xdr:sp macro="" textlink="">
      <xdr:nvSpPr>
        <xdr:cNvPr id="458" name="テキスト ボックス 457"/>
        <xdr:cNvSpPr txBox="1"/>
      </xdr:nvSpPr>
      <xdr:spPr>
        <a:xfrm>
          <a:off x="13512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59" name="楕円 458"/>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123207</xdr:rowOff>
    </xdr:from>
    <xdr:ext cx="762000" cy="259045"/>
    <xdr:sp macro="" textlink="">
      <xdr:nvSpPr>
        <xdr:cNvPr id="460" name="テキスト ボックス 459"/>
        <xdr:cNvSpPr txBox="1"/>
      </xdr:nvSpPr>
      <xdr:spPr>
        <a:xfrm>
          <a:off x="12623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72695</xdr:rowOff>
    </xdr:from>
    <xdr:to>
      <xdr:col>29</xdr:col>
      <xdr:colOff>127000</xdr:colOff>
      <xdr:row>15</xdr:row>
      <xdr:rowOff>73736</xdr:rowOff>
    </xdr:to>
    <xdr:cxnSp macro="">
      <xdr:nvCxnSpPr>
        <xdr:cNvPr id="50" name="直線コネクタ 49"/>
        <xdr:cNvCxnSpPr/>
      </xdr:nvCxnSpPr>
      <xdr:spPr bwMode="auto">
        <a:xfrm flipV="1">
          <a:off x="5003800" y="2692070"/>
          <a:ext cx="647700" cy="1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73736</xdr:rowOff>
    </xdr:from>
    <xdr:to>
      <xdr:col>26</xdr:col>
      <xdr:colOff>50800</xdr:colOff>
      <xdr:row>15</xdr:row>
      <xdr:rowOff>160693</xdr:rowOff>
    </xdr:to>
    <xdr:cxnSp macro="">
      <xdr:nvCxnSpPr>
        <xdr:cNvPr id="53" name="直線コネクタ 52"/>
        <xdr:cNvCxnSpPr/>
      </xdr:nvCxnSpPr>
      <xdr:spPr bwMode="auto">
        <a:xfrm flipV="1">
          <a:off x="4305300" y="2693111"/>
          <a:ext cx="698500" cy="86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160693</xdr:rowOff>
    </xdr:from>
    <xdr:to>
      <xdr:col>22</xdr:col>
      <xdr:colOff>114300</xdr:colOff>
      <xdr:row>16</xdr:row>
      <xdr:rowOff>10096</xdr:rowOff>
    </xdr:to>
    <xdr:cxnSp macro="">
      <xdr:nvCxnSpPr>
        <xdr:cNvPr id="56" name="直線コネクタ 55"/>
        <xdr:cNvCxnSpPr/>
      </xdr:nvCxnSpPr>
      <xdr:spPr bwMode="auto">
        <a:xfrm flipV="1">
          <a:off x="3606800" y="2780068"/>
          <a:ext cx="698500" cy="20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10096</xdr:rowOff>
    </xdr:from>
    <xdr:to>
      <xdr:col>18</xdr:col>
      <xdr:colOff>177800</xdr:colOff>
      <xdr:row>16</xdr:row>
      <xdr:rowOff>22492</xdr:rowOff>
    </xdr:to>
    <xdr:cxnSp macro="">
      <xdr:nvCxnSpPr>
        <xdr:cNvPr id="59" name="直線コネクタ 58"/>
        <xdr:cNvCxnSpPr/>
      </xdr:nvCxnSpPr>
      <xdr:spPr bwMode="auto">
        <a:xfrm flipV="1">
          <a:off x="2908300" y="2800921"/>
          <a:ext cx="698500" cy="1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21895</xdr:rowOff>
    </xdr:from>
    <xdr:to>
      <xdr:col>29</xdr:col>
      <xdr:colOff>177800</xdr:colOff>
      <xdr:row>15</xdr:row>
      <xdr:rowOff>123495</xdr:rowOff>
    </xdr:to>
    <xdr:sp macro="" textlink="">
      <xdr:nvSpPr>
        <xdr:cNvPr id="69" name="楕円 68"/>
        <xdr:cNvSpPr/>
      </xdr:nvSpPr>
      <xdr:spPr bwMode="auto">
        <a:xfrm>
          <a:off x="5600700" y="2641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38422</xdr:rowOff>
    </xdr:from>
    <xdr:ext cx="762000" cy="259045"/>
    <xdr:sp macro="" textlink="">
      <xdr:nvSpPr>
        <xdr:cNvPr id="70" name="人口1人当たり決算額の推移該当値テキスト130"/>
        <xdr:cNvSpPr txBox="1"/>
      </xdr:nvSpPr>
      <xdr:spPr>
        <a:xfrm>
          <a:off x="5740400" y="24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22936</xdr:rowOff>
    </xdr:from>
    <xdr:to>
      <xdr:col>26</xdr:col>
      <xdr:colOff>101600</xdr:colOff>
      <xdr:row>15</xdr:row>
      <xdr:rowOff>124536</xdr:rowOff>
    </xdr:to>
    <xdr:sp macro="" textlink="">
      <xdr:nvSpPr>
        <xdr:cNvPr id="71" name="楕円 70"/>
        <xdr:cNvSpPr/>
      </xdr:nvSpPr>
      <xdr:spPr bwMode="auto">
        <a:xfrm>
          <a:off x="4953000" y="264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134713</xdr:rowOff>
    </xdr:from>
    <xdr:ext cx="736600" cy="259045"/>
    <xdr:sp macro="" textlink="">
      <xdr:nvSpPr>
        <xdr:cNvPr id="72" name="テキスト ボックス 71"/>
        <xdr:cNvSpPr txBox="1"/>
      </xdr:nvSpPr>
      <xdr:spPr>
        <a:xfrm>
          <a:off x="4622800" y="241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109893</xdr:rowOff>
    </xdr:from>
    <xdr:to>
      <xdr:col>22</xdr:col>
      <xdr:colOff>165100</xdr:colOff>
      <xdr:row>16</xdr:row>
      <xdr:rowOff>40043</xdr:rowOff>
    </xdr:to>
    <xdr:sp macro="" textlink="">
      <xdr:nvSpPr>
        <xdr:cNvPr id="73" name="楕円 72"/>
        <xdr:cNvSpPr/>
      </xdr:nvSpPr>
      <xdr:spPr bwMode="auto">
        <a:xfrm>
          <a:off x="4254500" y="2729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50220</xdr:rowOff>
    </xdr:from>
    <xdr:ext cx="762000" cy="259045"/>
    <xdr:sp macro="" textlink="">
      <xdr:nvSpPr>
        <xdr:cNvPr id="74" name="テキスト ボックス 73"/>
        <xdr:cNvSpPr txBox="1"/>
      </xdr:nvSpPr>
      <xdr:spPr>
        <a:xfrm>
          <a:off x="3924300" y="249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130746</xdr:rowOff>
    </xdr:from>
    <xdr:to>
      <xdr:col>19</xdr:col>
      <xdr:colOff>38100</xdr:colOff>
      <xdr:row>16</xdr:row>
      <xdr:rowOff>60896</xdr:rowOff>
    </xdr:to>
    <xdr:sp macro="" textlink="">
      <xdr:nvSpPr>
        <xdr:cNvPr id="75" name="楕円 74"/>
        <xdr:cNvSpPr/>
      </xdr:nvSpPr>
      <xdr:spPr bwMode="auto">
        <a:xfrm>
          <a:off x="3556000" y="275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71073</xdr:rowOff>
    </xdr:from>
    <xdr:ext cx="762000" cy="259045"/>
    <xdr:sp macro="" textlink="">
      <xdr:nvSpPr>
        <xdr:cNvPr id="76" name="テキスト ボックス 75"/>
        <xdr:cNvSpPr txBox="1"/>
      </xdr:nvSpPr>
      <xdr:spPr>
        <a:xfrm>
          <a:off x="3225800" y="251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143142</xdr:rowOff>
    </xdr:from>
    <xdr:to>
      <xdr:col>15</xdr:col>
      <xdr:colOff>101600</xdr:colOff>
      <xdr:row>16</xdr:row>
      <xdr:rowOff>73292</xdr:rowOff>
    </xdr:to>
    <xdr:sp macro="" textlink="">
      <xdr:nvSpPr>
        <xdr:cNvPr id="77" name="楕円 76"/>
        <xdr:cNvSpPr/>
      </xdr:nvSpPr>
      <xdr:spPr bwMode="auto">
        <a:xfrm>
          <a:off x="2857500" y="2762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83469</xdr:rowOff>
    </xdr:from>
    <xdr:ext cx="762000" cy="259045"/>
    <xdr:sp macro="" textlink="">
      <xdr:nvSpPr>
        <xdr:cNvPr id="78" name="テキスト ボックス 77"/>
        <xdr:cNvSpPr txBox="1"/>
      </xdr:nvSpPr>
      <xdr:spPr>
        <a:xfrm>
          <a:off x="2527300" y="253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7412</xdr:rowOff>
    </xdr:from>
    <xdr:to>
      <xdr:col>29</xdr:col>
      <xdr:colOff>127000</xdr:colOff>
      <xdr:row>38</xdr:row>
      <xdr:rowOff>9244</xdr:rowOff>
    </xdr:to>
    <xdr:cxnSp macro="">
      <xdr:nvCxnSpPr>
        <xdr:cNvPr id="112" name="直線コネクタ 111"/>
        <xdr:cNvCxnSpPr/>
      </xdr:nvCxnSpPr>
      <xdr:spPr bwMode="auto">
        <a:xfrm flipV="1">
          <a:off x="5003800" y="7475012"/>
          <a:ext cx="647700" cy="1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341629</xdr:rowOff>
    </xdr:from>
    <xdr:to>
      <xdr:col>26</xdr:col>
      <xdr:colOff>50800</xdr:colOff>
      <xdr:row>38</xdr:row>
      <xdr:rowOff>9244</xdr:rowOff>
    </xdr:to>
    <xdr:cxnSp macro="">
      <xdr:nvCxnSpPr>
        <xdr:cNvPr id="115" name="直線コネクタ 114"/>
        <xdr:cNvCxnSpPr/>
      </xdr:nvCxnSpPr>
      <xdr:spPr bwMode="auto">
        <a:xfrm>
          <a:off x="4305300" y="7466329"/>
          <a:ext cx="698500" cy="10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341629</xdr:rowOff>
    </xdr:from>
    <xdr:to>
      <xdr:col>22</xdr:col>
      <xdr:colOff>114300</xdr:colOff>
      <xdr:row>38</xdr:row>
      <xdr:rowOff>10780</xdr:rowOff>
    </xdr:to>
    <xdr:cxnSp macro="">
      <xdr:nvCxnSpPr>
        <xdr:cNvPr id="118" name="直線コネクタ 117"/>
        <xdr:cNvCxnSpPr/>
      </xdr:nvCxnSpPr>
      <xdr:spPr bwMode="auto">
        <a:xfrm flipV="1">
          <a:off x="3606800" y="7466329"/>
          <a:ext cx="698500" cy="12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5156</xdr:rowOff>
    </xdr:from>
    <xdr:to>
      <xdr:col>18</xdr:col>
      <xdr:colOff>177800</xdr:colOff>
      <xdr:row>38</xdr:row>
      <xdr:rowOff>10780</xdr:rowOff>
    </xdr:to>
    <xdr:cxnSp macro="">
      <xdr:nvCxnSpPr>
        <xdr:cNvPr id="121" name="直線コネクタ 120"/>
        <xdr:cNvCxnSpPr/>
      </xdr:nvCxnSpPr>
      <xdr:spPr bwMode="auto">
        <a:xfrm>
          <a:off x="2908300" y="7472756"/>
          <a:ext cx="698500" cy="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299512</xdr:rowOff>
    </xdr:from>
    <xdr:to>
      <xdr:col>29</xdr:col>
      <xdr:colOff>177800</xdr:colOff>
      <xdr:row>38</xdr:row>
      <xdr:rowOff>58212</xdr:rowOff>
    </xdr:to>
    <xdr:sp macro="" textlink="">
      <xdr:nvSpPr>
        <xdr:cNvPr id="131" name="楕円 130"/>
        <xdr:cNvSpPr/>
      </xdr:nvSpPr>
      <xdr:spPr bwMode="auto">
        <a:xfrm>
          <a:off x="5600700" y="7424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301344</xdr:rowOff>
    </xdr:from>
    <xdr:to>
      <xdr:col>26</xdr:col>
      <xdr:colOff>101600</xdr:colOff>
      <xdr:row>38</xdr:row>
      <xdr:rowOff>60044</xdr:rowOff>
    </xdr:to>
    <xdr:sp macro="" textlink="">
      <xdr:nvSpPr>
        <xdr:cNvPr id="133" name="楕円 132"/>
        <xdr:cNvSpPr/>
      </xdr:nvSpPr>
      <xdr:spPr bwMode="auto">
        <a:xfrm>
          <a:off x="4953000" y="742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44821</xdr:rowOff>
    </xdr:from>
    <xdr:ext cx="736600" cy="259045"/>
    <xdr:sp macro="" textlink="">
      <xdr:nvSpPr>
        <xdr:cNvPr id="134" name="テキスト ボックス 133"/>
        <xdr:cNvSpPr txBox="1"/>
      </xdr:nvSpPr>
      <xdr:spPr>
        <a:xfrm>
          <a:off x="4622800" y="751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290829</xdr:rowOff>
    </xdr:from>
    <xdr:to>
      <xdr:col>22</xdr:col>
      <xdr:colOff>165100</xdr:colOff>
      <xdr:row>38</xdr:row>
      <xdr:rowOff>49529</xdr:rowOff>
    </xdr:to>
    <xdr:sp macro="" textlink="">
      <xdr:nvSpPr>
        <xdr:cNvPr id="135" name="楕円 134"/>
        <xdr:cNvSpPr/>
      </xdr:nvSpPr>
      <xdr:spPr bwMode="auto">
        <a:xfrm>
          <a:off x="4254500" y="741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34306</xdr:rowOff>
    </xdr:from>
    <xdr:ext cx="762000" cy="259045"/>
    <xdr:sp macro="" textlink="">
      <xdr:nvSpPr>
        <xdr:cNvPr id="136" name="テキスト ボックス 135"/>
        <xdr:cNvSpPr txBox="1"/>
      </xdr:nvSpPr>
      <xdr:spPr>
        <a:xfrm>
          <a:off x="3924300" y="750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302880</xdr:rowOff>
    </xdr:from>
    <xdr:to>
      <xdr:col>19</xdr:col>
      <xdr:colOff>38100</xdr:colOff>
      <xdr:row>38</xdr:row>
      <xdr:rowOff>61580</xdr:rowOff>
    </xdr:to>
    <xdr:sp macro="" textlink="">
      <xdr:nvSpPr>
        <xdr:cNvPr id="137" name="楕円 136"/>
        <xdr:cNvSpPr/>
      </xdr:nvSpPr>
      <xdr:spPr bwMode="auto">
        <a:xfrm>
          <a:off x="3556000" y="742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46357</xdr:rowOff>
    </xdr:from>
    <xdr:ext cx="762000" cy="259045"/>
    <xdr:sp macro="" textlink="">
      <xdr:nvSpPr>
        <xdr:cNvPr id="138" name="テキスト ボックス 137"/>
        <xdr:cNvSpPr txBox="1"/>
      </xdr:nvSpPr>
      <xdr:spPr>
        <a:xfrm>
          <a:off x="3225800" y="75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297256</xdr:rowOff>
    </xdr:from>
    <xdr:to>
      <xdr:col>15</xdr:col>
      <xdr:colOff>101600</xdr:colOff>
      <xdr:row>38</xdr:row>
      <xdr:rowOff>55956</xdr:rowOff>
    </xdr:to>
    <xdr:sp macro="" textlink="">
      <xdr:nvSpPr>
        <xdr:cNvPr id="139" name="楕円 138"/>
        <xdr:cNvSpPr/>
      </xdr:nvSpPr>
      <xdr:spPr bwMode="auto">
        <a:xfrm>
          <a:off x="2857500" y="7421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40733</xdr:rowOff>
    </xdr:from>
    <xdr:ext cx="762000" cy="259045"/>
    <xdr:sp macro="" textlink="">
      <xdr:nvSpPr>
        <xdr:cNvPr id="140" name="テキスト ボックス 139"/>
        <xdr:cNvSpPr txBox="1"/>
      </xdr:nvSpPr>
      <xdr:spPr>
        <a:xfrm>
          <a:off x="2527300" y="750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27,672
27,155
565.15
17,195,801
16,395,750
618,123
10,132,693
15,235,333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87859</xdr:rowOff>
    </xdr:from>
    <xdr:to>
      <xdr:col>24</xdr:col>
      <xdr:colOff>63500</xdr:colOff>
      <xdr:row>34</xdr:row>
      <xdr:rowOff>9385</xdr:rowOff>
    </xdr:to>
    <xdr:cxnSp macro="">
      <xdr:nvCxnSpPr>
        <xdr:cNvPr id="61" name="直線コネクタ 60"/>
        <xdr:cNvCxnSpPr/>
      </xdr:nvCxnSpPr>
      <xdr:spPr>
        <a:xfrm flipV="1">
          <a:off x="3797300" y="5745709"/>
          <a:ext cx="838200" cy="9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157340</xdr:rowOff>
    </xdr:from>
    <xdr:to>
      <xdr:col>19</xdr:col>
      <xdr:colOff>177800</xdr:colOff>
      <xdr:row>34</xdr:row>
      <xdr:rowOff>9385</xdr:rowOff>
    </xdr:to>
    <xdr:cxnSp macro="">
      <xdr:nvCxnSpPr>
        <xdr:cNvPr id="64" name="直線コネクタ 63"/>
        <xdr:cNvCxnSpPr/>
      </xdr:nvCxnSpPr>
      <xdr:spPr>
        <a:xfrm>
          <a:off x="2908300" y="5815190"/>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157340</xdr:rowOff>
    </xdr:from>
    <xdr:to>
      <xdr:col>15</xdr:col>
      <xdr:colOff>50800</xdr:colOff>
      <xdr:row>34</xdr:row>
      <xdr:rowOff>93916</xdr:rowOff>
    </xdr:to>
    <xdr:cxnSp macro="">
      <xdr:nvCxnSpPr>
        <xdr:cNvPr id="67" name="直線コネクタ 66"/>
        <xdr:cNvCxnSpPr/>
      </xdr:nvCxnSpPr>
      <xdr:spPr>
        <a:xfrm flipV="1">
          <a:off x="2019300" y="5815190"/>
          <a:ext cx="889000" cy="10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70282</xdr:rowOff>
    </xdr:from>
    <xdr:to>
      <xdr:col>10</xdr:col>
      <xdr:colOff>114300</xdr:colOff>
      <xdr:row>34</xdr:row>
      <xdr:rowOff>93916</xdr:rowOff>
    </xdr:to>
    <xdr:cxnSp macro="">
      <xdr:nvCxnSpPr>
        <xdr:cNvPr id="70" name="直線コネクタ 69"/>
        <xdr:cNvCxnSpPr/>
      </xdr:nvCxnSpPr>
      <xdr:spPr>
        <a:xfrm>
          <a:off x="1130300" y="5899582"/>
          <a:ext cx="889000" cy="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37059</xdr:rowOff>
    </xdr:from>
    <xdr:to>
      <xdr:col>24</xdr:col>
      <xdr:colOff>114300</xdr:colOff>
      <xdr:row>33</xdr:row>
      <xdr:rowOff>138659</xdr:rowOff>
    </xdr:to>
    <xdr:sp macro="" textlink="">
      <xdr:nvSpPr>
        <xdr:cNvPr id="80" name="楕円 79"/>
        <xdr:cNvSpPr/>
      </xdr:nvSpPr>
      <xdr:spPr>
        <a:xfrm>
          <a:off x="4584700" y="569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59936</xdr:rowOff>
    </xdr:from>
    <xdr:ext cx="599010" cy="259045"/>
    <xdr:sp macro="" textlink="">
      <xdr:nvSpPr>
        <xdr:cNvPr id="81" name="人件費該当値テキスト"/>
        <xdr:cNvSpPr txBox="1"/>
      </xdr:nvSpPr>
      <xdr:spPr>
        <a:xfrm>
          <a:off x="4686300" y="554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130035</xdr:rowOff>
    </xdr:from>
    <xdr:to>
      <xdr:col>20</xdr:col>
      <xdr:colOff>38100</xdr:colOff>
      <xdr:row>34</xdr:row>
      <xdr:rowOff>60185</xdr:rowOff>
    </xdr:to>
    <xdr:sp macro="" textlink="">
      <xdr:nvSpPr>
        <xdr:cNvPr id="82" name="楕円 81"/>
        <xdr:cNvSpPr/>
      </xdr:nvSpPr>
      <xdr:spPr>
        <a:xfrm>
          <a:off x="3746500" y="57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76712</xdr:rowOff>
    </xdr:from>
    <xdr:ext cx="599010" cy="259045"/>
    <xdr:sp macro="" textlink="">
      <xdr:nvSpPr>
        <xdr:cNvPr id="83" name="テキスト ボックス 82"/>
        <xdr:cNvSpPr txBox="1"/>
      </xdr:nvSpPr>
      <xdr:spPr>
        <a:xfrm>
          <a:off x="3497795" y="556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106540</xdr:rowOff>
    </xdr:from>
    <xdr:to>
      <xdr:col>15</xdr:col>
      <xdr:colOff>101600</xdr:colOff>
      <xdr:row>34</xdr:row>
      <xdr:rowOff>36690</xdr:rowOff>
    </xdr:to>
    <xdr:sp macro="" textlink="">
      <xdr:nvSpPr>
        <xdr:cNvPr id="84" name="楕円 83"/>
        <xdr:cNvSpPr/>
      </xdr:nvSpPr>
      <xdr:spPr>
        <a:xfrm>
          <a:off x="2857500" y="57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53217</xdr:rowOff>
    </xdr:from>
    <xdr:ext cx="599010" cy="259045"/>
    <xdr:sp macro="" textlink="">
      <xdr:nvSpPr>
        <xdr:cNvPr id="85" name="テキスト ボックス 84"/>
        <xdr:cNvSpPr txBox="1"/>
      </xdr:nvSpPr>
      <xdr:spPr>
        <a:xfrm>
          <a:off x="2608795" y="553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43116</xdr:rowOff>
    </xdr:from>
    <xdr:to>
      <xdr:col>10</xdr:col>
      <xdr:colOff>165100</xdr:colOff>
      <xdr:row>34</xdr:row>
      <xdr:rowOff>144716</xdr:rowOff>
    </xdr:to>
    <xdr:sp macro="" textlink="">
      <xdr:nvSpPr>
        <xdr:cNvPr id="86" name="楕円 85"/>
        <xdr:cNvSpPr/>
      </xdr:nvSpPr>
      <xdr:spPr>
        <a:xfrm>
          <a:off x="1968500" y="58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161243</xdr:rowOff>
    </xdr:from>
    <xdr:ext cx="534377" cy="259045"/>
    <xdr:sp macro="" textlink="">
      <xdr:nvSpPr>
        <xdr:cNvPr id="87" name="テキスト ボックス 86"/>
        <xdr:cNvSpPr txBox="1"/>
      </xdr:nvSpPr>
      <xdr:spPr>
        <a:xfrm>
          <a:off x="1752111" y="564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19482</xdr:rowOff>
    </xdr:from>
    <xdr:to>
      <xdr:col>6</xdr:col>
      <xdr:colOff>38100</xdr:colOff>
      <xdr:row>34</xdr:row>
      <xdr:rowOff>121082</xdr:rowOff>
    </xdr:to>
    <xdr:sp macro="" textlink="">
      <xdr:nvSpPr>
        <xdr:cNvPr id="88" name="楕円 87"/>
        <xdr:cNvSpPr/>
      </xdr:nvSpPr>
      <xdr:spPr>
        <a:xfrm>
          <a:off x="1079500" y="58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137609</xdr:rowOff>
    </xdr:from>
    <xdr:ext cx="534377" cy="259045"/>
    <xdr:sp macro="" textlink="">
      <xdr:nvSpPr>
        <xdr:cNvPr id="89" name="テキスト ボックス 88"/>
        <xdr:cNvSpPr txBox="1"/>
      </xdr:nvSpPr>
      <xdr:spPr>
        <a:xfrm>
          <a:off x="863111" y="56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145100</xdr:rowOff>
    </xdr:from>
    <xdr:to>
      <xdr:col>24</xdr:col>
      <xdr:colOff>63500</xdr:colOff>
      <xdr:row>56</xdr:row>
      <xdr:rowOff>33020</xdr:rowOff>
    </xdr:to>
    <xdr:cxnSp macro="">
      <xdr:nvCxnSpPr>
        <xdr:cNvPr id="121" name="直線コネクタ 120"/>
        <xdr:cNvCxnSpPr/>
      </xdr:nvCxnSpPr>
      <xdr:spPr>
        <a:xfrm>
          <a:off x="3797300" y="9574850"/>
          <a:ext cx="838200" cy="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145100</xdr:rowOff>
    </xdr:from>
    <xdr:to>
      <xdr:col>19</xdr:col>
      <xdr:colOff>177800</xdr:colOff>
      <xdr:row>55</xdr:row>
      <xdr:rowOff>148975</xdr:rowOff>
    </xdr:to>
    <xdr:cxnSp macro="">
      <xdr:nvCxnSpPr>
        <xdr:cNvPr id="124" name="直線コネクタ 123"/>
        <xdr:cNvCxnSpPr/>
      </xdr:nvCxnSpPr>
      <xdr:spPr>
        <a:xfrm flipV="1">
          <a:off x="2908300" y="9574850"/>
          <a:ext cx="889000" cy="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138905</xdr:rowOff>
    </xdr:from>
    <xdr:to>
      <xdr:col>15</xdr:col>
      <xdr:colOff>50800</xdr:colOff>
      <xdr:row>55</xdr:row>
      <xdr:rowOff>148975</xdr:rowOff>
    </xdr:to>
    <xdr:cxnSp macro="">
      <xdr:nvCxnSpPr>
        <xdr:cNvPr id="127" name="直線コネクタ 126"/>
        <xdr:cNvCxnSpPr/>
      </xdr:nvCxnSpPr>
      <xdr:spPr>
        <a:xfrm>
          <a:off x="2019300" y="9568655"/>
          <a:ext cx="889000" cy="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138905</xdr:rowOff>
    </xdr:from>
    <xdr:to>
      <xdr:col>10</xdr:col>
      <xdr:colOff>114300</xdr:colOff>
      <xdr:row>55</xdr:row>
      <xdr:rowOff>162136</xdr:rowOff>
    </xdr:to>
    <xdr:cxnSp macro="">
      <xdr:nvCxnSpPr>
        <xdr:cNvPr id="130" name="直線コネクタ 129"/>
        <xdr:cNvCxnSpPr/>
      </xdr:nvCxnSpPr>
      <xdr:spPr>
        <a:xfrm flipV="1">
          <a:off x="1130300" y="9568655"/>
          <a:ext cx="889000" cy="2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153670</xdr:rowOff>
    </xdr:from>
    <xdr:to>
      <xdr:col>24</xdr:col>
      <xdr:colOff>114300</xdr:colOff>
      <xdr:row>56</xdr:row>
      <xdr:rowOff>83820</xdr:rowOff>
    </xdr:to>
    <xdr:sp macro="" textlink="">
      <xdr:nvSpPr>
        <xdr:cNvPr id="140" name="楕円 139"/>
        <xdr:cNvSpPr/>
      </xdr:nvSpPr>
      <xdr:spPr>
        <a:xfrm>
          <a:off x="4584700" y="95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5097</xdr:rowOff>
    </xdr:from>
    <xdr:ext cx="534377" cy="259045"/>
    <xdr:sp macro="" textlink="">
      <xdr:nvSpPr>
        <xdr:cNvPr id="141" name="物件費該当値テキスト"/>
        <xdr:cNvSpPr txBox="1"/>
      </xdr:nvSpPr>
      <xdr:spPr>
        <a:xfrm>
          <a:off x="4686300" y="943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94300</xdr:rowOff>
    </xdr:from>
    <xdr:to>
      <xdr:col>20</xdr:col>
      <xdr:colOff>38100</xdr:colOff>
      <xdr:row>56</xdr:row>
      <xdr:rowOff>24450</xdr:rowOff>
    </xdr:to>
    <xdr:sp macro="" textlink="">
      <xdr:nvSpPr>
        <xdr:cNvPr id="142" name="楕円 141"/>
        <xdr:cNvSpPr/>
      </xdr:nvSpPr>
      <xdr:spPr>
        <a:xfrm>
          <a:off x="3746500" y="95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40977</xdr:rowOff>
    </xdr:from>
    <xdr:ext cx="534377" cy="259045"/>
    <xdr:sp macro="" textlink="">
      <xdr:nvSpPr>
        <xdr:cNvPr id="143" name="テキスト ボックス 142"/>
        <xdr:cNvSpPr txBox="1"/>
      </xdr:nvSpPr>
      <xdr:spPr>
        <a:xfrm>
          <a:off x="3530111" y="929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98175</xdr:rowOff>
    </xdr:from>
    <xdr:to>
      <xdr:col>15</xdr:col>
      <xdr:colOff>101600</xdr:colOff>
      <xdr:row>56</xdr:row>
      <xdr:rowOff>28325</xdr:rowOff>
    </xdr:to>
    <xdr:sp macro="" textlink="">
      <xdr:nvSpPr>
        <xdr:cNvPr id="144" name="楕円 143"/>
        <xdr:cNvSpPr/>
      </xdr:nvSpPr>
      <xdr:spPr>
        <a:xfrm>
          <a:off x="2857500" y="952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44852</xdr:rowOff>
    </xdr:from>
    <xdr:ext cx="534377" cy="259045"/>
    <xdr:sp macro="" textlink="">
      <xdr:nvSpPr>
        <xdr:cNvPr id="145" name="テキスト ボックス 144"/>
        <xdr:cNvSpPr txBox="1"/>
      </xdr:nvSpPr>
      <xdr:spPr>
        <a:xfrm>
          <a:off x="2641111" y="930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88105</xdr:rowOff>
    </xdr:from>
    <xdr:to>
      <xdr:col>10</xdr:col>
      <xdr:colOff>165100</xdr:colOff>
      <xdr:row>56</xdr:row>
      <xdr:rowOff>18255</xdr:rowOff>
    </xdr:to>
    <xdr:sp macro="" textlink="">
      <xdr:nvSpPr>
        <xdr:cNvPr id="146" name="楕円 145"/>
        <xdr:cNvSpPr/>
      </xdr:nvSpPr>
      <xdr:spPr>
        <a:xfrm>
          <a:off x="1968500" y="95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34782</xdr:rowOff>
    </xdr:from>
    <xdr:ext cx="534377" cy="259045"/>
    <xdr:sp macro="" textlink="">
      <xdr:nvSpPr>
        <xdr:cNvPr id="147" name="テキスト ボックス 146"/>
        <xdr:cNvSpPr txBox="1"/>
      </xdr:nvSpPr>
      <xdr:spPr>
        <a:xfrm>
          <a:off x="1752111" y="92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111336</xdr:rowOff>
    </xdr:from>
    <xdr:to>
      <xdr:col>6</xdr:col>
      <xdr:colOff>38100</xdr:colOff>
      <xdr:row>56</xdr:row>
      <xdr:rowOff>41486</xdr:rowOff>
    </xdr:to>
    <xdr:sp macro="" textlink="">
      <xdr:nvSpPr>
        <xdr:cNvPr id="148" name="楕円 147"/>
        <xdr:cNvSpPr/>
      </xdr:nvSpPr>
      <xdr:spPr>
        <a:xfrm>
          <a:off x="1079500" y="95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58013</xdr:rowOff>
    </xdr:from>
    <xdr:ext cx="534377" cy="259045"/>
    <xdr:sp macro="" textlink="">
      <xdr:nvSpPr>
        <xdr:cNvPr id="149" name="テキスト ボックス 148"/>
        <xdr:cNvSpPr txBox="1"/>
      </xdr:nvSpPr>
      <xdr:spPr>
        <a:xfrm>
          <a:off x="863111" y="931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28395</xdr:rowOff>
    </xdr:from>
    <xdr:to>
      <xdr:col>24</xdr:col>
      <xdr:colOff>63500</xdr:colOff>
      <xdr:row>76</xdr:row>
      <xdr:rowOff>93089</xdr:rowOff>
    </xdr:to>
    <xdr:cxnSp macro="">
      <xdr:nvCxnSpPr>
        <xdr:cNvPr id="176" name="直線コネクタ 175"/>
        <xdr:cNvCxnSpPr/>
      </xdr:nvCxnSpPr>
      <xdr:spPr>
        <a:xfrm>
          <a:off x="3797300" y="13058595"/>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63738</xdr:rowOff>
    </xdr:from>
    <xdr:ext cx="469744" cy="259045"/>
    <xdr:sp macro="" textlink="">
      <xdr:nvSpPr>
        <xdr:cNvPr id="177" name="維持補修費平均値テキスト"/>
        <xdr:cNvSpPr txBox="1"/>
      </xdr:nvSpPr>
      <xdr:spPr>
        <a:xfrm>
          <a:off x="4686300" y="13265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3888</xdr:rowOff>
    </xdr:from>
    <xdr:to>
      <xdr:col>19</xdr:col>
      <xdr:colOff>177800</xdr:colOff>
      <xdr:row>76</xdr:row>
      <xdr:rowOff>28395</xdr:rowOff>
    </xdr:to>
    <xdr:cxnSp macro="">
      <xdr:nvCxnSpPr>
        <xdr:cNvPr id="179" name="直線コネクタ 178"/>
        <xdr:cNvCxnSpPr/>
      </xdr:nvCxnSpPr>
      <xdr:spPr>
        <a:xfrm>
          <a:off x="2908300" y="13034088"/>
          <a:ext cx="889000" cy="2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169991</xdr:rowOff>
    </xdr:from>
    <xdr:ext cx="469744" cy="259045"/>
    <xdr:sp macro="" textlink="">
      <xdr:nvSpPr>
        <xdr:cNvPr id="181" name="テキスト ボックス 180"/>
        <xdr:cNvSpPr txBox="1"/>
      </xdr:nvSpPr>
      <xdr:spPr>
        <a:xfrm>
          <a:off x="3562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3888</xdr:rowOff>
    </xdr:from>
    <xdr:to>
      <xdr:col>15</xdr:col>
      <xdr:colOff>50800</xdr:colOff>
      <xdr:row>76</xdr:row>
      <xdr:rowOff>129595</xdr:rowOff>
    </xdr:to>
    <xdr:cxnSp macro="">
      <xdr:nvCxnSpPr>
        <xdr:cNvPr id="182" name="直線コネクタ 181"/>
        <xdr:cNvCxnSpPr/>
      </xdr:nvCxnSpPr>
      <xdr:spPr>
        <a:xfrm flipV="1">
          <a:off x="2019300" y="13034088"/>
          <a:ext cx="889000" cy="12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16853</xdr:rowOff>
    </xdr:from>
    <xdr:ext cx="469744" cy="259045"/>
    <xdr:sp macro="" textlink="">
      <xdr:nvSpPr>
        <xdr:cNvPr id="184" name="テキスト ボックス 183"/>
        <xdr:cNvSpPr txBox="1"/>
      </xdr:nvSpPr>
      <xdr:spPr>
        <a:xfrm>
          <a:off x="2673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92037</xdr:rowOff>
    </xdr:from>
    <xdr:to>
      <xdr:col>10</xdr:col>
      <xdr:colOff>114300</xdr:colOff>
      <xdr:row>76</xdr:row>
      <xdr:rowOff>129595</xdr:rowOff>
    </xdr:to>
    <xdr:cxnSp macro="">
      <xdr:nvCxnSpPr>
        <xdr:cNvPr id="185" name="直線コネクタ 184"/>
        <xdr:cNvCxnSpPr/>
      </xdr:nvCxnSpPr>
      <xdr:spPr>
        <a:xfrm>
          <a:off x="1130300" y="12950787"/>
          <a:ext cx="889000" cy="20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43164</xdr:rowOff>
    </xdr:from>
    <xdr:ext cx="469744" cy="259045"/>
    <xdr:sp macro="" textlink="">
      <xdr:nvSpPr>
        <xdr:cNvPr id="187" name="テキスト ボックス 186"/>
        <xdr:cNvSpPr txBox="1"/>
      </xdr:nvSpPr>
      <xdr:spPr>
        <a:xfrm>
          <a:off x="1784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26111</xdr:rowOff>
    </xdr:from>
    <xdr:ext cx="469744" cy="259045"/>
    <xdr:sp macro="" textlink="">
      <xdr:nvSpPr>
        <xdr:cNvPr id="189" name="テキスト ボックス 188"/>
        <xdr:cNvSpPr txBox="1"/>
      </xdr:nvSpPr>
      <xdr:spPr>
        <a:xfrm>
          <a:off x="895428" y="1339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42289</xdr:rowOff>
    </xdr:from>
    <xdr:to>
      <xdr:col>24</xdr:col>
      <xdr:colOff>114300</xdr:colOff>
      <xdr:row>76</xdr:row>
      <xdr:rowOff>143889</xdr:rowOff>
    </xdr:to>
    <xdr:sp macro="" textlink="">
      <xdr:nvSpPr>
        <xdr:cNvPr id="195" name="楕円 194"/>
        <xdr:cNvSpPr/>
      </xdr:nvSpPr>
      <xdr:spPr>
        <a:xfrm>
          <a:off x="4584700" y="130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65165</xdr:rowOff>
    </xdr:from>
    <xdr:ext cx="534377" cy="259045"/>
    <xdr:sp macro="" textlink="">
      <xdr:nvSpPr>
        <xdr:cNvPr id="196" name="維持補修費該当値テキスト"/>
        <xdr:cNvSpPr txBox="1"/>
      </xdr:nvSpPr>
      <xdr:spPr>
        <a:xfrm>
          <a:off x="4686300" y="1292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149045</xdr:rowOff>
    </xdr:from>
    <xdr:to>
      <xdr:col>20</xdr:col>
      <xdr:colOff>38100</xdr:colOff>
      <xdr:row>76</xdr:row>
      <xdr:rowOff>79195</xdr:rowOff>
    </xdr:to>
    <xdr:sp macro="" textlink="">
      <xdr:nvSpPr>
        <xdr:cNvPr id="197" name="楕円 196"/>
        <xdr:cNvSpPr/>
      </xdr:nvSpPr>
      <xdr:spPr>
        <a:xfrm>
          <a:off x="3746500" y="1300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95721</xdr:rowOff>
    </xdr:from>
    <xdr:ext cx="534377" cy="259045"/>
    <xdr:sp macro="" textlink="">
      <xdr:nvSpPr>
        <xdr:cNvPr id="198" name="テキスト ボックス 197"/>
        <xdr:cNvSpPr txBox="1"/>
      </xdr:nvSpPr>
      <xdr:spPr>
        <a:xfrm>
          <a:off x="3530111" y="1278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124539</xdr:rowOff>
    </xdr:from>
    <xdr:to>
      <xdr:col>15</xdr:col>
      <xdr:colOff>101600</xdr:colOff>
      <xdr:row>76</xdr:row>
      <xdr:rowOff>54688</xdr:rowOff>
    </xdr:to>
    <xdr:sp macro="" textlink="">
      <xdr:nvSpPr>
        <xdr:cNvPr id="199" name="楕円 198"/>
        <xdr:cNvSpPr/>
      </xdr:nvSpPr>
      <xdr:spPr>
        <a:xfrm>
          <a:off x="2857500" y="12983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71216</xdr:rowOff>
    </xdr:from>
    <xdr:ext cx="534377" cy="259045"/>
    <xdr:sp macro="" textlink="">
      <xdr:nvSpPr>
        <xdr:cNvPr id="200" name="テキスト ボックス 199"/>
        <xdr:cNvSpPr txBox="1"/>
      </xdr:nvSpPr>
      <xdr:spPr>
        <a:xfrm>
          <a:off x="2641111" y="1275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78795</xdr:rowOff>
    </xdr:from>
    <xdr:to>
      <xdr:col>10</xdr:col>
      <xdr:colOff>165100</xdr:colOff>
      <xdr:row>77</xdr:row>
      <xdr:rowOff>8945</xdr:rowOff>
    </xdr:to>
    <xdr:sp macro="" textlink="">
      <xdr:nvSpPr>
        <xdr:cNvPr id="201" name="楕円 200"/>
        <xdr:cNvSpPr/>
      </xdr:nvSpPr>
      <xdr:spPr>
        <a:xfrm>
          <a:off x="1968500" y="1310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25473</xdr:rowOff>
    </xdr:from>
    <xdr:ext cx="534377" cy="259045"/>
    <xdr:sp macro="" textlink="">
      <xdr:nvSpPr>
        <xdr:cNvPr id="202" name="テキスト ボックス 201"/>
        <xdr:cNvSpPr txBox="1"/>
      </xdr:nvSpPr>
      <xdr:spPr>
        <a:xfrm>
          <a:off x="1752111" y="1288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41237</xdr:rowOff>
    </xdr:from>
    <xdr:to>
      <xdr:col>6</xdr:col>
      <xdr:colOff>38100</xdr:colOff>
      <xdr:row>75</xdr:row>
      <xdr:rowOff>142837</xdr:rowOff>
    </xdr:to>
    <xdr:sp macro="" textlink="">
      <xdr:nvSpPr>
        <xdr:cNvPr id="203" name="楕円 202"/>
        <xdr:cNvSpPr/>
      </xdr:nvSpPr>
      <xdr:spPr>
        <a:xfrm>
          <a:off x="1079500" y="128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159364</xdr:rowOff>
    </xdr:from>
    <xdr:ext cx="534377" cy="259045"/>
    <xdr:sp macro="" textlink="">
      <xdr:nvSpPr>
        <xdr:cNvPr id="204" name="テキスト ボックス 203"/>
        <xdr:cNvSpPr txBox="1"/>
      </xdr:nvSpPr>
      <xdr:spPr>
        <a:xfrm>
          <a:off x="863111" y="1267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156260</xdr:rowOff>
    </xdr:from>
    <xdr:to>
      <xdr:col>24</xdr:col>
      <xdr:colOff>63500</xdr:colOff>
      <xdr:row>99</xdr:row>
      <xdr:rowOff>34964</xdr:rowOff>
    </xdr:to>
    <xdr:cxnSp macro="">
      <xdr:nvCxnSpPr>
        <xdr:cNvPr id="234" name="直線コネクタ 233"/>
        <xdr:cNvCxnSpPr/>
      </xdr:nvCxnSpPr>
      <xdr:spPr>
        <a:xfrm flipV="1">
          <a:off x="3797300" y="16958360"/>
          <a:ext cx="838200" cy="5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120523</xdr:rowOff>
    </xdr:from>
    <xdr:to>
      <xdr:col>19</xdr:col>
      <xdr:colOff>177800</xdr:colOff>
      <xdr:row>99</xdr:row>
      <xdr:rowOff>34964</xdr:rowOff>
    </xdr:to>
    <xdr:cxnSp macro="">
      <xdr:nvCxnSpPr>
        <xdr:cNvPr id="237" name="直線コネクタ 236"/>
        <xdr:cNvCxnSpPr/>
      </xdr:nvCxnSpPr>
      <xdr:spPr>
        <a:xfrm>
          <a:off x="2908300" y="16922623"/>
          <a:ext cx="889000" cy="8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120523</xdr:rowOff>
    </xdr:from>
    <xdr:to>
      <xdr:col>15</xdr:col>
      <xdr:colOff>50800</xdr:colOff>
      <xdr:row>98</xdr:row>
      <xdr:rowOff>139788</xdr:rowOff>
    </xdr:to>
    <xdr:cxnSp macro="">
      <xdr:nvCxnSpPr>
        <xdr:cNvPr id="240" name="直線コネクタ 239"/>
        <xdr:cNvCxnSpPr/>
      </xdr:nvCxnSpPr>
      <xdr:spPr>
        <a:xfrm flipV="1">
          <a:off x="2019300" y="16922623"/>
          <a:ext cx="8890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139788</xdr:rowOff>
    </xdr:from>
    <xdr:to>
      <xdr:col>10</xdr:col>
      <xdr:colOff>114300</xdr:colOff>
      <xdr:row>98</xdr:row>
      <xdr:rowOff>142036</xdr:rowOff>
    </xdr:to>
    <xdr:cxnSp macro="">
      <xdr:nvCxnSpPr>
        <xdr:cNvPr id="243" name="直線コネクタ 242"/>
        <xdr:cNvCxnSpPr/>
      </xdr:nvCxnSpPr>
      <xdr:spPr>
        <a:xfrm flipV="1">
          <a:off x="1130300" y="16941888"/>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105460</xdr:rowOff>
    </xdr:from>
    <xdr:to>
      <xdr:col>24</xdr:col>
      <xdr:colOff>114300</xdr:colOff>
      <xdr:row>99</xdr:row>
      <xdr:rowOff>35610</xdr:rowOff>
    </xdr:to>
    <xdr:sp macro="" textlink="">
      <xdr:nvSpPr>
        <xdr:cNvPr id="253" name="楕円 252"/>
        <xdr:cNvSpPr/>
      </xdr:nvSpPr>
      <xdr:spPr>
        <a:xfrm>
          <a:off x="4584700" y="169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83887</xdr:rowOff>
    </xdr:from>
    <xdr:ext cx="534377" cy="259045"/>
    <xdr:sp macro="" textlink="">
      <xdr:nvSpPr>
        <xdr:cNvPr id="254" name="扶助費該当値テキスト"/>
        <xdr:cNvSpPr txBox="1"/>
      </xdr:nvSpPr>
      <xdr:spPr>
        <a:xfrm>
          <a:off x="4686300" y="1688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155614</xdr:rowOff>
    </xdr:from>
    <xdr:to>
      <xdr:col>20</xdr:col>
      <xdr:colOff>38100</xdr:colOff>
      <xdr:row>99</xdr:row>
      <xdr:rowOff>85764</xdr:rowOff>
    </xdr:to>
    <xdr:sp macro="" textlink="">
      <xdr:nvSpPr>
        <xdr:cNvPr id="255" name="楕円 254"/>
        <xdr:cNvSpPr/>
      </xdr:nvSpPr>
      <xdr:spPr>
        <a:xfrm>
          <a:off x="3746500" y="169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76891</xdr:rowOff>
    </xdr:from>
    <xdr:ext cx="534377" cy="259045"/>
    <xdr:sp macro="" textlink="">
      <xdr:nvSpPr>
        <xdr:cNvPr id="256" name="テキスト ボックス 255"/>
        <xdr:cNvSpPr txBox="1"/>
      </xdr:nvSpPr>
      <xdr:spPr>
        <a:xfrm>
          <a:off x="3530111" y="1705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69723</xdr:rowOff>
    </xdr:from>
    <xdr:to>
      <xdr:col>15</xdr:col>
      <xdr:colOff>101600</xdr:colOff>
      <xdr:row>98</xdr:row>
      <xdr:rowOff>171323</xdr:rowOff>
    </xdr:to>
    <xdr:sp macro="" textlink="">
      <xdr:nvSpPr>
        <xdr:cNvPr id="257" name="楕円 256"/>
        <xdr:cNvSpPr/>
      </xdr:nvSpPr>
      <xdr:spPr>
        <a:xfrm>
          <a:off x="2857500" y="1687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162450</xdr:rowOff>
    </xdr:from>
    <xdr:ext cx="534377" cy="259045"/>
    <xdr:sp macro="" textlink="">
      <xdr:nvSpPr>
        <xdr:cNvPr id="258" name="テキスト ボックス 257"/>
        <xdr:cNvSpPr txBox="1"/>
      </xdr:nvSpPr>
      <xdr:spPr>
        <a:xfrm>
          <a:off x="2641111" y="1696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88988</xdr:rowOff>
    </xdr:from>
    <xdr:to>
      <xdr:col>10</xdr:col>
      <xdr:colOff>165100</xdr:colOff>
      <xdr:row>99</xdr:row>
      <xdr:rowOff>19138</xdr:rowOff>
    </xdr:to>
    <xdr:sp macro="" textlink="">
      <xdr:nvSpPr>
        <xdr:cNvPr id="259" name="楕円 258"/>
        <xdr:cNvSpPr/>
      </xdr:nvSpPr>
      <xdr:spPr>
        <a:xfrm>
          <a:off x="1968500" y="168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10265</xdr:rowOff>
    </xdr:from>
    <xdr:ext cx="534377" cy="259045"/>
    <xdr:sp macro="" textlink="">
      <xdr:nvSpPr>
        <xdr:cNvPr id="260" name="テキスト ボックス 259"/>
        <xdr:cNvSpPr txBox="1"/>
      </xdr:nvSpPr>
      <xdr:spPr>
        <a:xfrm>
          <a:off x="1752111" y="169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91236</xdr:rowOff>
    </xdr:from>
    <xdr:to>
      <xdr:col>6</xdr:col>
      <xdr:colOff>38100</xdr:colOff>
      <xdr:row>99</xdr:row>
      <xdr:rowOff>21386</xdr:rowOff>
    </xdr:to>
    <xdr:sp macro="" textlink="">
      <xdr:nvSpPr>
        <xdr:cNvPr id="261" name="楕円 260"/>
        <xdr:cNvSpPr/>
      </xdr:nvSpPr>
      <xdr:spPr>
        <a:xfrm>
          <a:off x="1079500" y="168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12513</xdr:rowOff>
    </xdr:from>
    <xdr:ext cx="534377" cy="259045"/>
    <xdr:sp macro="" textlink="">
      <xdr:nvSpPr>
        <xdr:cNvPr id="262" name="テキスト ボックス 261"/>
        <xdr:cNvSpPr txBox="1"/>
      </xdr:nvSpPr>
      <xdr:spPr>
        <a:xfrm>
          <a:off x="863111" y="1698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69443</xdr:rowOff>
    </xdr:from>
    <xdr:to>
      <xdr:col>55</xdr:col>
      <xdr:colOff>0</xdr:colOff>
      <xdr:row>33</xdr:row>
      <xdr:rowOff>14054</xdr:rowOff>
    </xdr:to>
    <xdr:cxnSp macro="">
      <xdr:nvCxnSpPr>
        <xdr:cNvPr id="291" name="直線コネクタ 290"/>
        <xdr:cNvCxnSpPr/>
      </xdr:nvCxnSpPr>
      <xdr:spPr>
        <a:xfrm>
          <a:off x="9639300" y="5212943"/>
          <a:ext cx="838200" cy="45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69443</xdr:rowOff>
    </xdr:from>
    <xdr:to>
      <xdr:col>50</xdr:col>
      <xdr:colOff>114300</xdr:colOff>
      <xdr:row>33</xdr:row>
      <xdr:rowOff>90452</xdr:rowOff>
    </xdr:to>
    <xdr:cxnSp macro="">
      <xdr:nvCxnSpPr>
        <xdr:cNvPr id="294" name="直線コネクタ 293"/>
        <xdr:cNvCxnSpPr/>
      </xdr:nvCxnSpPr>
      <xdr:spPr>
        <a:xfrm flipV="1">
          <a:off x="8750300" y="5212943"/>
          <a:ext cx="889000" cy="53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90452</xdr:rowOff>
    </xdr:from>
    <xdr:to>
      <xdr:col>45</xdr:col>
      <xdr:colOff>177800</xdr:colOff>
      <xdr:row>34</xdr:row>
      <xdr:rowOff>24897</xdr:rowOff>
    </xdr:to>
    <xdr:cxnSp macro="">
      <xdr:nvCxnSpPr>
        <xdr:cNvPr id="297" name="直線コネクタ 296"/>
        <xdr:cNvCxnSpPr/>
      </xdr:nvCxnSpPr>
      <xdr:spPr>
        <a:xfrm flipV="1">
          <a:off x="7861300" y="5748302"/>
          <a:ext cx="889000" cy="10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24897</xdr:rowOff>
    </xdr:from>
    <xdr:to>
      <xdr:col>41</xdr:col>
      <xdr:colOff>50800</xdr:colOff>
      <xdr:row>34</xdr:row>
      <xdr:rowOff>94735</xdr:rowOff>
    </xdr:to>
    <xdr:cxnSp macro="">
      <xdr:nvCxnSpPr>
        <xdr:cNvPr id="300" name="直線コネクタ 299"/>
        <xdr:cNvCxnSpPr/>
      </xdr:nvCxnSpPr>
      <xdr:spPr>
        <a:xfrm flipV="1">
          <a:off x="6972300" y="5854197"/>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134704</xdr:rowOff>
    </xdr:from>
    <xdr:to>
      <xdr:col>55</xdr:col>
      <xdr:colOff>50800</xdr:colOff>
      <xdr:row>33</xdr:row>
      <xdr:rowOff>64854</xdr:rowOff>
    </xdr:to>
    <xdr:sp macro="" textlink="">
      <xdr:nvSpPr>
        <xdr:cNvPr id="310" name="楕円 309"/>
        <xdr:cNvSpPr/>
      </xdr:nvSpPr>
      <xdr:spPr>
        <a:xfrm>
          <a:off x="10426700" y="56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157581</xdr:rowOff>
    </xdr:from>
    <xdr:ext cx="599010" cy="259045"/>
    <xdr:sp macro="" textlink="">
      <xdr:nvSpPr>
        <xdr:cNvPr id="311" name="補助費等該当値テキスト"/>
        <xdr:cNvSpPr txBox="1"/>
      </xdr:nvSpPr>
      <xdr:spPr>
        <a:xfrm>
          <a:off x="10528300" y="54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18643</xdr:rowOff>
    </xdr:from>
    <xdr:to>
      <xdr:col>50</xdr:col>
      <xdr:colOff>165100</xdr:colOff>
      <xdr:row>30</xdr:row>
      <xdr:rowOff>120243</xdr:rowOff>
    </xdr:to>
    <xdr:sp macro="" textlink="">
      <xdr:nvSpPr>
        <xdr:cNvPr id="312" name="楕円 311"/>
        <xdr:cNvSpPr/>
      </xdr:nvSpPr>
      <xdr:spPr>
        <a:xfrm>
          <a:off x="9588500" y="51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136770</xdr:rowOff>
    </xdr:from>
    <xdr:ext cx="599010" cy="259045"/>
    <xdr:sp macro="" textlink="">
      <xdr:nvSpPr>
        <xdr:cNvPr id="313" name="テキスト ボックス 312"/>
        <xdr:cNvSpPr txBox="1"/>
      </xdr:nvSpPr>
      <xdr:spPr>
        <a:xfrm>
          <a:off x="9339795" y="493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39652</xdr:rowOff>
    </xdr:from>
    <xdr:to>
      <xdr:col>46</xdr:col>
      <xdr:colOff>38100</xdr:colOff>
      <xdr:row>33</xdr:row>
      <xdr:rowOff>141252</xdr:rowOff>
    </xdr:to>
    <xdr:sp macro="" textlink="">
      <xdr:nvSpPr>
        <xdr:cNvPr id="314" name="楕円 313"/>
        <xdr:cNvSpPr/>
      </xdr:nvSpPr>
      <xdr:spPr>
        <a:xfrm>
          <a:off x="8699500" y="56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157779</xdr:rowOff>
    </xdr:from>
    <xdr:ext cx="599010" cy="259045"/>
    <xdr:sp macro="" textlink="">
      <xdr:nvSpPr>
        <xdr:cNvPr id="315" name="テキスト ボックス 314"/>
        <xdr:cNvSpPr txBox="1"/>
      </xdr:nvSpPr>
      <xdr:spPr>
        <a:xfrm>
          <a:off x="8450795" y="547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145547</xdr:rowOff>
    </xdr:from>
    <xdr:to>
      <xdr:col>41</xdr:col>
      <xdr:colOff>101600</xdr:colOff>
      <xdr:row>34</xdr:row>
      <xdr:rowOff>75697</xdr:rowOff>
    </xdr:to>
    <xdr:sp macro="" textlink="">
      <xdr:nvSpPr>
        <xdr:cNvPr id="316" name="楕円 315"/>
        <xdr:cNvSpPr/>
      </xdr:nvSpPr>
      <xdr:spPr>
        <a:xfrm>
          <a:off x="7810500" y="58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92224</xdr:rowOff>
    </xdr:from>
    <xdr:ext cx="599010" cy="259045"/>
    <xdr:sp macro="" textlink="">
      <xdr:nvSpPr>
        <xdr:cNvPr id="317" name="テキスト ボックス 316"/>
        <xdr:cNvSpPr txBox="1"/>
      </xdr:nvSpPr>
      <xdr:spPr>
        <a:xfrm>
          <a:off x="7561795" y="557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43935</xdr:rowOff>
    </xdr:from>
    <xdr:to>
      <xdr:col>36</xdr:col>
      <xdr:colOff>165100</xdr:colOff>
      <xdr:row>34</xdr:row>
      <xdr:rowOff>145535</xdr:rowOff>
    </xdr:to>
    <xdr:sp macro="" textlink="">
      <xdr:nvSpPr>
        <xdr:cNvPr id="318" name="楕円 317"/>
        <xdr:cNvSpPr/>
      </xdr:nvSpPr>
      <xdr:spPr>
        <a:xfrm>
          <a:off x="6921500" y="58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162062</xdr:rowOff>
    </xdr:from>
    <xdr:ext cx="599010" cy="259045"/>
    <xdr:sp macro="" textlink="">
      <xdr:nvSpPr>
        <xdr:cNvPr id="319" name="テキスト ボックス 318"/>
        <xdr:cNvSpPr txBox="1"/>
      </xdr:nvSpPr>
      <xdr:spPr>
        <a:xfrm>
          <a:off x="6672795" y="564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38714</xdr:rowOff>
    </xdr:from>
    <xdr:to>
      <xdr:col>55</xdr:col>
      <xdr:colOff>0</xdr:colOff>
      <xdr:row>57</xdr:row>
      <xdr:rowOff>107052</xdr:rowOff>
    </xdr:to>
    <xdr:cxnSp macro="">
      <xdr:nvCxnSpPr>
        <xdr:cNvPr id="346" name="直線コネクタ 345"/>
        <xdr:cNvCxnSpPr/>
      </xdr:nvCxnSpPr>
      <xdr:spPr>
        <a:xfrm>
          <a:off x="9639300" y="9811364"/>
          <a:ext cx="838200" cy="6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112821</xdr:rowOff>
    </xdr:from>
    <xdr:to>
      <xdr:col>50</xdr:col>
      <xdr:colOff>114300</xdr:colOff>
      <xdr:row>57</xdr:row>
      <xdr:rowOff>38714</xdr:rowOff>
    </xdr:to>
    <xdr:cxnSp macro="">
      <xdr:nvCxnSpPr>
        <xdr:cNvPr id="349" name="直線コネクタ 348"/>
        <xdr:cNvCxnSpPr/>
      </xdr:nvCxnSpPr>
      <xdr:spPr>
        <a:xfrm>
          <a:off x="8750300" y="9714021"/>
          <a:ext cx="889000" cy="9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112821</xdr:rowOff>
    </xdr:from>
    <xdr:to>
      <xdr:col>45</xdr:col>
      <xdr:colOff>177800</xdr:colOff>
      <xdr:row>57</xdr:row>
      <xdr:rowOff>60654</xdr:rowOff>
    </xdr:to>
    <xdr:cxnSp macro="">
      <xdr:nvCxnSpPr>
        <xdr:cNvPr id="352" name="直線コネクタ 351"/>
        <xdr:cNvCxnSpPr/>
      </xdr:nvCxnSpPr>
      <xdr:spPr>
        <a:xfrm flipV="1">
          <a:off x="7861300" y="9714021"/>
          <a:ext cx="8890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60654</xdr:rowOff>
    </xdr:from>
    <xdr:to>
      <xdr:col>41</xdr:col>
      <xdr:colOff>50800</xdr:colOff>
      <xdr:row>57</xdr:row>
      <xdr:rowOff>126935</xdr:rowOff>
    </xdr:to>
    <xdr:cxnSp macro="">
      <xdr:nvCxnSpPr>
        <xdr:cNvPr id="355" name="直線コネクタ 354"/>
        <xdr:cNvCxnSpPr/>
      </xdr:nvCxnSpPr>
      <xdr:spPr>
        <a:xfrm flipV="1">
          <a:off x="6972300" y="9833304"/>
          <a:ext cx="889000" cy="6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56252</xdr:rowOff>
    </xdr:from>
    <xdr:to>
      <xdr:col>55</xdr:col>
      <xdr:colOff>50800</xdr:colOff>
      <xdr:row>57</xdr:row>
      <xdr:rowOff>157852</xdr:rowOff>
    </xdr:to>
    <xdr:sp macro="" textlink="">
      <xdr:nvSpPr>
        <xdr:cNvPr id="365" name="楕円 364"/>
        <xdr:cNvSpPr/>
      </xdr:nvSpPr>
      <xdr:spPr>
        <a:xfrm>
          <a:off x="10426700" y="982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34679</xdr:rowOff>
    </xdr:from>
    <xdr:ext cx="534377" cy="259045"/>
    <xdr:sp macro="" textlink="">
      <xdr:nvSpPr>
        <xdr:cNvPr id="366" name="普通建設事業費該当値テキスト"/>
        <xdr:cNvSpPr txBox="1"/>
      </xdr:nvSpPr>
      <xdr:spPr>
        <a:xfrm>
          <a:off x="10528300" y="980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159364</xdr:rowOff>
    </xdr:from>
    <xdr:to>
      <xdr:col>50</xdr:col>
      <xdr:colOff>165100</xdr:colOff>
      <xdr:row>57</xdr:row>
      <xdr:rowOff>89514</xdr:rowOff>
    </xdr:to>
    <xdr:sp macro="" textlink="">
      <xdr:nvSpPr>
        <xdr:cNvPr id="367" name="楕円 366"/>
        <xdr:cNvSpPr/>
      </xdr:nvSpPr>
      <xdr:spPr>
        <a:xfrm>
          <a:off x="9588500" y="97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80641</xdr:rowOff>
    </xdr:from>
    <xdr:ext cx="534377" cy="259045"/>
    <xdr:sp macro="" textlink="">
      <xdr:nvSpPr>
        <xdr:cNvPr id="368" name="テキスト ボックス 367"/>
        <xdr:cNvSpPr txBox="1"/>
      </xdr:nvSpPr>
      <xdr:spPr>
        <a:xfrm>
          <a:off x="9372111" y="985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62021</xdr:rowOff>
    </xdr:from>
    <xdr:to>
      <xdr:col>46</xdr:col>
      <xdr:colOff>38100</xdr:colOff>
      <xdr:row>56</xdr:row>
      <xdr:rowOff>163621</xdr:rowOff>
    </xdr:to>
    <xdr:sp macro="" textlink="">
      <xdr:nvSpPr>
        <xdr:cNvPr id="369" name="楕円 368"/>
        <xdr:cNvSpPr/>
      </xdr:nvSpPr>
      <xdr:spPr>
        <a:xfrm>
          <a:off x="8699500" y="96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154748</xdr:rowOff>
    </xdr:from>
    <xdr:ext cx="534377" cy="259045"/>
    <xdr:sp macro="" textlink="">
      <xdr:nvSpPr>
        <xdr:cNvPr id="370" name="テキスト ボックス 369"/>
        <xdr:cNvSpPr txBox="1"/>
      </xdr:nvSpPr>
      <xdr:spPr>
        <a:xfrm>
          <a:off x="8483111" y="975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9854</xdr:rowOff>
    </xdr:from>
    <xdr:to>
      <xdr:col>41</xdr:col>
      <xdr:colOff>101600</xdr:colOff>
      <xdr:row>57</xdr:row>
      <xdr:rowOff>111454</xdr:rowOff>
    </xdr:to>
    <xdr:sp macro="" textlink="">
      <xdr:nvSpPr>
        <xdr:cNvPr id="371" name="楕円 370"/>
        <xdr:cNvSpPr/>
      </xdr:nvSpPr>
      <xdr:spPr>
        <a:xfrm>
          <a:off x="7810500" y="97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102581</xdr:rowOff>
    </xdr:from>
    <xdr:ext cx="534377" cy="259045"/>
    <xdr:sp macro="" textlink="">
      <xdr:nvSpPr>
        <xdr:cNvPr id="372" name="テキスト ボックス 371"/>
        <xdr:cNvSpPr txBox="1"/>
      </xdr:nvSpPr>
      <xdr:spPr>
        <a:xfrm>
          <a:off x="7594111" y="987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76135</xdr:rowOff>
    </xdr:from>
    <xdr:to>
      <xdr:col>36</xdr:col>
      <xdr:colOff>165100</xdr:colOff>
      <xdr:row>58</xdr:row>
      <xdr:rowOff>6285</xdr:rowOff>
    </xdr:to>
    <xdr:sp macro="" textlink="">
      <xdr:nvSpPr>
        <xdr:cNvPr id="373" name="楕円 372"/>
        <xdr:cNvSpPr/>
      </xdr:nvSpPr>
      <xdr:spPr>
        <a:xfrm>
          <a:off x="6921500" y="984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168862</xdr:rowOff>
    </xdr:from>
    <xdr:ext cx="534377" cy="259045"/>
    <xdr:sp macro="" textlink="">
      <xdr:nvSpPr>
        <xdr:cNvPr id="374" name="テキスト ボックス 373"/>
        <xdr:cNvSpPr txBox="1"/>
      </xdr:nvSpPr>
      <xdr:spPr>
        <a:xfrm>
          <a:off x="6705111" y="994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155418</xdr:rowOff>
    </xdr:from>
    <xdr:to>
      <xdr:col>55</xdr:col>
      <xdr:colOff>0</xdr:colOff>
      <xdr:row>78</xdr:row>
      <xdr:rowOff>74338</xdr:rowOff>
    </xdr:to>
    <xdr:cxnSp macro="">
      <xdr:nvCxnSpPr>
        <xdr:cNvPr id="401" name="直線コネクタ 400"/>
        <xdr:cNvCxnSpPr/>
      </xdr:nvCxnSpPr>
      <xdr:spPr>
        <a:xfrm>
          <a:off x="9639300" y="13357068"/>
          <a:ext cx="838200" cy="9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155418</xdr:rowOff>
    </xdr:from>
    <xdr:to>
      <xdr:col>50</xdr:col>
      <xdr:colOff>114300</xdr:colOff>
      <xdr:row>78</xdr:row>
      <xdr:rowOff>78436</xdr:rowOff>
    </xdr:to>
    <xdr:cxnSp macro="">
      <xdr:nvCxnSpPr>
        <xdr:cNvPr id="404" name="直線コネクタ 403"/>
        <xdr:cNvCxnSpPr/>
      </xdr:nvCxnSpPr>
      <xdr:spPr>
        <a:xfrm flipV="1">
          <a:off x="8750300" y="13357068"/>
          <a:ext cx="889000" cy="9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72977</xdr:rowOff>
    </xdr:from>
    <xdr:to>
      <xdr:col>45</xdr:col>
      <xdr:colOff>177800</xdr:colOff>
      <xdr:row>78</xdr:row>
      <xdr:rowOff>78436</xdr:rowOff>
    </xdr:to>
    <xdr:cxnSp macro="">
      <xdr:nvCxnSpPr>
        <xdr:cNvPr id="407" name="直線コネクタ 406"/>
        <xdr:cNvCxnSpPr/>
      </xdr:nvCxnSpPr>
      <xdr:spPr>
        <a:xfrm>
          <a:off x="7861300" y="13446077"/>
          <a:ext cx="8890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34224</xdr:rowOff>
    </xdr:from>
    <xdr:to>
      <xdr:col>41</xdr:col>
      <xdr:colOff>50800</xdr:colOff>
      <xdr:row>78</xdr:row>
      <xdr:rowOff>72977</xdr:rowOff>
    </xdr:to>
    <xdr:cxnSp macro="">
      <xdr:nvCxnSpPr>
        <xdr:cNvPr id="410" name="直線コネクタ 409"/>
        <xdr:cNvCxnSpPr/>
      </xdr:nvCxnSpPr>
      <xdr:spPr>
        <a:xfrm>
          <a:off x="6972300" y="13407324"/>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23538</xdr:rowOff>
    </xdr:from>
    <xdr:to>
      <xdr:col>55</xdr:col>
      <xdr:colOff>50800</xdr:colOff>
      <xdr:row>78</xdr:row>
      <xdr:rowOff>125138</xdr:rowOff>
    </xdr:to>
    <xdr:sp macro="" textlink="">
      <xdr:nvSpPr>
        <xdr:cNvPr id="420" name="楕円 419"/>
        <xdr:cNvSpPr/>
      </xdr:nvSpPr>
      <xdr:spPr>
        <a:xfrm>
          <a:off x="10426700" y="133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109915</xdr:rowOff>
    </xdr:from>
    <xdr:ext cx="469744" cy="259045"/>
    <xdr:sp macro="" textlink="">
      <xdr:nvSpPr>
        <xdr:cNvPr id="421" name="普通建設事業費 （ うち新規整備　）該当値テキスト"/>
        <xdr:cNvSpPr txBox="1"/>
      </xdr:nvSpPr>
      <xdr:spPr>
        <a:xfrm>
          <a:off x="10528300" y="1331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104618</xdr:rowOff>
    </xdr:from>
    <xdr:to>
      <xdr:col>50</xdr:col>
      <xdr:colOff>165100</xdr:colOff>
      <xdr:row>78</xdr:row>
      <xdr:rowOff>34768</xdr:rowOff>
    </xdr:to>
    <xdr:sp macro="" textlink="">
      <xdr:nvSpPr>
        <xdr:cNvPr id="422" name="楕円 421"/>
        <xdr:cNvSpPr/>
      </xdr:nvSpPr>
      <xdr:spPr>
        <a:xfrm>
          <a:off x="9588500" y="133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25895</xdr:rowOff>
    </xdr:from>
    <xdr:ext cx="534377" cy="259045"/>
    <xdr:sp macro="" textlink="">
      <xdr:nvSpPr>
        <xdr:cNvPr id="423" name="テキスト ボックス 422"/>
        <xdr:cNvSpPr txBox="1"/>
      </xdr:nvSpPr>
      <xdr:spPr>
        <a:xfrm>
          <a:off x="9372111" y="133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27636</xdr:rowOff>
    </xdr:from>
    <xdr:to>
      <xdr:col>46</xdr:col>
      <xdr:colOff>38100</xdr:colOff>
      <xdr:row>78</xdr:row>
      <xdr:rowOff>129236</xdr:rowOff>
    </xdr:to>
    <xdr:sp macro="" textlink="">
      <xdr:nvSpPr>
        <xdr:cNvPr id="424" name="楕円 423"/>
        <xdr:cNvSpPr/>
      </xdr:nvSpPr>
      <xdr:spPr>
        <a:xfrm>
          <a:off x="8699500" y="134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120363</xdr:rowOff>
    </xdr:from>
    <xdr:ext cx="469744" cy="259045"/>
    <xdr:sp macro="" textlink="">
      <xdr:nvSpPr>
        <xdr:cNvPr id="425" name="テキスト ボックス 424"/>
        <xdr:cNvSpPr txBox="1"/>
      </xdr:nvSpPr>
      <xdr:spPr>
        <a:xfrm>
          <a:off x="8515428" y="134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22177</xdr:rowOff>
    </xdr:from>
    <xdr:to>
      <xdr:col>41</xdr:col>
      <xdr:colOff>101600</xdr:colOff>
      <xdr:row>78</xdr:row>
      <xdr:rowOff>123777</xdr:rowOff>
    </xdr:to>
    <xdr:sp macro="" textlink="">
      <xdr:nvSpPr>
        <xdr:cNvPr id="426" name="楕円 425"/>
        <xdr:cNvSpPr/>
      </xdr:nvSpPr>
      <xdr:spPr>
        <a:xfrm>
          <a:off x="7810500" y="1339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114904</xdr:rowOff>
    </xdr:from>
    <xdr:ext cx="469744" cy="259045"/>
    <xdr:sp macro="" textlink="">
      <xdr:nvSpPr>
        <xdr:cNvPr id="427" name="テキスト ボックス 426"/>
        <xdr:cNvSpPr txBox="1"/>
      </xdr:nvSpPr>
      <xdr:spPr>
        <a:xfrm>
          <a:off x="7626428" y="1348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154874</xdr:rowOff>
    </xdr:from>
    <xdr:to>
      <xdr:col>36</xdr:col>
      <xdr:colOff>165100</xdr:colOff>
      <xdr:row>78</xdr:row>
      <xdr:rowOff>85024</xdr:rowOff>
    </xdr:to>
    <xdr:sp macro="" textlink="">
      <xdr:nvSpPr>
        <xdr:cNvPr id="428" name="楕円 427"/>
        <xdr:cNvSpPr/>
      </xdr:nvSpPr>
      <xdr:spPr>
        <a:xfrm>
          <a:off x="6921500" y="133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76151</xdr:rowOff>
    </xdr:from>
    <xdr:ext cx="534377" cy="259045"/>
    <xdr:sp macro="" textlink="">
      <xdr:nvSpPr>
        <xdr:cNvPr id="429" name="テキスト ボックス 428"/>
        <xdr:cNvSpPr txBox="1"/>
      </xdr:nvSpPr>
      <xdr:spPr>
        <a:xfrm>
          <a:off x="6705111" y="134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20610</xdr:rowOff>
    </xdr:from>
    <xdr:to>
      <xdr:col>55</xdr:col>
      <xdr:colOff>0</xdr:colOff>
      <xdr:row>97</xdr:row>
      <xdr:rowOff>77815</xdr:rowOff>
    </xdr:to>
    <xdr:cxnSp macro="">
      <xdr:nvCxnSpPr>
        <xdr:cNvPr id="460" name="直線コネクタ 459"/>
        <xdr:cNvCxnSpPr/>
      </xdr:nvCxnSpPr>
      <xdr:spPr>
        <a:xfrm>
          <a:off x="9639300" y="16651260"/>
          <a:ext cx="838200" cy="5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12174</xdr:rowOff>
    </xdr:from>
    <xdr:to>
      <xdr:col>50</xdr:col>
      <xdr:colOff>114300</xdr:colOff>
      <xdr:row>97</xdr:row>
      <xdr:rowOff>20610</xdr:rowOff>
    </xdr:to>
    <xdr:cxnSp macro="">
      <xdr:nvCxnSpPr>
        <xdr:cNvPr id="463" name="直線コネクタ 462"/>
        <xdr:cNvCxnSpPr/>
      </xdr:nvCxnSpPr>
      <xdr:spPr>
        <a:xfrm>
          <a:off x="8750300" y="16299924"/>
          <a:ext cx="889000" cy="3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12174</xdr:rowOff>
    </xdr:from>
    <xdr:to>
      <xdr:col>45</xdr:col>
      <xdr:colOff>177800</xdr:colOff>
      <xdr:row>96</xdr:row>
      <xdr:rowOff>138547</xdr:rowOff>
    </xdr:to>
    <xdr:cxnSp macro="">
      <xdr:nvCxnSpPr>
        <xdr:cNvPr id="466" name="直線コネクタ 465"/>
        <xdr:cNvCxnSpPr/>
      </xdr:nvCxnSpPr>
      <xdr:spPr>
        <a:xfrm flipV="1">
          <a:off x="7861300" y="16299924"/>
          <a:ext cx="889000" cy="29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138547</xdr:rowOff>
    </xdr:from>
    <xdr:to>
      <xdr:col>41</xdr:col>
      <xdr:colOff>50800</xdr:colOff>
      <xdr:row>98</xdr:row>
      <xdr:rowOff>49033</xdr:rowOff>
    </xdr:to>
    <xdr:cxnSp macro="">
      <xdr:nvCxnSpPr>
        <xdr:cNvPr id="469" name="直線コネクタ 468"/>
        <xdr:cNvCxnSpPr/>
      </xdr:nvCxnSpPr>
      <xdr:spPr>
        <a:xfrm flipV="1">
          <a:off x="6972300" y="16597747"/>
          <a:ext cx="889000" cy="25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27015</xdr:rowOff>
    </xdr:from>
    <xdr:to>
      <xdr:col>55</xdr:col>
      <xdr:colOff>50800</xdr:colOff>
      <xdr:row>97</xdr:row>
      <xdr:rowOff>128615</xdr:rowOff>
    </xdr:to>
    <xdr:sp macro="" textlink="">
      <xdr:nvSpPr>
        <xdr:cNvPr id="479" name="楕円 478"/>
        <xdr:cNvSpPr/>
      </xdr:nvSpPr>
      <xdr:spPr>
        <a:xfrm>
          <a:off x="10426700" y="166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5442</xdr:rowOff>
    </xdr:from>
    <xdr:ext cx="534377" cy="259045"/>
    <xdr:sp macro="" textlink="">
      <xdr:nvSpPr>
        <xdr:cNvPr id="480" name="普通建設事業費 （ うち更新整備　）該当値テキスト"/>
        <xdr:cNvSpPr txBox="1"/>
      </xdr:nvSpPr>
      <xdr:spPr>
        <a:xfrm>
          <a:off x="10528300" y="1663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141260</xdr:rowOff>
    </xdr:from>
    <xdr:to>
      <xdr:col>50</xdr:col>
      <xdr:colOff>165100</xdr:colOff>
      <xdr:row>97</xdr:row>
      <xdr:rowOff>71410</xdr:rowOff>
    </xdr:to>
    <xdr:sp macro="" textlink="">
      <xdr:nvSpPr>
        <xdr:cNvPr id="481" name="楕円 480"/>
        <xdr:cNvSpPr/>
      </xdr:nvSpPr>
      <xdr:spPr>
        <a:xfrm>
          <a:off x="9588500" y="1660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62537</xdr:rowOff>
    </xdr:from>
    <xdr:ext cx="534377" cy="259045"/>
    <xdr:sp macro="" textlink="">
      <xdr:nvSpPr>
        <xdr:cNvPr id="482" name="テキスト ボックス 481"/>
        <xdr:cNvSpPr txBox="1"/>
      </xdr:nvSpPr>
      <xdr:spPr>
        <a:xfrm>
          <a:off x="9372111" y="166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132824</xdr:rowOff>
    </xdr:from>
    <xdr:to>
      <xdr:col>46</xdr:col>
      <xdr:colOff>38100</xdr:colOff>
      <xdr:row>95</xdr:row>
      <xdr:rowOff>62974</xdr:rowOff>
    </xdr:to>
    <xdr:sp macro="" textlink="">
      <xdr:nvSpPr>
        <xdr:cNvPr id="483" name="楕円 482"/>
        <xdr:cNvSpPr/>
      </xdr:nvSpPr>
      <xdr:spPr>
        <a:xfrm>
          <a:off x="8699500" y="162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79501</xdr:rowOff>
    </xdr:from>
    <xdr:ext cx="534377" cy="259045"/>
    <xdr:sp macro="" textlink="">
      <xdr:nvSpPr>
        <xdr:cNvPr id="484" name="テキスト ボックス 483"/>
        <xdr:cNvSpPr txBox="1"/>
      </xdr:nvSpPr>
      <xdr:spPr>
        <a:xfrm>
          <a:off x="8483111" y="160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87747</xdr:rowOff>
    </xdr:from>
    <xdr:to>
      <xdr:col>41</xdr:col>
      <xdr:colOff>101600</xdr:colOff>
      <xdr:row>97</xdr:row>
      <xdr:rowOff>17897</xdr:rowOff>
    </xdr:to>
    <xdr:sp macro="" textlink="">
      <xdr:nvSpPr>
        <xdr:cNvPr id="485" name="楕円 484"/>
        <xdr:cNvSpPr/>
      </xdr:nvSpPr>
      <xdr:spPr>
        <a:xfrm>
          <a:off x="7810500" y="1654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34424</xdr:rowOff>
    </xdr:from>
    <xdr:ext cx="534377" cy="259045"/>
    <xdr:sp macro="" textlink="">
      <xdr:nvSpPr>
        <xdr:cNvPr id="486" name="テキスト ボックス 485"/>
        <xdr:cNvSpPr txBox="1"/>
      </xdr:nvSpPr>
      <xdr:spPr>
        <a:xfrm>
          <a:off x="7594111" y="1632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169683</xdr:rowOff>
    </xdr:from>
    <xdr:to>
      <xdr:col>36</xdr:col>
      <xdr:colOff>165100</xdr:colOff>
      <xdr:row>98</xdr:row>
      <xdr:rowOff>99833</xdr:rowOff>
    </xdr:to>
    <xdr:sp macro="" textlink="">
      <xdr:nvSpPr>
        <xdr:cNvPr id="487" name="楕円 486"/>
        <xdr:cNvSpPr/>
      </xdr:nvSpPr>
      <xdr:spPr>
        <a:xfrm>
          <a:off x="6921500" y="168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90960</xdr:rowOff>
    </xdr:from>
    <xdr:ext cx="534377" cy="259045"/>
    <xdr:sp macro="" textlink="">
      <xdr:nvSpPr>
        <xdr:cNvPr id="488" name="テキスト ボックス 487"/>
        <xdr:cNvSpPr txBox="1"/>
      </xdr:nvSpPr>
      <xdr:spPr>
        <a:xfrm>
          <a:off x="6705111" y="1689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2260</xdr:rowOff>
    </xdr:from>
    <xdr:to>
      <xdr:col>85</xdr:col>
      <xdr:colOff>127000</xdr:colOff>
      <xdr:row>39</xdr:row>
      <xdr:rowOff>26339</xdr:rowOff>
    </xdr:to>
    <xdr:cxnSp macro="">
      <xdr:nvCxnSpPr>
        <xdr:cNvPr id="517" name="直線コネクタ 516"/>
        <xdr:cNvCxnSpPr/>
      </xdr:nvCxnSpPr>
      <xdr:spPr>
        <a:xfrm flipV="1">
          <a:off x="15481300" y="6688810"/>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26339</xdr:rowOff>
    </xdr:from>
    <xdr:to>
      <xdr:col>81</xdr:col>
      <xdr:colOff>50800</xdr:colOff>
      <xdr:row>39</xdr:row>
      <xdr:rowOff>28651</xdr:rowOff>
    </xdr:to>
    <xdr:cxnSp macro="">
      <xdr:nvCxnSpPr>
        <xdr:cNvPr id="520" name="直線コネクタ 519"/>
        <xdr:cNvCxnSpPr/>
      </xdr:nvCxnSpPr>
      <xdr:spPr>
        <a:xfrm flipV="1">
          <a:off x="14592300" y="6712889"/>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9233</xdr:rowOff>
    </xdr:from>
    <xdr:to>
      <xdr:col>76</xdr:col>
      <xdr:colOff>114300</xdr:colOff>
      <xdr:row>39</xdr:row>
      <xdr:rowOff>28651</xdr:rowOff>
    </xdr:to>
    <xdr:cxnSp macro="">
      <xdr:nvCxnSpPr>
        <xdr:cNvPr id="523" name="直線コネクタ 522"/>
        <xdr:cNvCxnSpPr/>
      </xdr:nvCxnSpPr>
      <xdr:spPr>
        <a:xfrm>
          <a:off x="13703300" y="6695783"/>
          <a:ext cx="889000" cy="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9233</xdr:rowOff>
    </xdr:from>
    <xdr:to>
      <xdr:col>71</xdr:col>
      <xdr:colOff>177800</xdr:colOff>
      <xdr:row>39</xdr:row>
      <xdr:rowOff>28448</xdr:rowOff>
    </xdr:to>
    <xdr:cxnSp macro="">
      <xdr:nvCxnSpPr>
        <xdr:cNvPr id="526" name="直線コネクタ 525"/>
        <xdr:cNvCxnSpPr/>
      </xdr:nvCxnSpPr>
      <xdr:spPr>
        <a:xfrm flipV="1">
          <a:off x="12814300" y="6695783"/>
          <a:ext cx="889000" cy="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122910</xdr:rowOff>
    </xdr:from>
    <xdr:to>
      <xdr:col>85</xdr:col>
      <xdr:colOff>177800</xdr:colOff>
      <xdr:row>39</xdr:row>
      <xdr:rowOff>53060</xdr:rowOff>
    </xdr:to>
    <xdr:sp macro="" textlink="">
      <xdr:nvSpPr>
        <xdr:cNvPr id="536" name="楕円 535"/>
        <xdr:cNvSpPr/>
      </xdr:nvSpPr>
      <xdr:spPr>
        <a:xfrm>
          <a:off x="16268700" y="663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37837</xdr:rowOff>
    </xdr:from>
    <xdr:ext cx="469744" cy="259045"/>
    <xdr:sp macro="" textlink="">
      <xdr:nvSpPr>
        <xdr:cNvPr id="537" name="災害復旧事業費該当値テキスト"/>
        <xdr:cNvSpPr txBox="1"/>
      </xdr:nvSpPr>
      <xdr:spPr>
        <a:xfrm>
          <a:off x="16370300" y="655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146989</xdr:rowOff>
    </xdr:from>
    <xdr:to>
      <xdr:col>81</xdr:col>
      <xdr:colOff>101600</xdr:colOff>
      <xdr:row>39</xdr:row>
      <xdr:rowOff>77139</xdr:rowOff>
    </xdr:to>
    <xdr:sp macro="" textlink="">
      <xdr:nvSpPr>
        <xdr:cNvPr id="538" name="楕円 537"/>
        <xdr:cNvSpPr/>
      </xdr:nvSpPr>
      <xdr:spPr>
        <a:xfrm>
          <a:off x="15430500" y="66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68266</xdr:rowOff>
    </xdr:from>
    <xdr:ext cx="469744" cy="259045"/>
    <xdr:sp macro="" textlink="">
      <xdr:nvSpPr>
        <xdr:cNvPr id="539" name="テキスト ボックス 538"/>
        <xdr:cNvSpPr txBox="1"/>
      </xdr:nvSpPr>
      <xdr:spPr>
        <a:xfrm>
          <a:off x="15246428" y="675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149301</xdr:rowOff>
    </xdr:from>
    <xdr:to>
      <xdr:col>76</xdr:col>
      <xdr:colOff>165100</xdr:colOff>
      <xdr:row>39</xdr:row>
      <xdr:rowOff>79451</xdr:rowOff>
    </xdr:to>
    <xdr:sp macro="" textlink="">
      <xdr:nvSpPr>
        <xdr:cNvPr id="540" name="楕円 539"/>
        <xdr:cNvSpPr/>
      </xdr:nvSpPr>
      <xdr:spPr>
        <a:xfrm>
          <a:off x="14541500" y="66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70578</xdr:rowOff>
    </xdr:from>
    <xdr:ext cx="469744" cy="259045"/>
    <xdr:sp macro="" textlink="">
      <xdr:nvSpPr>
        <xdr:cNvPr id="541" name="テキスト ボックス 540"/>
        <xdr:cNvSpPr txBox="1"/>
      </xdr:nvSpPr>
      <xdr:spPr>
        <a:xfrm>
          <a:off x="14357428" y="67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129883</xdr:rowOff>
    </xdr:from>
    <xdr:to>
      <xdr:col>72</xdr:col>
      <xdr:colOff>38100</xdr:colOff>
      <xdr:row>39</xdr:row>
      <xdr:rowOff>60033</xdr:rowOff>
    </xdr:to>
    <xdr:sp macro="" textlink="">
      <xdr:nvSpPr>
        <xdr:cNvPr id="542" name="楕円 541"/>
        <xdr:cNvSpPr/>
      </xdr:nvSpPr>
      <xdr:spPr>
        <a:xfrm>
          <a:off x="13652500" y="66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51160</xdr:rowOff>
    </xdr:from>
    <xdr:ext cx="469744" cy="259045"/>
    <xdr:sp macro="" textlink="">
      <xdr:nvSpPr>
        <xdr:cNvPr id="543" name="テキスト ボックス 542"/>
        <xdr:cNvSpPr txBox="1"/>
      </xdr:nvSpPr>
      <xdr:spPr>
        <a:xfrm>
          <a:off x="13468428" y="673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149098</xdr:rowOff>
    </xdr:from>
    <xdr:to>
      <xdr:col>67</xdr:col>
      <xdr:colOff>101600</xdr:colOff>
      <xdr:row>39</xdr:row>
      <xdr:rowOff>79248</xdr:rowOff>
    </xdr:to>
    <xdr:sp macro="" textlink="">
      <xdr:nvSpPr>
        <xdr:cNvPr id="544" name="楕円 543"/>
        <xdr:cNvSpPr/>
      </xdr:nvSpPr>
      <xdr:spPr>
        <a:xfrm>
          <a:off x="12763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70375</xdr:rowOff>
    </xdr:from>
    <xdr:ext cx="469744" cy="259045"/>
    <xdr:sp macro="" textlink="">
      <xdr:nvSpPr>
        <xdr:cNvPr id="545" name="テキスト ボックス 544"/>
        <xdr:cNvSpPr txBox="1"/>
      </xdr:nvSpPr>
      <xdr:spPr>
        <a:xfrm>
          <a:off x="12579428" y="675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21544</xdr:rowOff>
    </xdr:from>
    <xdr:to>
      <xdr:col>85</xdr:col>
      <xdr:colOff>127000</xdr:colOff>
      <xdr:row>78</xdr:row>
      <xdr:rowOff>31459</xdr:rowOff>
    </xdr:to>
    <xdr:cxnSp macro="">
      <xdr:nvCxnSpPr>
        <xdr:cNvPr id="631" name="直線コネクタ 630"/>
        <xdr:cNvCxnSpPr/>
      </xdr:nvCxnSpPr>
      <xdr:spPr>
        <a:xfrm>
          <a:off x="15481300" y="13394644"/>
          <a:ext cx="8382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163607</xdr:rowOff>
    </xdr:from>
    <xdr:to>
      <xdr:col>81</xdr:col>
      <xdr:colOff>50800</xdr:colOff>
      <xdr:row>78</xdr:row>
      <xdr:rowOff>21544</xdr:rowOff>
    </xdr:to>
    <xdr:cxnSp macro="">
      <xdr:nvCxnSpPr>
        <xdr:cNvPr id="634" name="直線コネクタ 633"/>
        <xdr:cNvCxnSpPr/>
      </xdr:nvCxnSpPr>
      <xdr:spPr>
        <a:xfrm>
          <a:off x="14592300" y="13365257"/>
          <a:ext cx="8890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156727</xdr:rowOff>
    </xdr:from>
    <xdr:to>
      <xdr:col>76</xdr:col>
      <xdr:colOff>114300</xdr:colOff>
      <xdr:row>77</xdr:row>
      <xdr:rowOff>163607</xdr:rowOff>
    </xdr:to>
    <xdr:cxnSp macro="">
      <xdr:nvCxnSpPr>
        <xdr:cNvPr id="637" name="直線コネクタ 636"/>
        <xdr:cNvCxnSpPr/>
      </xdr:nvCxnSpPr>
      <xdr:spPr>
        <a:xfrm>
          <a:off x="13703300" y="13358377"/>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139044</xdr:rowOff>
    </xdr:from>
    <xdr:to>
      <xdr:col>71</xdr:col>
      <xdr:colOff>177800</xdr:colOff>
      <xdr:row>77</xdr:row>
      <xdr:rowOff>156727</xdr:rowOff>
    </xdr:to>
    <xdr:cxnSp macro="">
      <xdr:nvCxnSpPr>
        <xdr:cNvPr id="640" name="直線コネクタ 639"/>
        <xdr:cNvCxnSpPr/>
      </xdr:nvCxnSpPr>
      <xdr:spPr>
        <a:xfrm>
          <a:off x="12814300" y="13340694"/>
          <a:ext cx="8890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152109</xdr:rowOff>
    </xdr:from>
    <xdr:to>
      <xdr:col>85</xdr:col>
      <xdr:colOff>177800</xdr:colOff>
      <xdr:row>78</xdr:row>
      <xdr:rowOff>82259</xdr:rowOff>
    </xdr:to>
    <xdr:sp macro="" textlink="">
      <xdr:nvSpPr>
        <xdr:cNvPr id="650" name="楕円 649"/>
        <xdr:cNvSpPr/>
      </xdr:nvSpPr>
      <xdr:spPr>
        <a:xfrm>
          <a:off x="16268700" y="13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67036</xdr:rowOff>
    </xdr:from>
    <xdr:ext cx="534377" cy="259045"/>
    <xdr:sp macro="" textlink="">
      <xdr:nvSpPr>
        <xdr:cNvPr id="651" name="公債費該当値テキスト"/>
        <xdr:cNvSpPr txBox="1"/>
      </xdr:nvSpPr>
      <xdr:spPr>
        <a:xfrm>
          <a:off x="16370300" y="1326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142194</xdr:rowOff>
    </xdr:from>
    <xdr:to>
      <xdr:col>81</xdr:col>
      <xdr:colOff>101600</xdr:colOff>
      <xdr:row>78</xdr:row>
      <xdr:rowOff>72344</xdr:rowOff>
    </xdr:to>
    <xdr:sp macro="" textlink="">
      <xdr:nvSpPr>
        <xdr:cNvPr id="652" name="楕円 651"/>
        <xdr:cNvSpPr/>
      </xdr:nvSpPr>
      <xdr:spPr>
        <a:xfrm>
          <a:off x="15430500" y="1334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63471</xdr:rowOff>
    </xdr:from>
    <xdr:ext cx="534377" cy="259045"/>
    <xdr:sp macro="" textlink="">
      <xdr:nvSpPr>
        <xdr:cNvPr id="653" name="テキスト ボックス 652"/>
        <xdr:cNvSpPr txBox="1"/>
      </xdr:nvSpPr>
      <xdr:spPr>
        <a:xfrm>
          <a:off x="15214111" y="1343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112807</xdr:rowOff>
    </xdr:from>
    <xdr:to>
      <xdr:col>76</xdr:col>
      <xdr:colOff>165100</xdr:colOff>
      <xdr:row>78</xdr:row>
      <xdr:rowOff>42957</xdr:rowOff>
    </xdr:to>
    <xdr:sp macro="" textlink="">
      <xdr:nvSpPr>
        <xdr:cNvPr id="654" name="楕円 653"/>
        <xdr:cNvSpPr/>
      </xdr:nvSpPr>
      <xdr:spPr>
        <a:xfrm>
          <a:off x="14541500" y="133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34084</xdr:rowOff>
    </xdr:from>
    <xdr:ext cx="534377" cy="259045"/>
    <xdr:sp macro="" textlink="">
      <xdr:nvSpPr>
        <xdr:cNvPr id="655" name="テキスト ボックス 654"/>
        <xdr:cNvSpPr txBox="1"/>
      </xdr:nvSpPr>
      <xdr:spPr>
        <a:xfrm>
          <a:off x="14325111" y="1340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105927</xdr:rowOff>
    </xdr:from>
    <xdr:to>
      <xdr:col>72</xdr:col>
      <xdr:colOff>38100</xdr:colOff>
      <xdr:row>78</xdr:row>
      <xdr:rowOff>36077</xdr:rowOff>
    </xdr:to>
    <xdr:sp macro="" textlink="">
      <xdr:nvSpPr>
        <xdr:cNvPr id="656" name="楕円 655"/>
        <xdr:cNvSpPr/>
      </xdr:nvSpPr>
      <xdr:spPr>
        <a:xfrm>
          <a:off x="13652500" y="133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27204</xdr:rowOff>
    </xdr:from>
    <xdr:ext cx="534377" cy="259045"/>
    <xdr:sp macro="" textlink="">
      <xdr:nvSpPr>
        <xdr:cNvPr id="657" name="テキスト ボックス 656"/>
        <xdr:cNvSpPr txBox="1"/>
      </xdr:nvSpPr>
      <xdr:spPr>
        <a:xfrm>
          <a:off x="13436111" y="1340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88244</xdr:rowOff>
    </xdr:from>
    <xdr:to>
      <xdr:col>67</xdr:col>
      <xdr:colOff>101600</xdr:colOff>
      <xdr:row>78</xdr:row>
      <xdr:rowOff>18394</xdr:rowOff>
    </xdr:to>
    <xdr:sp macro="" textlink="">
      <xdr:nvSpPr>
        <xdr:cNvPr id="658" name="楕円 657"/>
        <xdr:cNvSpPr/>
      </xdr:nvSpPr>
      <xdr:spPr>
        <a:xfrm>
          <a:off x="12763500" y="132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9521</xdr:rowOff>
    </xdr:from>
    <xdr:ext cx="534377" cy="259045"/>
    <xdr:sp macro="" textlink="">
      <xdr:nvSpPr>
        <xdr:cNvPr id="659" name="テキスト ボックス 658"/>
        <xdr:cNvSpPr txBox="1"/>
      </xdr:nvSpPr>
      <xdr:spPr>
        <a:xfrm>
          <a:off x="12547111" y="1338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32041</xdr:rowOff>
    </xdr:from>
    <xdr:to>
      <xdr:col>85</xdr:col>
      <xdr:colOff>127000</xdr:colOff>
      <xdr:row>97</xdr:row>
      <xdr:rowOff>81665</xdr:rowOff>
    </xdr:to>
    <xdr:cxnSp macro="">
      <xdr:nvCxnSpPr>
        <xdr:cNvPr id="684" name="直線コネクタ 683"/>
        <xdr:cNvCxnSpPr/>
      </xdr:nvCxnSpPr>
      <xdr:spPr>
        <a:xfrm>
          <a:off x="15481300" y="16662691"/>
          <a:ext cx="838200" cy="4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32041</xdr:rowOff>
    </xdr:from>
    <xdr:to>
      <xdr:col>81</xdr:col>
      <xdr:colOff>50800</xdr:colOff>
      <xdr:row>98</xdr:row>
      <xdr:rowOff>10302</xdr:rowOff>
    </xdr:to>
    <xdr:cxnSp macro="">
      <xdr:nvCxnSpPr>
        <xdr:cNvPr id="687" name="直線コネクタ 686"/>
        <xdr:cNvCxnSpPr/>
      </xdr:nvCxnSpPr>
      <xdr:spPr>
        <a:xfrm flipV="1">
          <a:off x="14592300" y="16662691"/>
          <a:ext cx="889000" cy="14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35230</xdr:rowOff>
    </xdr:from>
    <xdr:to>
      <xdr:col>76</xdr:col>
      <xdr:colOff>114300</xdr:colOff>
      <xdr:row>98</xdr:row>
      <xdr:rowOff>10302</xdr:rowOff>
    </xdr:to>
    <xdr:cxnSp macro="">
      <xdr:nvCxnSpPr>
        <xdr:cNvPr id="690" name="直線コネクタ 689"/>
        <xdr:cNvCxnSpPr/>
      </xdr:nvCxnSpPr>
      <xdr:spPr>
        <a:xfrm>
          <a:off x="13703300" y="16665880"/>
          <a:ext cx="889000" cy="14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35230</xdr:rowOff>
    </xdr:from>
    <xdr:to>
      <xdr:col>71</xdr:col>
      <xdr:colOff>177800</xdr:colOff>
      <xdr:row>97</xdr:row>
      <xdr:rowOff>168977</xdr:rowOff>
    </xdr:to>
    <xdr:cxnSp macro="">
      <xdr:nvCxnSpPr>
        <xdr:cNvPr id="693" name="直線コネクタ 692"/>
        <xdr:cNvCxnSpPr/>
      </xdr:nvCxnSpPr>
      <xdr:spPr>
        <a:xfrm flipV="1">
          <a:off x="12814300" y="16665880"/>
          <a:ext cx="889000" cy="13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30865</xdr:rowOff>
    </xdr:from>
    <xdr:to>
      <xdr:col>85</xdr:col>
      <xdr:colOff>177800</xdr:colOff>
      <xdr:row>97</xdr:row>
      <xdr:rowOff>132465</xdr:rowOff>
    </xdr:to>
    <xdr:sp macro="" textlink="">
      <xdr:nvSpPr>
        <xdr:cNvPr id="703" name="楕円 702"/>
        <xdr:cNvSpPr/>
      </xdr:nvSpPr>
      <xdr:spPr>
        <a:xfrm>
          <a:off x="16268700" y="16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1360</xdr:rowOff>
    </xdr:from>
    <xdr:ext cx="534377" cy="259045"/>
    <xdr:sp macro="" textlink="">
      <xdr:nvSpPr>
        <xdr:cNvPr id="704" name="積立金該当値テキスト"/>
        <xdr:cNvSpPr txBox="1"/>
      </xdr:nvSpPr>
      <xdr:spPr>
        <a:xfrm>
          <a:off x="16370300" y="1663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152691</xdr:rowOff>
    </xdr:from>
    <xdr:to>
      <xdr:col>81</xdr:col>
      <xdr:colOff>101600</xdr:colOff>
      <xdr:row>97</xdr:row>
      <xdr:rowOff>82841</xdr:rowOff>
    </xdr:to>
    <xdr:sp macro="" textlink="">
      <xdr:nvSpPr>
        <xdr:cNvPr id="705" name="楕円 704"/>
        <xdr:cNvSpPr/>
      </xdr:nvSpPr>
      <xdr:spPr>
        <a:xfrm>
          <a:off x="15430500" y="166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99368</xdr:rowOff>
    </xdr:from>
    <xdr:ext cx="534377" cy="259045"/>
    <xdr:sp macro="" textlink="">
      <xdr:nvSpPr>
        <xdr:cNvPr id="706" name="テキスト ボックス 705"/>
        <xdr:cNvSpPr txBox="1"/>
      </xdr:nvSpPr>
      <xdr:spPr>
        <a:xfrm>
          <a:off x="15214111" y="1638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130952</xdr:rowOff>
    </xdr:from>
    <xdr:to>
      <xdr:col>76</xdr:col>
      <xdr:colOff>165100</xdr:colOff>
      <xdr:row>98</xdr:row>
      <xdr:rowOff>61102</xdr:rowOff>
    </xdr:to>
    <xdr:sp macro="" textlink="">
      <xdr:nvSpPr>
        <xdr:cNvPr id="707" name="楕円 706"/>
        <xdr:cNvSpPr/>
      </xdr:nvSpPr>
      <xdr:spPr>
        <a:xfrm>
          <a:off x="14541500" y="1676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52229</xdr:rowOff>
    </xdr:from>
    <xdr:ext cx="469744" cy="259045"/>
    <xdr:sp macro="" textlink="">
      <xdr:nvSpPr>
        <xdr:cNvPr id="708" name="テキスト ボックス 707"/>
        <xdr:cNvSpPr txBox="1"/>
      </xdr:nvSpPr>
      <xdr:spPr>
        <a:xfrm>
          <a:off x="14357428" y="168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155880</xdr:rowOff>
    </xdr:from>
    <xdr:to>
      <xdr:col>72</xdr:col>
      <xdr:colOff>38100</xdr:colOff>
      <xdr:row>97</xdr:row>
      <xdr:rowOff>86030</xdr:rowOff>
    </xdr:to>
    <xdr:sp macro="" textlink="">
      <xdr:nvSpPr>
        <xdr:cNvPr id="709" name="楕円 708"/>
        <xdr:cNvSpPr/>
      </xdr:nvSpPr>
      <xdr:spPr>
        <a:xfrm>
          <a:off x="13652500" y="166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102557</xdr:rowOff>
    </xdr:from>
    <xdr:ext cx="534377" cy="259045"/>
    <xdr:sp macro="" textlink="">
      <xdr:nvSpPr>
        <xdr:cNvPr id="710" name="テキスト ボックス 709"/>
        <xdr:cNvSpPr txBox="1"/>
      </xdr:nvSpPr>
      <xdr:spPr>
        <a:xfrm>
          <a:off x="13436111" y="1639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118177</xdr:rowOff>
    </xdr:from>
    <xdr:to>
      <xdr:col>67</xdr:col>
      <xdr:colOff>101600</xdr:colOff>
      <xdr:row>98</xdr:row>
      <xdr:rowOff>48327</xdr:rowOff>
    </xdr:to>
    <xdr:sp macro="" textlink="">
      <xdr:nvSpPr>
        <xdr:cNvPr id="711" name="楕円 710"/>
        <xdr:cNvSpPr/>
      </xdr:nvSpPr>
      <xdr:spPr>
        <a:xfrm>
          <a:off x="12763500" y="167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39454</xdr:rowOff>
    </xdr:from>
    <xdr:ext cx="469744" cy="259045"/>
    <xdr:sp macro="" textlink="">
      <xdr:nvSpPr>
        <xdr:cNvPr id="712" name="テキスト ボックス 711"/>
        <xdr:cNvSpPr txBox="1"/>
      </xdr:nvSpPr>
      <xdr:spPr>
        <a:xfrm>
          <a:off x="12579428" y="1684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37859</xdr:rowOff>
    </xdr:from>
    <xdr:to>
      <xdr:col>107</xdr:col>
      <xdr:colOff>50800</xdr:colOff>
      <xdr:row>39</xdr:row>
      <xdr:rowOff>44450</xdr:rowOff>
    </xdr:to>
    <xdr:cxnSp macro="">
      <xdr:nvCxnSpPr>
        <xdr:cNvPr id="747" name="直線コネクタ 746"/>
        <xdr:cNvCxnSpPr/>
      </xdr:nvCxnSpPr>
      <xdr:spPr>
        <a:xfrm>
          <a:off x="19545300" y="6724409"/>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37859</xdr:rowOff>
    </xdr:from>
    <xdr:to>
      <xdr:col>102</xdr:col>
      <xdr:colOff>114300</xdr:colOff>
      <xdr:row>39</xdr:row>
      <xdr:rowOff>44450</xdr:rowOff>
    </xdr:to>
    <xdr:cxnSp macro="">
      <xdr:nvCxnSpPr>
        <xdr:cNvPr id="750" name="直線コネクタ 749"/>
        <xdr:cNvCxnSpPr/>
      </xdr:nvCxnSpPr>
      <xdr:spPr>
        <a:xfrm flipV="1">
          <a:off x="18656300" y="6724409"/>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158509</xdr:rowOff>
    </xdr:from>
    <xdr:to>
      <xdr:col>102</xdr:col>
      <xdr:colOff>165100</xdr:colOff>
      <xdr:row>39</xdr:row>
      <xdr:rowOff>88659</xdr:rowOff>
    </xdr:to>
    <xdr:sp macro="" textlink="">
      <xdr:nvSpPr>
        <xdr:cNvPr id="766" name="楕円 765"/>
        <xdr:cNvSpPr/>
      </xdr:nvSpPr>
      <xdr:spPr>
        <a:xfrm>
          <a:off x="19494500" y="66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79786</xdr:rowOff>
    </xdr:from>
    <xdr:ext cx="378565" cy="259045"/>
    <xdr:sp macro="" textlink="">
      <xdr:nvSpPr>
        <xdr:cNvPr id="767" name="テキスト ボックス 766"/>
        <xdr:cNvSpPr txBox="1"/>
      </xdr:nvSpPr>
      <xdr:spPr>
        <a:xfrm>
          <a:off x="19356017" y="676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64674</xdr:rowOff>
    </xdr:from>
    <xdr:to>
      <xdr:col>116</xdr:col>
      <xdr:colOff>63500</xdr:colOff>
      <xdr:row>56</xdr:row>
      <xdr:rowOff>69817</xdr:rowOff>
    </xdr:to>
    <xdr:cxnSp macro="">
      <xdr:nvCxnSpPr>
        <xdr:cNvPr id="796" name="直線コネクタ 795"/>
        <xdr:cNvCxnSpPr/>
      </xdr:nvCxnSpPr>
      <xdr:spPr>
        <a:xfrm flipV="1">
          <a:off x="21323300" y="9665874"/>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69817</xdr:rowOff>
    </xdr:from>
    <xdr:to>
      <xdr:col>111</xdr:col>
      <xdr:colOff>177800</xdr:colOff>
      <xdr:row>56</xdr:row>
      <xdr:rowOff>74755</xdr:rowOff>
    </xdr:to>
    <xdr:cxnSp macro="">
      <xdr:nvCxnSpPr>
        <xdr:cNvPr id="799" name="直線コネクタ 798"/>
        <xdr:cNvCxnSpPr/>
      </xdr:nvCxnSpPr>
      <xdr:spPr>
        <a:xfrm flipV="1">
          <a:off x="20434300" y="9671017"/>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170813</xdr:rowOff>
    </xdr:from>
    <xdr:to>
      <xdr:col>107</xdr:col>
      <xdr:colOff>50800</xdr:colOff>
      <xdr:row>56</xdr:row>
      <xdr:rowOff>74755</xdr:rowOff>
    </xdr:to>
    <xdr:cxnSp macro="">
      <xdr:nvCxnSpPr>
        <xdr:cNvPr id="802" name="直線コネクタ 801"/>
        <xdr:cNvCxnSpPr/>
      </xdr:nvCxnSpPr>
      <xdr:spPr>
        <a:xfrm>
          <a:off x="19545300" y="9429113"/>
          <a:ext cx="889000" cy="24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170813</xdr:rowOff>
    </xdr:from>
    <xdr:to>
      <xdr:col>102</xdr:col>
      <xdr:colOff>114300</xdr:colOff>
      <xdr:row>56</xdr:row>
      <xdr:rowOff>85796</xdr:rowOff>
    </xdr:to>
    <xdr:cxnSp macro="">
      <xdr:nvCxnSpPr>
        <xdr:cNvPr id="805" name="直線コネクタ 804"/>
        <xdr:cNvCxnSpPr/>
      </xdr:nvCxnSpPr>
      <xdr:spPr>
        <a:xfrm flipV="1">
          <a:off x="18656300" y="9429113"/>
          <a:ext cx="889000" cy="25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13874</xdr:rowOff>
    </xdr:from>
    <xdr:to>
      <xdr:col>116</xdr:col>
      <xdr:colOff>114300</xdr:colOff>
      <xdr:row>56</xdr:row>
      <xdr:rowOff>115474</xdr:rowOff>
    </xdr:to>
    <xdr:sp macro="" textlink="">
      <xdr:nvSpPr>
        <xdr:cNvPr id="815" name="楕円 814"/>
        <xdr:cNvSpPr/>
      </xdr:nvSpPr>
      <xdr:spPr>
        <a:xfrm>
          <a:off x="22110700" y="96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36751</xdr:rowOff>
    </xdr:from>
    <xdr:ext cx="534377" cy="259045"/>
    <xdr:sp macro="" textlink="">
      <xdr:nvSpPr>
        <xdr:cNvPr id="816" name="貸付金該当値テキスト"/>
        <xdr:cNvSpPr txBox="1"/>
      </xdr:nvSpPr>
      <xdr:spPr>
        <a:xfrm>
          <a:off x="22212300" y="946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19017</xdr:rowOff>
    </xdr:from>
    <xdr:to>
      <xdr:col>112</xdr:col>
      <xdr:colOff>38100</xdr:colOff>
      <xdr:row>56</xdr:row>
      <xdr:rowOff>120617</xdr:rowOff>
    </xdr:to>
    <xdr:sp macro="" textlink="">
      <xdr:nvSpPr>
        <xdr:cNvPr id="817" name="楕円 816"/>
        <xdr:cNvSpPr/>
      </xdr:nvSpPr>
      <xdr:spPr>
        <a:xfrm>
          <a:off x="21272500" y="96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137144</xdr:rowOff>
    </xdr:from>
    <xdr:ext cx="534377" cy="259045"/>
    <xdr:sp macro="" textlink="">
      <xdr:nvSpPr>
        <xdr:cNvPr id="818" name="テキスト ボックス 817"/>
        <xdr:cNvSpPr txBox="1"/>
      </xdr:nvSpPr>
      <xdr:spPr>
        <a:xfrm>
          <a:off x="21056111" y="939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23955</xdr:rowOff>
    </xdr:from>
    <xdr:to>
      <xdr:col>107</xdr:col>
      <xdr:colOff>101600</xdr:colOff>
      <xdr:row>56</xdr:row>
      <xdr:rowOff>125555</xdr:rowOff>
    </xdr:to>
    <xdr:sp macro="" textlink="">
      <xdr:nvSpPr>
        <xdr:cNvPr id="819" name="楕円 818"/>
        <xdr:cNvSpPr/>
      </xdr:nvSpPr>
      <xdr:spPr>
        <a:xfrm>
          <a:off x="20383500" y="962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142082</xdr:rowOff>
    </xdr:from>
    <xdr:ext cx="534377" cy="259045"/>
    <xdr:sp macro="" textlink="">
      <xdr:nvSpPr>
        <xdr:cNvPr id="820" name="テキスト ボックス 819"/>
        <xdr:cNvSpPr txBox="1"/>
      </xdr:nvSpPr>
      <xdr:spPr>
        <a:xfrm>
          <a:off x="20167111" y="940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120013</xdr:rowOff>
    </xdr:from>
    <xdr:to>
      <xdr:col>102</xdr:col>
      <xdr:colOff>165100</xdr:colOff>
      <xdr:row>55</xdr:row>
      <xdr:rowOff>50163</xdr:rowOff>
    </xdr:to>
    <xdr:sp macro="" textlink="">
      <xdr:nvSpPr>
        <xdr:cNvPr id="821" name="楕円 820"/>
        <xdr:cNvSpPr/>
      </xdr:nvSpPr>
      <xdr:spPr>
        <a:xfrm>
          <a:off x="19494500" y="937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66690</xdr:rowOff>
    </xdr:from>
    <xdr:ext cx="534377" cy="259045"/>
    <xdr:sp macro="" textlink="">
      <xdr:nvSpPr>
        <xdr:cNvPr id="822" name="テキスト ボックス 821"/>
        <xdr:cNvSpPr txBox="1"/>
      </xdr:nvSpPr>
      <xdr:spPr>
        <a:xfrm>
          <a:off x="19278111" y="91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34996</xdr:rowOff>
    </xdr:from>
    <xdr:to>
      <xdr:col>98</xdr:col>
      <xdr:colOff>38100</xdr:colOff>
      <xdr:row>56</xdr:row>
      <xdr:rowOff>136596</xdr:rowOff>
    </xdr:to>
    <xdr:sp macro="" textlink="">
      <xdr:nvSpPr>
        <xdr:cNvPr id="823" name="楕円 822"/>
        <xdr:cNvSpPr/>
      </xdr:nvSpPr>
      <xdr:spPr>
        <a:xfrm>
          <a:off x="18605500" y="963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153123</xdr:rowOff>
    </xdr:from>
    <xdr:ext cx="534377" cy="259045"/>
    <xdr:sp macro="" textlink="">
      <xdr:nvSpPr>
        <xdr:cNvPr id="824" name="テキスト ボックス 823"/>
        <xdr:cNvSpPr txBox="1"/>
      </xdr:nvSpPr>
      <xdr:spPr>
        <a:xfrm>
          <a:off x="18389111" y="941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11830</xdr:rowOff>
    </xdr:from>
    <xdr:to>
      <xdr:col>116</xdr:col>
      <xdr:colOff>63500</xdr:colOff>
      <xdr:row>77</xdr:row>
      <xdr:rowOff>15815</xdr:rowOff>
    </xdr:to>
    <xdr:cxnSp macro="">
      <xdr:nvCxnSpPr>
        <xdr:cNvPr id="856" name="直線コネクタ 855"/>
        <xdr:cNvCxnSpPr/>
      </xdr:nvCxnSpPr>
      <xdr:spPr>
        <a:xfrm>
          <a:off x="21323300" y="13213480"/>
          <a:ext cx="8382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11830</xdr:rowOff>
    </xdr:from>
    <xdr:to>
      <xdr:col>111</xdr:col>
      <xdr:colOff>177800</xdr:colOff>
      <xdr:row>77</xdr:row>
      <xdr:rowOff>27065</xdr:rowOff>
    </xdr:to>
    <xdr:cxnSp macro="">
      <xdr:nvCxnSpPr>
        <xdr:cNvPr id="859" name="直線コネクタ 858"/>
        <xdr:cNvCxnSpPr/>
      </xdr:nvCxnSpPr>
      <xdr:spPr>
        <a:xfrm flipV="1">
          <a:off x="20434300" y="13213480"/>
          <a:ext cx="889000" cy="1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22396</xdr:rowOff>
    </xdr:from>
    <xdr:to>
      <xdr:col>107</xdr:col>
      <xdr:colOff>50800</xdr:colOff>
      <xdr:row>77</xdr:row>
      <xdr:rowOff>27065</xdr:rowOff>
    </xdr:to>
    <xdr:cxnSp macro="">
      <xdr:nvCxnSpPr>
        <xdr:cNvPr id="862" name="直線コネクタ 861"/>
        <xdr:cNvCxnSpPr/>
      </xdr:nvCxnSpPr>
      <xdr:spPr>
        <a:xfrm>
          <a:off x="19545300" y="13224046"/>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22396</xdr:rowOff>
    </xdr:from>
    <xdr:to>
      <xdr:col>102</xdr:col>
      <xdr:colOff>114300</xdr:colOff>
      <xdr:row>77</xdr:row>
      <xdr:rowOff>64001</xdr:rowOff>
    </xdr:to>
    <xdr:cxnSp macro="">
      <xdr:nvCxnSpPr>
        <xdr:cNvPr id="865" name="直線コネクタ 864"/>
        <xdr:cNvCxnSpPr/>
      </xdr:nvCxnSpPr>
      <xdr:spPr>
        <a:xfrm flipV="1">
          <a:off x="18656300" y="13224046"/>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136465</xdr:rowOff>
    </xdr:from>
    <xdr:to>
      <xdr:col>116</xdr:col>
      <xdr:colOff>114300</xdr:colOff>
      <xdr:row>77</xdr:row>
      <xdr:rowOff>66615</xdr:rowOff>
    </xdr:to>
    <xdr:sp macro="" textlink="">
      <xdr:nvSpPr>
        <xdr:cNvPr id="875" name="楕円 874"/>
        <xdr:cNvSpPr/>
      </xdr:nvSpPr>
      <xdr:spPr>
        <a:xfrm>
          <a:off x="22110700" y="1316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114892</xdr:rowOff>
    </xdr:from>
    <xdr:ext cx="534377" cy="259045"/>
    <xdr:sp macro="" textlink="">
      <xdr:nvSpPr>
        <xdr:cNvPr id="876" name="繰出金該当値テキスト"/>
        <xdr:cNvSpPr txBox="1"/>
      </xdr:nvSpPr>
      <xdr:spPr>
        <a:xfrm>
          <a:off x="22212300" y="131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132480</xdr:rowOff>
    </xdr:from>
    <xdr:to>
      <xdr:col>112</xdr:col>
      <xdr:colOff>38100</xdr:colOff>
      <xdr:row>77</xdr:row>
      <xdr:rowOff>62630</xdr:rowOff>
    </xdr:to>
    <xdr:sp macro="" textlink="">
      <xdr:nvSpPr>
        <xdr:cNvPr id="877" name="楕円 876"/>
        <xdr:cNvSpPr/>
      </xdr:nvSpPr>
      <xdr:spPr>
        <a:xfrm>
          <a:off x="21272500" y="131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53757</xdr:rowOff>
    </xdr:from>
    <xdr:ext cx="534377" cy="259045"/>
    <xdr:sp macro="" textlink="">
      <xdr:nvSpPr>
        <xdr:cNvPr id="878" name="テキスト ボックス 877"/>
        <xdr:cNvSpPr txBox="1"/>
      </xdr:nvSpPr>
      <xdr:spPr>
        <a:xfrm>
          <a:off x="21056111" y="1325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147715</xdr:rowOff>
    </xdr:from>
    <xdr:to>
      <xdr:col>107</xdr:col>
      <xdr:colOff>101600</xdr:colOff>
      <xdr:row>77</xdr:row>
      <xdr:rowOff>77865</xdr:rowOff>
    </xdr:to>
    <xdr:sp macro="" textlink="">
      <xdr:nvSpPr>
        <xdr:cNvPr id="879" name="楕円 878"/>
        <xdr:cNvSpPr/>
      </xdr:nvSpPr>
      <xdr:spPr>
        <a:xfrm>
          <a:off x="20383500" y="131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68992</xdr:rowOff>
    </xdr:from>
    <xdr:ext cx="534377" cy="259045"/>
    <xdr:sp macro="" textlink="">
      <xdr:nvSpPr>
        <xdr:cNvPr id="880" name="テキスト ボックス 879"/>
        <xdr:cNvSpPr txBox="1"/>
      </xdr:nvSpPr>
      <xdr:spPr>
        <a:xfrm>
          <a:off x="20167111" y="132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143046</xdr:rowOff>
    </xdr:from>
    <xdr:to>
      <xdr:col>102</xdr:col>
      <xdr:colOff>165100</xdr:colOff>
      <xdr:row>77</xdr:row>
      <xdr:rowOff>73196</xdr:rowOff>
    </xdr:to>
    <xdr:sp macro="" textlink="">
      <xdr:nvSpPr>
        <xdr:cNvPr id="881" name="楕円 880"/>
        <xdr:cNvSpPr/>
      </xdr:nvSpPr>
      <xdr:spPr>
        <a:xfrm>
          <a:off x="19494500" y="131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64323</xdr:rowOff>
    </xdr:from>
    <xdr:ext cx="534377" cy="259045"/>
    <xdr:sp macro="" textlink="">
      <xdr:nvSpPr>
        <xdr:cNvPr id="882" name="テキスト ボックス 881"/>
        <xdr:cNvSpPr txBox="1"/>
      </xdr:nvSpPr>
      <xdr:spPr>
        <a:xfrm>
          <a:off x="19278111" y="1326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13201</xdr:rowOff>
    </xdr:from>
    <xdr:to>
      <xdr:col>98</xdr:col>
      <xdr:colOff>38100</xdr:colOff>
      <xdr:row>77</xdr:row>
      <xdr:rowOff>114801</xdr:rowOff>
    </xdr:to>
    <xdr:sp macro="" textlink="">
      <xdr:nvSpPr>
        <xdr:cNvPr id="883" name="楕円 882"/>
        <xdr:cNvSpPr/>
      </xdr:nvSpPr>
      <xdr:spPr>
        <a:xfrm>
          <a:off x="18605500" y="1321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105928</xdr:rowOff>
    </xdr:from>
    <xdr:ext cx="534377" cy="259045"/>
    <xdr:sp macro="" textlink="">
      <xdr:nvSpPr>
        <xdr:cNvPr id="884" name="テキスト ボックス 883"/>
        <xdr:cNvSpPr txBox="1"/>
      </xdr:nvSpPr>
      <xdr:spPr>
        <a:xfrm>
          <a:off x="18389111" y="133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年度について、補助費等が大きく減少しているのは、広域ごみ処理施設が完成したことにより、建設に伴う負担金が減少したことが挙げられる。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一方で、市内の公共施設に関わる維持補修費などが高水準となっていることから、適切な公共施設の管理を行っていく必要がある。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また、人件費において、退職者の増加に伴い、前年度から数値が上昇している。今後も定年退職者が多く控えることから、時間外勤務手当の削減などで抑制を図る。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27,672
27,155
565.15
17,195,801
16,395,750
618,123
10,132,693
15,235,333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70929</xdr:rowOff>
    </xdr:from>
    <xdr:to>
      <xdr:col>24</xdr:col>
      <xdr:colOff>63500</xdr:colOff>
      <xdr:row>35</xdr:row>
      <xdr:rowOff>78359</xdr:rowOff>
    </xdr:to>
    <xdr:cxnSp macro="">
      <xdr:nvCxnSpPr>
        <xdr:cNvPr id="61" name="直線コネクタ 60"/>
        <xdr:cNvCxnSpPr/>
      </xdr:nvCxnSpPr>
      <xdr:spPr>
        <a:xfrm flipV="1">
          <a:off x="3797300" y="6071679"/>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78359</xdr:rowOff>
    </xdr:from>
    <xdr:to>
      <xdr:col>19</xdr:col>
      <xdr:colOff>177800</xdr:colOff>
      <xdr:row>35</xdr:row>
      <xdr:rowOff>95695</xdr:rowOff>
    </xdr:to>
    <xdr:cxnSp macro="">
      <xdr:nvCxnSpPr>
        <xdr:cNvPr id="64" name="直線コネクタ 63"/>
        <xdr:cNvCxnSpPr/>
      </xdr:nvCxnSpPr>
      <xdr:spPr>
        <a:xfrm flipV="1">
          <a:off x="2908300" y="6079109"/>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13970</xdr:rowOff>
    </xdr:from>
    <xdr:to>
      <xdr:col>15</xdr:col>
      <xdr:colOff>50800</xdr:colOff>
      <xdr:row>35</xdr:row>
      <xdr:rowOff>95695</xdr:rowOff>
    </xdr:to>
    <xdr:cxnSp macro="">
      <xdr:nvCxnSpPr>
        <xdr:cNvPr id="67" name="直線コネクタ 66"/>
        <xdr:cNvCxnSpPr/>
      </xdr:nvCxnSpPr>
      <xdr:spPr>
        <a:xfrm>
          <a:off x="2019300" y="6014720"/>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6159</xdr:rowOff>
    </xdr:from>
    <xdr:to>
      <xdr:col>10</xdr:col>
      <xdr:colOff>114300</xdr:colOff>
      <xdr:row>35</xdr:row>
      <xdr:rowOff>13970</xdr:rowOff>
    </xdr:to>
    <xdr:cxnSp macro="">
      <xdr:nvCxnSpPr>
        <xdr:cNvPr id="70" name="直線コネクタ 69"/>
        <xdr:cNvCxnSpPr/>
      </xdr:nvCxnSpPr>
      <xdr:spPr>
        <a:xfrm>
          <a:off x="1130300" y="6006909"/>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20129</xdr:rowOff>
    </xdr:from>
    <xdr:to>
      <xdr:col>24</xdr:col>
      <xdr:colOff>114300</xdr:colOff>
      <xdr:row>35</xdr:row>
      <xdr:rowOff>121729</xdr:rowOff>
    </xdr:to>
    <xdr:sp macro="" textlink="">
      <xdr:nvSpPr>
        <xdr:cNvPr id="80" name="楕円 79"/>
        <xdr:cNvSpPr/>
      </xdr:nvSpPr>
      <xdr:spPr>
        <a:xfrm>
          <a:off x="4584700" y="602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43006</xdr:rowOff>
    </xdr:from>
    <xdr:ext cx="469744" cy="259045"/>
    <xdr:sp macro="" textlink="">
      <xdr:nvSpPr>
        <xdr:cNvPr id="81" name="議会費該当値テキスト"/>
        <xdr:cNvSpPr txBox="1"/>
      </xdr:nvSpPr>
      <xdr:spPr>
        <a:xfrm>
          <a:off x="4686300" y="58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27559</xdr:rowOff>
    </xdr:from>
    <xdr:to>
      <xdr:col>20</xdr:col>
      <xdr:colOff>38100</xdr:colOff>
      <xdr:row>35</xdr:row>
      <xdr:rowOff>129159</xdr:rowOff>
    </xdr:to>
    <xdr:sp macro="" textlink="">
      <xdr:nvSpPr>
        <xdr:cNvPr id="82" name="楕円 81"/>
        <xdr:cNvSpPr/>
      </xdr:nvSpPr>
      <xdr:spPr>
        <a:xfrm>
          <a:off x="3746500" y="60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145686</xdr:rowOff>
    </xdr:from>
    <xdr:ext cx="469744" cy="259045"/>
    <xdr:sp macro="" textlink="">
      <xdr:nvSpPr>
        <xdr:cNvPr id="83" name="テキスト ボックス 82"/>
        <xdr:cNvSpPr txBox="1"/>
      </xdr:nvSpPr>
      <xdr:spPr>
        <a:xfrm>
          <a:off x="3562428" y="580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44895</xdr:rowOff>
    </xdr:from>
    <xdr:to>
      <xdr:col>15</xdr:col>
      <xdr:colOff>101600</xdr:colOff>
      <xdr:row>35</xdr:row>
      <xdr:rowOff>146495</xdr:rowOff>
    </xdr:to>
    <xdr:sp macro="" textlink="">
      <xdr:nvSpPr>
        <xdr:cNvPr id="84" name="楕円 83"/>
        <xdr:cNvSpPr/>
      </xdr:nvSpPr>
      <xdr:spPr>
        <a:xfrm>
          <a:off x="2857500" y="60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163022</xdr:rowOff>
    </xdr:from>
    <xdr:ext cx="469744" cy="259045"/>
    <xdr:sp macro="" textlink="">
      <xdr:nvSpPr>
        <xdr:cNvPr id="85" name="テキスト ボックス 84"/>
        <xdr:cNvSpPr txBox="1"/>
      </xdr:nvSpPr>
      <xdr:spPr>
        <a:xfrm>
          <a:off x="2673428" y="582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134620</xdr:rowOff>
    </xdr:from>
    <xdr:to>
      <xdr:col>10</xdr:col>
      <xdr:colOff>165100</xdr:colOff>
      <xdr:row>35</xdr:row>
      <xdr:rowOff>64770</xdr:rowOff>
    </xdr:to>
    <xdr:sp macro="" textlink="">
      <xdr:nvSpPr>
        <xdr:cNvPr id="86" name="楕円 85"/>
        <xdr:cNvSpPr/>
      </xdr:nvSpPr>
      <xdr:spPr>
        <a:xfrm>
          <a:off x="1968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81297</xdr:rowOff>
    </xdr:from>
    <xdr:ext cx="469744" cy="259045"/>
    <xdr:sp macro="" textlink="">
      <xdr:nvSpPr>
        <xdr:cNvPr id="87" name="テキスト ボックス 86"/>
        <xdr:cNvSpPr txBox="1"/>
      </xdr:nvSpPr>
      <xdr:spPr>
        <a:xfrm>
          <a:off x="1784428" y="57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126809</xdr:rowOff>
    </xdr:from>
    <xdr:to>
      <xdr:col>6</xdr:col>
      <xdr:colOff>38100</xdr:colOff>
      <xdr:row>35</xdr:row>
      <xdr:rowOff>56959</xdr:rowOff>
    </xdr:to>
    <xdr:sp macro="" textlink="">
      <xdr:nvSpPr>
        <xdr:cNvPr id="88" name="楕円 87"/>
        <xdr:cNvSpPr/>
      </xdr:nvSpPr>
      <xdr:spPr>
        <a:xfrm>
          <a:off x="1079500" y="59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73486</xdr:rowOff>
    </xdr:from>
    <xdr:ext cx="469744" cy="259045"/>
    <xdr:sp macro="" textlink="">
      <xdr:nvSpPr>
        <xdr:cNvPr id="89" name="テキスト ボックス 88"/>
        <xdr:cNvSpPr txBox="1"/>
      </xdr:nvSpPr>
      <xdr:spPr>
        <a:xfrm>
          <a:off x="895428" y="573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64894</xdr:rowOff>
    </xdr:from>
    <xdr:to>
      <xdr:col>24</xdr:col>
      <xdr:colOff>63500</xdr:colOff>
      <xdr:row>56</xdr:row>
      <xdr:rowOff>149476</xdr:rowOff>
    </xdr:to>
    <xdr:cxnSp macro="">
      <xdr:nvCxnSpPr>
        <xdr:cNvPr id="118" name="直線コネクタ 117"/>
        <xdr:cNvCxnSpPr/>
      </xdr:nvCxnSpPr>
      <xdr:spPr>
        <a:xfrm>
          <a:off x="3797300" y="9666094"/>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64894</xdr:rowOff>
    </xdr:from>
    <xdr:to>
      <xdr:col>19</xdr:col>
      <xdr:colOff>177800</xdr:colOff>
      <xdr:row>56</xdr:row>
      <xdr:rowOff>139571</xdr:rowOff>
    </xdr:to>
    <xdr:cxnSp macro="">
      <xdr:nvCxnSpPr>
        <xdr:cNvPr id="121" name="直線コネクタ 120"/>
        <xdr:cNvCxnSpPr/>
      </xdr:nvCxnSpPr>
      <xdr:spPr>
        <a:xfrm flipV="1">
          <a:off x="2908300" y="9666094"/>
          <a:ext cx="889000" cy="7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139571</xdr:rowOff>
    </xdr:from>
    <xdr:to>
      <xdr:col>15</xdr:col>
      <xdr:colOff>50800</xdr:colOff>
      <xdr:row>56</xdr:row>
      <xdr:rowOff>155111</xdr:rowOff>
    </xdr:to>
    <xdr:cxnSp macro="">
      <xdr:nvCxnSpPr>
        <xdr:cNvPr id="124" name="直線コネクタ 123"/>
        <xdr:cNvCxnSpPr/>
      </xdr:nvCxnSpPr>
      <xdr:spPr>
        <a:xfrm flipV="1">
          <a:off x="2019300" y="9740771"/>
          <a:ext cx="889000" cy="1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155111</xdr:rowOff>
    </xdr:from>
    <xdr:to>
      <xdr:col>10</xdr:col>
      <xdr:colOff>114300</xdr:colOff>
      <xdr:row>57</xdr:row>
      <xdr:rowOff>74065</xdr:rowOff>
    </xdr:to>
    <xdr:cxnSp macro="">
      <xdr:nvCxnSpPr>
        <xdr:cNvPr id="127" name="直線コネクタ 126"/>
        <xdr:cNvCxnSpPr/>
      </xdr:nvCxnSpPr>
      <xdr:spPr>
        <a:xfrm flipV="1">
          <a:off x="1130300" y="9756311"/>
          <a:ext cx="889000" cy="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98676</xdr:rowOff>
    </xdr:from>
    <xdr:to>
      <xdr:col>24</xdr:col>
      <xdr:colOff>114300</xdr:colOff>
      <xdr:row>57</xdr:row>
      <xdr:rowOff>28826</xdr:rowOff>
    </xdr:to>
    <xdr:sp macro="" textlink="">
      <xdr:nvSpPr>
        <xdr:cNvPr id="137" name="楕円 136"/>
        <xdr:cNvSpPr/>
      </xdr:nvSpPr>
      <xdr:spPr>
        <a:xfrm>
          <a:off x="4584700" y="969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121553</xdr:rowOff>
    </xdr:from>
    <xdr:ext cx="599010" cy="259045"/>
    <xdr:sp macro="" textlink="">
      <xdr:nvSpPr>
        <xdr:cNvPr id="138" name="総務費該当値テキスト"/>
        <xdr:cNvSpPr txBox="1"/>
      </xdr:nvSpPr>
      <xdr:spPr>
        <a:xfrm>
          <a:off x="4686300" y="955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14094</xdr:rowOff>
    </xdr:from>
    <xdr:to>
      <xdr:col>20</xdr:col>
      <xdr:colOff>38100</xdr:colOff>
      <xdr:row>56</xdr:row>
      <xdr:rowOff>115694</xdr:rowOff>
    </xdr:to>
    <xdr:sp macro="" textlink="">
      <xdr:nvSpPr>
        <xdr:cNvPr id="139" name="楕円 138"/>
        <xdr:cNvSpPr/>
      </xdr:nvSpPr>
      <xdr:spPr>
        <a:xfrm>
          <a:off x="3746500" y="961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132221</xdr:rowOff>
    </xdr:from>
    <xdr:ext cx="599010" cy="259045"/>
    <xdr:sp macro="" textlink="">
      <xdr:nvSpPr>
        <xdr:cNvPr id="140" name="テキスト ボックス 139"/>
        <xdr:cNvSpPr txBox="1"/>
      </xdr:nvSpPr>
      <xdr:spPr>
        <a:xfrm>
          <a:off x="3497795" y="939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88771</xdr:rowOff>
    </xdr:from>
    <xdr:to>
      <xdr:col>15</xdr:col>
      <xdr:colOff>101600</xdr:colOff>
      <xdr:row>57</xdr:row>
      <xdr:rowOff>18921</xdr:rowOff>
    </xdr:to>
    <xdr:sp macro="" textlink="">
      <xdr:nvSpPr>
        <xdr:cNvPr id="141" name="楕円 140"/>
        <xdr:cNvSpPr/>
      </xdr:nvSpPr>
      <xdr:spPr>
        <a:xfrm>
          <a:off x="2857500" y="9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35448</xdr:rowOff>
    </xdr:from>
    <xdr:ext cx="599010" cy="259045"/>
    <xdr:sp macro="" textlink="">
      <xdr:nvSpPr>
        <xdr:cNvPr id="142" name="テキスト ボックス 141"/>
        <xdr:cNvSpPr txBox="1"/>
      </xdr:nvSpPr>
      <xdr:spPr>
        <a:xfrm>
          <a:off x="2608795" y="946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104311</xdr:rowOff>
    </xdr:from>
    <xdr:to>
      <xdr:col>10</xdr:col>
      <xdr:colOff>165100</xdr:colOff>
      <xdr:row>57</xdr:row>
      <xdr:rowOff>34461</xdr:rowOff>
    </xdr:to>
    <xdr:sp macro="" textlink="">
      <xdr:nvSpPr>
        <xdr:cNvPr id="143" name="楕円 142"/>
        <xdr:cNvSpPr/>
      </xdr:nvSpPr>
      <xdr:spPr>
        <a:xfrm>
          <a:off x="1968500" y="97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50988</xdr:rowOff>
    </xdr:from>
    <xdr:ext cx="599010" cy="259045"/>
    <xdr:sp macro="" textlink="">
      <xdr:nvSpPr>
        <xdr:cNvPr id="144" name="テキスト ボックス 143"/>
        <xdr:cNvSpPr txBox="1"/>
      </xdr:nvSpPr>
      <xdr:spPr>
        <a:xfrm>
          <a:off x="1719795" y="9480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23265</xdr:rowOff>
    </xdr:from>
    <xdr:to>
      <xdr:col>6</xdr:col>
      <xdr:colOff>38100</xdr:colOff>
      <xdr:row>57</xdr:row>
      <xdr:rowOff>124865</xdr:rowOff>
    </xdr:to>
    <xdr:sp macro="" textlink="">
      <xdr:nvSpPr>
        <xdr:cNvPr id="145" name="楕円 144"/>
        <xdr:cNvSpPr/>
      </xdr:nvSpPr>
      <xdr:spPr>
        <a:xfrm>
          <a:off x="1079500" y="97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115992</xdr:rowOff>
    </xdr:from>
    <xdr:ext cx="534377" cy="259045"/>
    <xdr:sp macro="" textlink="">
      <xdr:nvSpPr>
        <xdr:cNvPr id="146" name="テキスト ボックス 145"/>
        <xdr:cNvSpPr txBox="1"/>
      </xdr:nvSpPr>
      <xdr:spPr>
        <a:xfrm>
          <a:off x="863111" y="988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121831</xdr:rowOff>
    </xdr:from>
    <xdr:to>
      <xdr:col>24</xdr:col>
      <xdr:colOff>63500</xdr:colOff>
      <xdr:row>76</xdr:row>
      <xdr:rowOff>129932</xdr:rowOff>
    </xdr:to>
    <xdr:cxnSp macro="">
      <xdr:nvCxnSpPr>
        <xdr:cNvPr id="176" name="直線コネクタ 175"/>
        <xdr:cNvCxnSpPr/>
      </xdr:nvCxnSpPr>
      <xdr:spPr>
        <a:xfrm>
          <a:off x="3797300" y="13152031"/>
          <a:ext cx="838200" cy="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155459</xdr:rowOff>
    </xdr:from>
    <xdr:to>
      <xdr:col>19</xdr:col>
      <xdr:colOff>177800</xdr:colOff>
      <xdr:row>76</xdr:row>
      <xdr:rowOff>121831</xdr:rowOff>
    </xdr:to>
    <xdr:cxnSp macro="">
      <xdr:nvCxnSpPr>
        <xdr:cNvPr id="179" name="直線コネクタ 178"/>
        <xdr:cNvCxnSpPr/>
      </xdr:nvCxnSpPr>
      <xdr:spPr>
        <a:xfrm>
          <a:off x="2908300" y="13014209"/>
          <a:ext cx="889000" cy="13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155459</xdr:rowOff>
    </xdr:from>
    <xdr:to>
      <xdr:col>15</xdr:col>
      <xdr:colOff>50800</xdr:colOff>
      <xdr:row>76</xdr:row>
      <xdr:rowOff>154842</xdr:rowOff>
    </xdr:to>
    <xdr:cxnSp macro="">
      <xdr:nvCxnSpPr>
        <xdr:cNvPr id="182" name="直線コネクタ 181"/>
        <xdr:cNvCxnSpPr/>
      </xdr:nvCxnSpPr>
      <xdr:spPr>
        <a:xfrm flipV="1">
          <a:off x="2019300" y="13014209"/>
          <a:ext cx="889000" cy="1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154842</xdr:rowOff>
    </xdr:from>
    <xdr:to>
      <xdr:col>10</xdr:col>
      <xdr:colOff>114300</xdr:colOff>
      <xdr:row>77</xdr:row>
      <xdr:rowOff>42225</xdr:rowOff>
    </xdr:to>
    <xdr:cxnSp macro="">
      <xdr:nvCxnSpPr>
        <xdr:cNvPr id="185" name="直線コネクタ 184"/>
        <xdr:cNvCxnSpPr/>
      </xdr:nvCxnSpPr>
      <xdr:spPr>
        <a:xfrm flipV="1">
          <a:off x="1130300" y="13185042"/>
          <a:ext cx="889000" cy="5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79132</xdr:rowOff>
    </xdr:from>
    <xdr:to>
      <xdr:col>24</xdr:col>
      <xdr:colOff>114300</xdr:colOff>
      <xdr:row>77</xdr:row>
      <xdr:rowOff>9282</xdr:rowOff>
    </xdr:to>
    <xdr:sp macro="" textlink="">
      <xdr:nvSpPr>
        <xdr:cNvPr id="195" name="楕円 194"/>
        <xdr:cNvSpPr/>
      </xdr:nvSpPr>
      <xdr:spPr>
        <a:xfrm>
          <a:off x="4584700" y="1310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57559</xdr:rowOff>
    </xdr:from>
    <xdr:ext cx="599010" cy="259045"/>
    <xdr:sp macro="" textlink="">
      <xdr:nvSpPr>
        <xdr:cNvPr id="196" name="民生費該当値テキスト"/>
        <xdr:cNvSpPr txBox="1"/>
      </xdr:nvSpPr>
      <xdr:spPr>
        <a:xfrm>
          <a:off x="4686300" y="1308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71031</xdr:rowOff>
    </xdr:from>
    <xdr:to>
      <xdr:col>20</xdr:col>
      <xdr:colOff>38100</xdr:colOff>
      <xdr:row>77</xdr:row>
      <xdr:rowOff>1181</xdr:rowOff>
    </xdr:to>
    <xdr:sp macro="" textlink="">
      <xdr:nvSpPr>
        <xdr:cNvPr id="197" name="楕円 196"/>
        <xdr:cNvSpPr/>
      </xdr:nvSpPr>
      <xdr:spPr>
        <a:xfrm>
          <a:off x="3746500" y="131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163758</xdr:rowOff>
    </xdr:from>
    <xdr:ext cx="599010" cy="259045"/>
    <xdr:sp macro="" textlink="">
      <xdr:nvSpPr>
        <xdr:cNvPr id="198" name="テキスト ボックス 197"/>
        <xdr:cNvSpPr txBox="1"/>
      </xdr:nvSpPr>
      <xdr:spPr>
        <a:xfrm>
          <a:off x="3497795" y="131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104658</xdr:rowOff>
    </xdr:from>
    <xdr:to>
      <xdr:col>15</xdr:col>
      <xdr:colOff>101600</xdr:colOff>
      <xdr:row>76</xdr:row>
      <xdr:rowOff>34807</xdr:rowOff>
    </xdr:to>
    <xdr:sp macro="" textlink="">
      <xdr:nvSpPr>
        <xdr:cNvPr id="199" name="楕円 198"/>
        <xdr:cNvSpPr/>
      </xdr:nvSpPr>
      <xdr:spPr>
        <a:xfrm>
          <a:off x="2857500" y="129634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25936</xdr:rowOff>
    </xdr:from>
    <xdr:ext cx="599010" cy="259045"/>
    <xdr:sp macro="" textlink="">
      <xdr:nvSpPr>
        <xdr:cNvPr id="200" name="テキスト ボックス 199"/>
        <xdr:cNvSpPr txBox="1"/>
      </xdr:nvSpPr>
      <xdr:spPr>
        <a:xfrm>
          <a:off x="2608795" y="1305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104042</xdr:rowOff>
    </xdr:from>
    <xdr:to>
      <xdr:col>10</xdr:col>
      <xdr:colOff>165100</xdr:colOff>
      <xdr:row>77</xdr:row>
      <xdr:rowOff>34192</xdr:rowOff>
    </xdr:to>
    <xdr:sp macro="" textlink="">
      <xdr:nvSpPr>
        <xdr:cNvPr id="201" name="楕円 200"/>
        <xdr:cNvSpPr/>
      </xdr:nvSpPr>
      <xdr:spPr>
        <a:xfrm>
          <a:off x="1968500" y="131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25319</xdr:rowOff>
    </xdr:from>
    <xdr:ext cx="599010" cy="259045"/>
    <xdr:sp macro="" textlink="">
      <xdr:nvSpPr>
        <xdr:cNvPr id="202" name="テキスト ボックス 201"/>
        <xdr:cNvSpPr txBox="1"/>
      </xdr:nvSpPr>
      <xdr:spPr>
        <a:xfrm>
          <a:off x="1719795" y="13226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162875</xdr:rowOff>
    </xdr:from>
    <xdr:to>
      <xdr:col>6</xdr:col>
      <xdr:colOff>38100</xdr:colOff>
      <xdr:row>77</xdr:row>
      <xdr:rowOff>93025</xdr:rowOff>
    </xdr:to>
    <xdr:sp macro="" textlink="">
      <xdr:nvSpPr>
        <xdr:cNvPr id="203" name="楕円 202"/>
        <xdr:cNvSpPr/>
      </xdr:nvSpPr>
      <xdr:spPr>
        <a:xfrm>
          <a:off x="1079500" y="131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84152</xdr:rowOff>
    </xdr:from>
    <xdr:ext cx="599010" cy="259045"/>
    <xdr:sp macro="" textlink="">
      <xdr:nvSpPr>
        <xdr:cNvPr id="204" name="テキスト ボックス 203"/>
        <xdr:cNvSpPr txBox="1"/>
      </xdr:nvSpPr>
      <xdr:spPr>
        <a:xfrm>
          <a:off x="830795" y="1328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157215</xdr:rowOff>
    </xdr:from>
    <xdr:to>
      <xdr:col>24</xdr:col>
      <xdr:colOff>63500</xdr:colOff>
      <xdr:row>93</xdr:row>
      <xdr:rowOff>146210</xdr:rowOff>
    </xdr:to>
    <xdr:cxnSp macro="">
      <xdr:nvCxnSpPr>
        <xdr:cNvPr id="235" name="直線コネクタ 234"/>
        <xdr:cNvCxnSpPr/>
      </xdr:nvCxnSpPr>
      <xdr:spPr>
        <a:xfrm>
          <a:off x="3797300" y="15587715"/>
          <a:ext cx="838200" cy="50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157215</xdr:rowOff>
    </xdr:from>
    <xdr:to>
      <xdr:col>19</xdr:col>
      <xdr:colOff>177800</xdr:colOff>
      <xdr:row>94</xdr:row>
      <xdr:rowOff>96679</xdr:rowOff>
    </xdr:to>
    <xdr:cxnSp macro="">
      <xdr:nvCxnSpPr>
        <xdr:cNvPr id="238" name="直線コネクタ 237"/>
        <xdr:cNvCxnSpPr/>
      </xdr:nvCxnSpPr>
      <xdr:spPr>
        <a:xfrm flipV="1">
          <a:off x="2908300" y="15587715"/>
          <a:ext cx="889000" cy="62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33913</xdr:rowOff>
    </xdr:from>
    <xdr:to>
      <xdr:col>15</xdr:col>
      <xdr:colOff>50800</xdr:colOff>
      <xdr:row>94</xdr:row>
      <xdr:rowOff>96679</xdr:rowOff>
    </xdr:to>
    <xdr:cxnSp macro="">
      <xdr:nvCxnSpPr>
        <xdr:cNvPr id="241" name="直線コネクタ 240"/>
        <xdr:cNvCxnSpPr/>
      </xdr:nvCxnSpPr>
      <xdr:spPr>
        <a:xfrm>
          <a:off x="2019300" y="16150213"/>
          <a:ext cx="889000" cy="6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33913</xdr:rowOff>
    </xdr:from>
    <xdr:to>
      <xdr:col>10</xdr:col>
      <xdr:colOff>114300</xdr:colOff>
      <xdr:row>95</xdr:row>
      <xdr:rowOff>59843</xdr:rowOff>
    </xdr:to>
    <xdr:cxnSp macro="">
      <xdr:nvCxnSpPr>
        <xdr:cNvPr id="244" name="直線コネクタ 243"/>
        <xdr:cNvCxnSpPr/>
      </xdr:nvCxnSpPr>
      <xdr:spPr>
        <a:xfrm flipV="1">
          <a:off x="1130300" y="16150213"/>
          <a:ext cx="889000" cy="19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95410</xdr:rowOff>
    </xdr:from>
    <xdr:to>
      <xdr:col>24</xdr:col>
      <xdr:colOff>114300</xdr:colOff>
      <xdr:row>94</xdr:row>
      <xdr:rowOff>25560</xdr:rowOff>
    </xdr:to>
    <xdr:sp macro="" textlink="">
      <xdr:nvSpPr>
        <xdr:cNvPr id="254" name="楕円 253"/>
        <xdr:cNvSpPr/>
      </xdr:nvSpPr>
      <xdr:spPr>
        <a:xfrm>
          <a:off x="4584700" y="1604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118287</xdr:rowOff>
    </xdr:from>
    <xdr:ext cx="534377" cy="259045"/>
    <xdr:sp macro="" textlink="">
      <xdr:nvSpPr>
        <xdr:cNvPr id="255" name="衛生費該当値テキスト"/>
        <xdr:cNvSpPr txBox="1"/>
      </xdr:nvSpPr>
      <xdr:spPr>
        <a:xfrm>
          <a:off x="4686300" y="1589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106415</xdr:rowOff>
    </xdr:from>
    <xdr:to>
      <xdr:col>20</xdr:col>
      <xdr:colOff>38100</xdr:colOff>
      <xdr:row>91</xdr:row>
      <xdr:rowOff>36565</xdr:rowOff>
    </xdr:to>
    <xdr:sp macro="" textlink="">
      <xdr:nvSpPr>
        <xdr:cNvPr id="256" name="楕円 255"/>
        <xdr:cNvSpPr/>
      </xdr:nvSpPr>
      <xdr:spPr>
        <a:xfrm>
          <a:off x="3746500" y="155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53092</xdr:rowOff>
    </xdr:from>
    <xdr:ext cx="599010" cy="259045"/>
    <xdr:sp macro="" textlink="">
      <xdr:nvSpPr>
        <xdr:cNvPr id="257" name="テキスト ボックス 256"/>
        <xdr:cNvSpPr txBox="1"/>
      </xdr:nvSpPr>
      <xdr:spPr>
        <a:xfrm>
          <a:off x="3497795" y="1531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45879</xdr:rowOff>
    </xdr:from>
    <xdr:to>
      <xdr:col>15</xdr:col>
      <xdr:colOff>101600</xdr:colOff>
      <xdr:row>94</xdr:row>
      <xdr:rowOff>147479</xdr:rowOff>
    </xdr:to>
    <xdr:sp macro="" textlink="">
      <xdr:nvSpPr>
        <xdr:cNvPr id="258" name="楕円 257"/>
        <xdr:cNvSpPr/>
      </xdr:nvSpPr>
      <xdr:spPr>
        <a:xfrm>
          <a:off x="2857500" y="161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164006</xdr:rowOff>
    </xdr:from>
    <xdr:ext cx="534377" cy="259045"/>
    <xdr:sp macro="" textlink="">
      <xdr:nvSpPr>
        <xdr:cNvPr id="259" name="テキスト ボックス 258"/>
        <xdr:cNvSpPr txBox="1"/>
      </xdr:nvSpPr>
      <xdr:spPr>
        <a:xfrm>
          <a:off x="2641111" y="159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154563</xdr:rowOff>
    </xdr:from>
    <xdr:to>
      <xdr:col>10</xdr:col>
      <xdr:colOff>165100</xdr:colOff>
      <xdr:row>94</xdr:row>
      <xdr:rowOff>84713</xdr:rowOff>
    </xdr:to>
    <xdr:sp macro="" textlink="">
      <xdr:nvSpPr>
        <xdr:cNvPr id="260" name="楕円 259"/>
        <xdr:cNvSpPr/>
      </xdr:nvSpPr>
      <xdr:spPr>
        <a:xfrm>
          <a:off x="1968500" y="160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101240</xdr:rowOff>
    </xdr:from>
    <xdr:ext cx="534377" cy="259045"/>
    <xdr:sp macro="" textlink="">
      <xdr:nvSpPr>
        <xdr:cNvPr id="261" name="テキスト ボックス 260"/>
        <xdr:cNvSpPr txBox="1"/>
      </xdr:nvSpPr>
      <xdr:spPr>
        <a:xfrm>
          <a:off x="1752111" y="1587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9043</xdr:rowOff>
    </xdr:from>
    <xdr:to>
      <xdr:col>6</xdr:col>
      <xdr:colOff>38100</xdr:colOff>
      <xdr:row>95</xdr:row>
      <xdr:rowOff>110643</xdr:rowOff>
    </xdr:to>
    <xdr:sp macro="" textlink="">
      <xdr:nvSpPr>
        <xdr:cNvPr id="262" name="楕円 261"/>
        <xdr:cNvSpPr/>
      </xdr:nvSpPr>
      <xdr:spPr>
        <a:xfrm>
          <a:off x="1079500" y="162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127170</xdr:rowOff>
    </xdr:from>
    <xdr:ext cx="534377" cy="259045"/>
    <xdr:sp macro="" textlink="">
      <xdr:nvSpPr>
        <xdr:cNvPr id="263" name="テキスト ボックス 262"/>
        <xdr:cNvSpPr txBox="1"/>
      </xdr:nvSpPr>
      <xdr:spPr>
        <a:xfrm>
          <a:off x="863111" y="160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32584</xdr:rowOff>
    </xdr:from>
    <xdr:to>
      <xdr:col>55</xdr:col>
      <xdr:colOff>0</xdr:colOff>
      <xdr:row>31</xdr:row>
      <xdr:rowOff>9072</xdr:rowOff>
    </xdr:to>
    <xdr:cxnSp macro="">
      <xdr:nvCxnSpPr>
        <xdr:cNvPr id="294" name="直線コネクタ 293"/>
        <xdr:cNvCxnSpPr/>
      </xdr:nvCxnSpPr>
      <xdr:spPr>
        <a:xfrm flipV="1">
          <a:off x="9639300" y="5176084"/>
          <a:ext cx="838200" cy="14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9072</xdr:rowOff>
    </xdr:from>
    <xdr:to>
      <xdr:col>50</xdr:col>
      <xdr:colOff>114300</xdr:colOff>
      <xdr:row>31</xdr:row>
      <xdr:rowOff>37810</xdr:rowOff>
    </xdr:to>
    <xdr:cxnSp macro="">
      <xdr:nvCxnSpPr>
        <xdr:cNvPr id="297" name="直線コネクタ 296"/>
        <xdr:cNvCxnSpPr/>
      </xdr:nvCxnSpPr>
      <xdr:spPr>
        <a:xfrm flipV="1">
          <a:off x="8750300" y="5324022"/>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37810</xdr:rowOff>
    </xdr:from>
    <xdr:to>
      <xdr:col>45</xdr:col>
      <xdr:colOff>177800</xdr:colOff>
      <xdr:row>31</xdr:row>
      <xdr:rowOff>92674</xdr:rowOff>
    </xdr:to>
    <xdr:cxnSp macro="">
      <xdr:nvCxnSpPr>
        <xdr:cNvPr id="300" name="直線コネクタ 299"/>
        <xdr:cNvCxnSpPr/>
      </xdr:nvCxnSpPr>
      <xdr:spPr>
        <a:xfrm flipV="1">
          <a:off x="7861300" y="53527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44341</xdr:rowOff>
    </xdr:from>
    <xdr:to>
      <xdr:col>41</xdr:col>
      <xdr:colOff>50800</xdr:colOff>
      <xdr:row>31</xdr:row>
      <xdr:rowOff>92674</xdr:rowOff>
    </xdr:to>
    <xdr:cxnSp macro="">
      <xdr:nvCxnSpPr>
        <xdr:cNvPr id="303" name="直線コネクタ 302"/>
        <xdr:cNvCxnSpPr/>
      </xdr:nvCxnSpPr>
      <xdr:spPr>
        <a:xfrm>
          <a:off x="6972300" y="5359291"/>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29</xdr:row>
      <xdr:rowOff>153234</xdr:rowOff>
    </xdr:from>
    <xdr:to>
      <xdr:col>55</xdr:col>
      <xdr:colOff>50800</xdr:colOff>
      <xdr:row>30</xdr:row>
      <xdr:rowOff>83384</xdr:rowOff>
    </xdr:to>
    <xdr:sp macro="" textlink="">
      <xdr:nvSpPr>
        <xdr:cNvPr id="313" name="楕円 312"/>
        <xdr:cNvSpPr/>
      </xdr:nvSpPr>
      <xdr:spPr>
        <a:xfrm>
          <a:off x="10426700" y="51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106261</xdr:rowOff>
    </xdr:from>
    <xdr:ext cx="469744" cy="259045"/>
    <xdr:sp macro="" textlink="">
      <xdr:nvSpPr>
        <xdr:cNvPr id="314" name="労働費該当値テキスト"/>
        <xdr:cNvSpPr txBox="1"/>
      </xdr:nvSpPr>
      <xdr:spPr>
        <a:xfrm>
          <a:off x="10528300" y="507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129722</xdr:rowOff>
    </xdr:from>
    <xdr:to>
      <xdr:col>50</xdr:col>
      <xdr:colOff>165100</xdr:colOff>
      <xdr:row>31</xdr:row>
      <xdr:rowOff>59872</xdr:rowOff>
    </xdr:to>
    <xdr:sp macro="" textlink="">
      <xdr:nvSpPr>
        <xdr:cNvPr id="315" name="楕円 314"/>
        <xdr:cNvSpPr/>
      </xdr:nvSpPr>
      <xdr:spPr>
        <a:xfrm>
          <a:off x="9588500" y="5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76399</xdr:rowOff>
    </xdr:from>
    <xdr:ext cx="469744" cy="259045"/>
    <xdr:sp macro="" textlink="">
      <xdr:nvSpPr>
        <xdr:cNvPr id="316" name="テキスト ボックス 315"/>
        <xdr:cNvSpPr txBox="1"/>
      </xdr:nvSpPr>
      <xdr:spPr>
        <a:xfrm>
          <a:off x="9404428" y="504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158460</xdr:rowOff>
    </xdr:from>
    <xdr:to>
      <xdr:col>46</xdr:col>
      <xdr:colOff>38100</xdr:colOff>
      <xdr:row>31</xdr:row>
      <xdr:rowOff>88610</xdr:rowOff>
    </xdr:to>
    <xdr:sp macro="" textlink="">
      <xdr:nvSpPr>
        <xdr:cNvPr id="317" name="楕円 316"/>
        <xdr:cNvSpPr/>
      </xdr:nvSpPr>
      <xdr:spPr>
        <a:xfrm>
          <a:off x="8699500" y="53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105137</xdr:rowOff>
    </xdr:from>
    <xdr:ext cx="469744" cy="259045"/>
    <xdr:sp macro="" textlink="">
      <xdr:nvSpPr>
        <xdr:cNvPr id="318" name="テキスト ボックス 317"/>
        <xdr:cNvSpPr txBox="1"/>
      </xdr:nvSpPr>
      <xdr:spPr>
        <a:xfrm>
          <a:off x="8515428" y="50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41874</xdr:rowOff>
    </xdr:from>
    <xdr:to>
      <xdr:col>41</xdr:col>
      <xdr:colOff>101600</xdr:colOff>
      <xdr:row>31</xdr:row>
      <xdr:rowOff>143474</xdr:rowOff>
    </xdr:to>
    <xdr:sp macro="" textlink="">
      <xdr:nvSpPr>
        <xdr:cNvPr id="319" name="楕円 318"/>
        <xdr:cNvSpPr/>
      </xdr:nvSpPr>
      <xdr:spPr>
        <a:xfrm>
          <a:off x="7810500" y="53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160001</xdr:rowOff>
    </xdr:from>
    <xdr:ext cx="469744" cy="259045"/>
    <xdr:sp macro="" textlink="">
      <xdr:nvSpPr>
        <xdr:cNvPr id="320" name="テキスト ボックス 319"/>
        <xdr:cNvSpPr txBox="1"/>
      </xdr:nvSpPr>
      <xdr:spPr>
        <a:xfrm>
          <a:off x="7626428" y="51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164991</xdr:rowOff>
    </xdr:from>
    <xdr:to>
      <xdr:col>36</xdr:col>
      <xdr:colOff>165100</xdr:colOff>
      <xdr:row>31</xdr:row>
      <xdr:rowOff>95141</xdr:rowOff>
    </xdr:to>
    <xdr:sp macro="" textlink="">
      <xdr:nvSpPr>
        <xdr:cNvPr id="321" name="楕円 320"/>
        <xdr:cNvSpPr/>
      </xdr:nvSpPr>
      <xdr:spPr>
        <a:xfrm>
          <a:off x="6921500" y="53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111668</xdr:rowOff>
    </xdr:from>
    <xdr:ext cx="469744" cy="259045"/>
    <xdr:sp macro="" textlink="">
      <xdr:nvSpPr>
        <xdr:cNvPr id="322" name="テキスト ボックス 321"/>
        <xdr:cNvSpPr txBox="1"/>
      </xdr:nvSpPr>
      <xdr:spPr>
        <a:xfrm>
          <a:off x="6737428" y="50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123990</xdr:rowOff>
    </xdr:from>
    <xdr:to>
      <xdr:col>55</xdr:col>
      <xdr:colOff>0</xdr:colOff>
      <xdr:row>57</xdr:row>
      <xdr:rowOff>136868</xdr:rowOff>
    </xdr:to>
    <xdr:cxnSp macro="">
      <xdr:nvCxnSpPr>
        <xdr:cNvPr id="351" name="直線コネクタ 350"/>
        <xdr:cNvCxnSpPr/>
      </xdr:nvCxnSpPr>
      <xdr:spPr>
        <a:xfrm flipV="1">
          <a:off x="9639300" y="9896640"/>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136868</xdr:rowOff>
    </xdr:from>
    <xdr:to>
      <xdr:col>50</xdr:col>
      <xdr:colOff>114300</xdr:colOff>
      <xdr:row>57</xdr:row>
      <xdr:rowOff>160401</xdr:rowOff>
    </xdr:to>
    <xdr:cxnSp macro="">
      <xdr:nvCxnSpPr>
        <xdr:cNvPr id="354" name="直線コネクタ 353"/>
        <xdr:cNvCxnSpPr/>
      </xdr:nvCxnSpPr>
      <xdr:spPr>
        <a:xfrm flipV="1">
          <a:off x="8750300" y="9909518"/>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160185</xdr:rowOff>
    </xdr:from>
    <xdr:to>
      <xdr:col>45</xdr:col>
      <xdr:colOff>177800</xdr:colOff>
      <xdr:row>57</xdr:row>
      <xdr:rowOff>160401</xdr:rowOff>
    </xdr:to>
    <xdr:cxnSp macro="">
      <xdr:nvCxnSpPr>
        <xdr:cNvPr id="357" name="直線コネクタ 356"/>
        <xdr:cNvCxnSpPr/>
      </xdr:nvCxnSpPr>
      <xdr:spPr>
        <a:xfrm>
          <a:off x="7861300" y="9932835"/>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146431</xdr:rowOff>
    </xdr:from>
    <xdr:to>
      <xdr:col>41</xdr:col>
      <xdr:colOff>50800</xdr:colOff>
      <xdr:row>57</xdr:row>
      <xdr:rowOff>160185</xdr:rowOff>
    </xdr:to>
    <xdr:cxnSp macro="">
      <xdr:nvCxnSpPr>
        <xdr:cNvPr id="360" name="直線コネクタ 359"/>
        <xdr:cNvCxnSpPr/>
      </xdr:nvCxnSpPr>
      <xdr:spPr>
        <a:xfrm>
          <a:off x="6972300" y="9919081"/>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73190</xdr:rowOff>
    </xdr:from>
    <xdr:to>
      <xdr:col>55</xdr:col>
      <xdr:colOff>50800</xdr:colOff>
      <xdr:row>58</xdr:row>
      <xdr:rowOff>3340</xdr:rowOff>
    </xdr:to>
    <xdr:sp macro="" textlink="">
      <xdr:nvSpPr>
        <xdr:cNvPr id="370" name="楕円 369"/>
        <xdr:cNvSpPr/>
      </xdr:nvSpPr>
      <xdr:spPr>
        <a:xfrm>
          <a:off x="10426700" y="98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51617</xdr:rowOff>
    </xdr:from>
    <xdr:ext cx="534377" cy="259045"/>
    <xdr:sp macro="" textlink="">
      <xdr:nvSpPr>
        <xdr:cNvPr id="371" name="農林水産業費該当値テキスト"/>
        <xdr:cNvSpPr txBox="1"/>
      </xdr:nvSpPr>
      <xdr:spPr>
        <a:xfrm>
          <a:off x="10528300" y="982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86068</xdr:rowOff>
    </xdr:from>
    <xdr:to>
      <xdr:col>50</xdr:col>
      <xdr:colOff>165100</xdr:colOff>
      <xdr:row>58</xdr:row>
      <xdr:rowOff>16218</xdr:rowOff>
    </xdr:to>
    <xdr:sp macro="" textlink="">
      <xdr:nvSpPr>
        <xdr:cNvPr id="372" name="楕円 371"/>
        <xdr:cNvSpPr/>
      </xdr:nvSpPr>
      <xdr:spPr>
        <a:xfrm>
          <a:off x="9588500" y="98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7345</xdr:rowOff>
    </xdr:from>
    <xdr:ext cx="534377" cy="259045"/>
    <xdr:sp macro="" textlink="">
      <xdr:nvSpPr>
        <xdr:cNvPr id="373" name="テキスト ボックス 372"/>
        <xdr:cNvSpPr txBox="1"/>
      </xdr:nvSpPr>
      <xdr:spPr>
        <a:xfrm>
          <a:off x="9372111" y="99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109601</xdr:rowOff>
    </xdr:from>
    <xdr:to>
      <xdr:col>46</xdr:col>
      <xdr:colOff>38100</xdr:colOff>
      <xdr:row>58</xdr:row>
      <xdr:rowOff>39751</xdr:rowOff>
    </xdr:to>
    <xdr:sp macro="" textlink="">
      <xdr:nvSpPr>
        <xdr:cNvPr id="374" name="楕円 373"/>
        <xdr:cNvSpPr/>
      </xdr:nvSpPr>
      <xdr:spPr>
        <a:xfrm>
          <a:off x="8699500" y="98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30878</xdr:rowOff>
    </xdr:from>
    <xdr:ext cx="534377" cy="259045"/>
    <xdr:sp macro="" textlink="">
      <xdr:nvSpPr>
        <xdr:cNvPr id="375" name="テキスト ボックス 374"/>
        <xdr:cNvSpPr txBox="1"/>
      </xdr:nvSpPr>
      <xdr:spPr>
        <a:xfrm>
          <a:off x="8483111" y="997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109385</xdr:rowOff>
    </xdr:from>
    <xdr:to>
      <xdr:col>41</xdr:col>
      <xdr:colOff>101600</xdr:colOff>
      <xdr:row>58</xdr:row>
      <xdr:rowOff>39535</xdr:rowOff>
    </xdr:to>
    <xdr:sp macro="" textlink="">
      <xdr:nvSpPr>
        <xdr:cNvPr id="376" name="楕円 375"/>
        <xdr:cNvSpPr/>
      </xdr:nvSpPr>
      <xdr:spPr>
        <a:xfrm>
          <a:off x="7810500" y="98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30662</xdr:rowOff>
    </xdr:from>
    <xdr:ext cx="534377" cy="259045"/>
    <xdr:sp macro="" textlink="">
      <xdr:nvSpPr>
        <xdr:cNvPr id="377" name="テキスト ボックス 376"/>
        <xdr:cNvSpPr txBox="1"/>
      </xdr:nvSpPr>
      <xdr:spPr>
        <a:xfrm>
          <a:off x="7594111" y="99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95631</xdr:rowOff>
    </xdr:from>
    <xdr:to>
      <xdr:col>36</xdr:col>
      <xdr:colOff>165100</xdr:colOff>
      <xdr:row>58</xdr:row>
      <xdr:rowOff>25781</xdr:rowOff>
    </xdr:to>
    <xdr:sp macro="" textlink="">
      <xdr:nvSpPr>
        <xdr:cNvPr id="378" name="楕円 377"/>
        <xdr:cNvSpPr/>
      </xdr:nvSpPr>
      <xdr:spPr>
        <a:xfrm>
          <a:off x="6921500" y="98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16908</xdr:rowOff>
    </xdr:from>
    <xdr:ext cx="534377" cy="259045"/>
    <xdr:sp macro="" textlink="">
      <xdr:nvSpPr>
        <xdr:cNvPr id="379" name="テキスト ボックス 378"/>
        <xdr:cNvSpPr txBox="1"/>
      </xdr:nvSpPr>
      <xdr:spPr>
        <a:xfrm>
          <a:off x="6705111" y="99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86010</xdr:rowOff>
    </xdr:from>
    <xdr:to>
      <xdr:col>55</xdr:col>
      <xdr:colOff>0</xdr:colOff>
      <xdr:row>77</xdr:row>
      <xdr:rowOff>119636</xdr:rowOff>
    </xdr:to>
    <xdr:cxnSp macro="">
      <xdr:nvCxnSpPr>
        <xdr:cNvPr id="408" name="直線コネクタ 407"/>
        <xdr:cNvCxnSpPr/>
      </xdr:nvCxnSpPr>
      <xdr:spPr>
        <a:xfrm>
          <a:off x="9639300" y="13287660"/>
          <a:ext cx="838200" cy="3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86010</xdr:rowOff>
    </xdr:from>
    <xdr:to>
      <xdr:col>50</xdr:col>
      <xdr:colOff>114300</xdr:colOff>
      <xdr:row>77</xdr:row>
      <xdr:rowOff>112330</xdr:rowOff>
    </xdr:to>
    <xdr:cxnSp macro="">
      <xdr:nvCxnSpPr>
        <xdr:cNvPr id="411" name="直線コネクタ 410"/>
        <xdr:cNvCxnSpPr/>
      </xdr:nvCxnSpPr>
      <xdr:spPr>
        <a:xfrm flipV="1">
          <a:off x="8750300" y="13287660"/>
          <a:ext cx="889000" cy="2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3" name="テキスト ボックス 412"/>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102826</xdr:rowOff>
    </xdr:from>
    <xdr:to>
      <xdr:col>45</xdr:col>
      <xdr:colOff>177800</xdr:colOff>
      <xdr:row>77</xdr:row>
      <xdr:rowOff>112330</xdr:rowOff>
    </xdr:to>
    <xdr:cxnSp macro="">
      <xdr:nvCxnSpPr>
        <xdr:cNvPr id="414" name="直線コネクタ 413"/>
        <xdr:cNvCxnSpPr/>
      </xdr:nvCxnSpPr>
      <xdr:spPr>
        <a:xfrm>
          <a:off x="7861300" y="13304476"/>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102826</xdr:rowOff>
    </xdr:from>
    <xdr:to>
      <xdr:col>41</xdr:col>
      <xdr:colOff>50800</xdr:colOff>
      <xdr:row>77</xdr:row>
      <xdr:rowOff>107879</xdr:rowOff>
    </xdr:to>
    <xdr:cxnSp macro="">
      <xdr:nvCxnSpPr>
        <xdr:cNvPr id="417" name="直線コネクタ 416"/>
        <xdr:cNvCxnSpPr/>
      </xdr:nvCxnSpPr>
      <xdr:spPr>
        <a:xfrm flipV="1">
          <a:off x="6972300" y="13304476"/>
          <a:ext cx="889000" cy="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19" name="テキスト ボックス 418"/>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68836</xdr:rowOff>
    </xdr:from>
    <xdr:to>
      <xdr:col>55</xdr:col>
      <xdr:colOff>50800</xdr:colOff>
      <xdr:row>77</xdr:row>
      <xdr:rowOff>170436</xdr:rowOff>
    </xdr:to>
    <xdr:sp macro="" textlink="">
      <xdr:nvSpPr>
        <xdr:cNvPr id="427" name="楕円 426"/>
        <xdr:cNvSpPr/>
      </xdr:nvSpPr>
      <xdr:spPr>
        <a:xfrm>
          <a:off x="10426700" y="1327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91713</xdr:rowOff>
    </xdr:from>
    <xdr:ext cx="534377" cy="259045"/>
    <xdr:sp macro="" textlink="">
      <xdr:nvSpPr>
        <xdr:cNvPr id="428" name="商工費該当値テキスト"/>
        <xdr:cNvSpPr txBox="1"/>
      </xdr:nvSpPr>
      <xdr:spPr>
        <a:xfrm>
          <a:off x="10528300" y="131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35210</xdr:rowOff>
    </xdr:from>
    <xdr:to>
      <xdr:col>50</xdr:col>
      <xdr:colOff>165100</xdr:colOff>
      <xdr:row>77</xdr:row>
      <xdr:rowOff>136810</xdr:rowOff>
    </xdr:to>
    <xdr:sp macro="" textlink="">
      <xdr:nvSpPr>
        <xdr:cNvPr id="429" name="楕円 428"/>
        <xdr:cNvSpPr/>
      </xdr:nvSpPr>
      <xdr:spPr>
        <a:xfrm>
          <a:off x="9588500" y="132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153337</xdr:rowOff>
    </xdr:from>
    <xdr:ext cx="534377" cy="259045"/>
    <xdr:sp macro="" textlink="">
      <xdr:nvSpPr>
        <xdr:cNvPr id="430" name="テキスト ボックス 429"/>
        <xdr:cNvSpPr txBox="1"/>
      </xdr:nvSpPr>
      <xdr:spPr>
        <a:xfrm>
          <a:off x="9372111" y="1301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61530</xdr:rowOff>
    </xdr:from>
    <xdr:to>
      <xdr:col>46</xdr:col>
      <xdr:colOff>38100</xdr:colOff>
      <xdr:row>77</xdr:row>
      <xdr:rowOff>163130</xdr:rowOff>
    </xdr:to>
    <xdr:sp macro="" textlink="">
      <xdr:nvSpPr>
        <xdr:cNvPr id="431" name="楕円 430"/>
        <xdr:cNvSpPr/>
      </xdr:nvSpPr>
      <xdr:spPr>
        <a:xfrm>
          <a:off x="8699500" y="132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8207</xdr:rowOff>
    </xdr:from>
    <xdr:ext cx="534377" cy="259045"/>
    <xdr:sp macro="" textlink="">
      <xdr:nvSpPr>
        <xdr:cNvPr id="432" name="テキスト ボックス 431"/>
        <xdr:cNvSpPr txBox="1"/>
      </xdr:nvSpPr>
      <xdr:spPr>
        <a:xfrm>
          <a:off x="8483111" y="130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52026</xdr:rowOff>
    </xdr:from>
    <xdr:to>
      <xdr:col>41</xdr:col>
      <xdr:colOff>101600</xdr:colOff>
      <xdr:row>77</xdr:row>
      <xdr:rowOff>153626</xdr:rowOff>
    </xdr:to>
    <xdr:sp macro="" textlink="">
      <xdr:nvSpPr>
        <xdr:cNvPr id="433" name="楕円 432"/>
        <xdr:cNvSpPr/>
      </xdr:nvSpPr>
      <xdr:spPr>
        <a:xfrm>
          <a:off x="7810500" y="13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170153</xdr:rowOff>
    </xdr:from>
    <xdr:ext cx="534377" cy="259045"/>
    <xdr:sp macro="" textlink="">
      <xdr:nvSpPr>
        <xdr:cNvPr id="434" name="テキスト ボックス 433"/>
        <xdr:cNvSpPr txBox="1"/>
      </xdr:nvSpPr>
      <xdr:spPr>
        <a:xfrm>
          <a:off x="7594111" y="1302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57079</xdr:rowOff>
    </xdr:from>
    <xdr:to>
      <xdr:col>36</xdr:col>
      <xdr:colOff>165100</xdr:colOff>
      <xdr:row>77</xdr:row>
      <xdr:rowOff>158679</xdr:rowOff>
    </xdr:to>
    <xdr:sp macro="" textlink="">
      <xdr:nvSpPr>
        <xdr:cNvPr id="435" name="楕円 434"/>
        <xdr:cNvSpPr/>
      </xdr:nvSpPr>
      <xdr:spPr>
        <a:xfrm>
          <a:off x="6921500" y="132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3756</xdr:rowOff>
    </xdr:from>
    <xdr:ext cx="534377" cy="259045"/>
    <xdr:sp macro="" textlink="">
      <xdr:nvSpPr>
        <xdr:cNvPr id="436" name="テキスト ボックス 435"/>
        <xdr:cNvSpPr txBox="1"/>
      </xdr:nvSpPr>
      <xdr:spPr>
        <a:xfrm>
          <a:off x="6705111" y="1303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102651</xdr:rowOff>
    </xdr:from>
    <xdr:to>
      <xdr:col>55</xdr:col>
      <xdr:colOff>0</xdr:colOff>
      <xdr:row>96</xdr:row>
      <xdr:rowOff>118470</xdr:rowOff>
    </xdr:to>
    <xdr:cxnSp macro="">
      <xdr:nvCxnSpPr>
        <xdr:cNvPr id="465" name="直線コネクタ 464"/>
        <xdr:cNvCxnSpPr/>
      </xdr:nvCxnSpPr>
      <xdr:spPr>
        <a:xfrm>
          <a:off x="9639300" y="16561851"/>
          <a:ext cx="8382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93706</xdr:rowOff>
    </xdr:from>
    <xdr:to>
      <xdr:col>50</xdr:col>
      <xdr:colOff>114300</xdr:colOff>
      <xdr:row>96</xdr:row>
      <xdr:rowOff>102651</xdr:rowOff>
    </xdr:to>
    <xdr:cxnSp macro="">
      <xdr:nvCxnSpPr>
        <xdr:cNvPr id="468" name="直線コネクタ 467"/>
        <xdr:cNvCxnSpPr/>
      </xdr:nvCxnSpPr>
      <xdr:spPr>
        <a:xfrm>
          <a:off x="8750300" y="16552906"/>
          <a:ext cx="8890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79502</xdr:rowOff>
    </xdr:from>
    <xdr:to>
      <xdr:col>45</xdr:col>
      <xdr:colOff>177800</xdr:colOff>
      <xdr:row>96</xdr:row>
      <xdr:rowOff>93706</xdr:rowOff>
    </xdr:to>
    <xdr:cxnSp macro="">
      <xdr:nvCxnSpPr>
        <xdr:cNvPr id="471" name="直線コネクタ 470"/>
        <xdr:cNvCxnSpPr/>
      </xdr:nvCxnSpPr>
      <xdr:spPr>
        <a:xfrm>
          <a:off x="7861300" y="16538702"/>
          <a:ext cx="889000" cy="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64849</xdr:rowOff>
    </xdr:from>
    <xdr:to>
      <xdr:col>41</xdr:col>
      <xdr:colOff>50800</xdr:colOff>
      <xdr:row>96</xdr:row>
      <xdr:rowOff>79502</xdr:rowOff>
    </xdr:to>
    <xdr:cxnSp macro="">
      <xdr:nvCxnSpPr>
        <xdr:cNvPr id="474" name="直線コネクタ 473"/>
        <xdr:cNvCxnSpPr/>
      </xdr:nvCxnSpPr>
      <xdr:spPr>
        <a:xfrm>
          <a:off x="6972300" y="16524049"/>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67670</xdr:rowOff>
    </xdr:from>
    <xdr:to>
      <xdr:col>55</xdr:col>
      <xdr:colOff>50800</xdr:colOff>
      <xdr:row>96</xdr:row>
      <xdr:rowOff>169270</xdr:rowOff>
    </xdr:to>
    <xdr:sp macro="" textlink="">
      <xdr:nvSpPr>
        <xdr:cNvPr id="484" name="楕円 483"/>
        <xdr:cNvSpPr/>
      </xdr:nvSpPr>
      <xdr:spPr>
        <a:xfrm>
          <a:off x="10426700" y="1652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90547</xdr:rowOff>
    </xdr:from>
    <xdr:ext cx="534377" cy="259045"/>
    <xdr:sp macro="" textlink="">
      <xdr:nvSpPr>
        <xdr:cNvPr id="485" name="土木費該当値テキスト"/>
        <xdr:cNvSpPr txBox="1"/>
      </xdr:nvSpPr>
      <xdr:spPr>
        <a:xfrm>
          <a:off x="10528300" y="163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51851</xdr:rowOff>
    </xdr:from>
    <xdr:to>
      <xdr:col>50</xdr:col>
      <xdr:colOff>165100</xdr:colOff>
      <xdr:row>96</xdr:row>
      <xdr:rowOff>153451</xdr:rowOff>
    </xdr:to>
    <xdr:sp macro="" textlink="">
      <xdr:nvSpPr>
        <xdr:cNvPr id="486" name="楕円 485"/>
        <xdr:cNvSpPr/>
      </xdr:nvSpPr>
      <xdr:spPr>
        <a:xfrm>
          <a:off x="9588500" y="1651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169978</xdr:rowOff>
    </xdr:from>
    <xdr:ext cx="534377" cy="259045"/>
    <xdr:sp macro="" textlink="">
      <xdr:nvSpPr>
        <xdr:cNvPr id="487" name="テキスト ボックス 486"/>
        <xdr:cNvSpPr txBox="1"/>
      </xdr:nvSpPr>
      <xdr:spPr>
        <a:xfrm>
          <a:off x="9372111" y="1628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42906</xdr:rowOff>
    </xdr:from>
    <xdr:to>
      <xdr:col>46</xdr:col>
      <xdr:colOff>38100</xdr:colOff>
      <xdr:row>96</xdr:row>
      <xdr:rowOff>144506</xdr:rowOff>
    </xdr:to>
    <xdr:sp macro="" textlink="">
      <xdr:nvSpPr>
        <xdr:cNvPr id="488" name="楕円 487"/>
        <xdr:cNvSpPr/>
      </xdr:nvSpPr>
      <xdr:spPr>
        <a:xfrm>
          <a:off x="8699500" y="1650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161033</xdr:rowOff>
    </xdr:from>
    <xdr:ext cx="534377" cy="259045"/>
    <xdr:sp macro="" textlink="">
      <xdr:nvSpPr>
        <xdr:cNvPr id="489" name="テキスト ボックス 488"/>
        <xdr:cNvSpPr txBox="1"/>
      </xdr:nvSpPr>
      <xdr:spPr>
        <a:xfrm>
          <a:off x="8483111" y="1627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28702</xdr:rowOff>
    </xdr:from>
    <xdr:to>
      <xdr:col>41</xdr:col>
      <xdr:colOff>101600</xdr:colOff>
      <xdr:row>96</xdr:row>
      <xdr:rowOff>130302</xdr:rowOff>
    </xdr:to>
    <xdr:sp macro="" textlink="">
      <xdr:nvSpPr>
        <xdr:cNvPr id="490" name="楕円 489"/>
        <xdr:cNvSpPr/>
      </xdr:nvSpPr>
      <xdr:spPr>
        <a:xfrm>
          <a:off x="7810500" y="1648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146829</xdr:rowOff>
    </xdr:from>
    <xdr:ext cx="534377" cy="259045"/>
    <xdr:sp macro="" textlink="">
      <xdr:nvSpPr>
        <xdr:cNvPr id="491" name="テキスト ボックス 490"/>
        <xdr:cNvSpPr txBox="1"/>
      </xdr:nvSpPr>
      <xdr:spPr>
        <a:xfrm>
          <a:off x="7594111" y="162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14049</xdr:rowOff>
    </xdr:from>
    <xdr:to>
      <xdr:col>36</xdr:col>
      <xdr:colOff>165100</xdr:colOff>
      <xdr:row>96</xdr:row>
      <xdr:rowOff>115649</xdr:rowOff>
    </xdr:to>
    <xdr:sp macro="" textlink="">
      <xdr:nvSpPr>
        <xdr:cNvPr id="492" name="楕円 491"/>
        <xdr:cNvSpPr/>
      </xdr:nvSpPr>
      <xdr:spPr>
        <a:xfrm>
          <a:off x="6921500" y="1647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106776</xdr:rowOff>
    </xdr:from>
    <xdr:ext cx="534377" cy="259045"/>
    <xdr:sp macro="" textlink="">
      <xdr:nvSpPr>
        <xdr:cNvPr id="493" name="テキスト ボックス 492"/>
        <xdr:cNvSpPr txBox="1"/>
      </xdr:nvSpPr>
      <xdr:spPr>
        <a:xfrm>
          <a:off x="6705111" y="1656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3740</xdr:rowOff>
    </xdr:from>
    <xdr:to>
      <xdr:col>85</xdr:col>
      <xdr:colOff>127000</xdr:colOff>
      <xdr:row>37</xdr:row>
      <xdr:rowOff>5264</xdr:rowOff>
    </xdr:to>
    <xdr:cxnSp macro="">
      <xdr:nvCxnSpPr>
        <xdr:cNvPr id="522" name="直線コネクタ 521"/>
        <xdr:cNvCxnSpPr/>
      </xdr:nvCxnSpPr>
      <xdr:spPr>
        <a:xfrm flipV="1">
          <a:off x="15481300" y="634739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165017</xdr:rowOff>
    </xdr:from>
    <xdr:to>
      <xdr:col>81</xdr:col>
      <xdr:colOff>50800</xdr:colOff>
      <xdr:row>37</xdr:row>
      <xdr:rowOff>5264</xdr:rowOff>
    </xdr:to>
    <xdr:cxnSp macro="">
      <xdr:nvCxnSpPr>
        <xdr:cNvPr id="525" name="直線コネクタ 524"/>
        <xdr:cNvCxnSpPr/>
      </xdr:nvCxnSpPr>
      <xdr:spPr>
        <a:xfrm>
          <a:off x="14592300" y="6337217"/>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165017</xdr:rowOff>
    </xdr:from>
    <xdr:to>
      <xdr:col>76</xdr:col>
      <xdr:colOff>114300</xdr:colOff>
      <xdr:row>37</xdr:row>
      <xdr:rowOff>35249</xdr:rowOff>
    </xdr:to>
    <xdr:cxnSp macro="">
      <xdr:nvCxnSpPr>
        <xdr:cNvPr id="528" name="直線コネクタ 527"/>
        <xdr:cNvCxnSpPr/>
      </xdr:nvCxnSpPr>
      <xdr:spPr>
        <a:xfrm flipV="1">
          <a:off x="13703300" y="6337217"/>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7760</xdr:rowOff>
    </xdr:from>
    <xdr:to>
      <xdr:col>71</xdr:col>
      <xdr:colOff>177800</xdr:colOff>
      <xdr:row>37</xdr:row>
      <xdr:rowOff>35249</xdr:rowOff>
    </xdr:to>
    <xdr:cxnSp macro="">
      <xdr:nvCxnSpPr>
        <xdr:cNvPr id="531" name="直線コネクタ 530"/>
        <xdr:cNvCxnSpPr/>
      </xdr:nvCxnSpPr>
      <xdr:spPr>
        <a:xfrm>
          <a:off x="12814300" y="6351410"/>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124390</xdr:rowOff>
    </xdr:from>
    <xdr:to>
      <xdr:col>85</xdr:col>
      <xdr:colOff>177800</xdr:colOff>
      <xdr:row>37</xdr:row>
      <xdr:rowOff>54540</xdr:rowOff>
    </xdr:to>
    <xdr:sp macro="" textlink="">
      <xdr:nvSpPr>
        <xdr:cNvPr id="541" name="楕円 540"/>
        <xdr:cNvSpPr/>
      </xdr:nvSpPr>
      <xdr:spPr>
        <a:xfrm>
          <a:off x="16268700" y="62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102817</xdr:rowOff>
    </xdr:from>
    <xdr:ext cx="534377" cy="259045"/>
    <xdr:sp macro="" textlink="">
      <xdr:nvSpPr>
        <xdr:cNvPr id="542" name="消防費該当値テキスト"/>
        <xdr:cNvSpPr txBox="1"/>
      </xdr:nvSpPr>
      <xdr:spPr>
        <a:xfrm>
          <a:off x="16370300" y="62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125914</xdr:rowOff>
    </xdr:from>
    <xdr:to>
      <xdr:col>81</xdr:col>
      <xdr:colOff>101600</xdr:colOff>
      <xdr:row>37</xdr:row>
      <xdr:rowOff>56064</xdr:rowOff>
    </xdr:to>
    <xdr:sp macro="" textlink="">
      <xdr:nvSpPr>
        <xdr:cNvPr id="543" name="楕円 542"/>
        <xdr:cNvSpPr/>
      </xdr:nvSpPr>
      <xdr:spPr>
        <a:xfrm>
          <a:off x="15430500" y="62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47191</xdr:rowOff>
    </xdr:from>
    <xdr:ext cx="534377" cy="259045"/>
    <xdr:sp macro="" textlink="">
      <xdr:nvSpPr>
        <xdr:cNvPr id="544" name="テキスト ボックス 543"/>
        <xdr:cNvSpPr txBox="1"/>
      </xdr:nvSpPr>
      <xdr:spPr>
        <a:xfrm>
          <a:off x="15214111" y="63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114217</xdr:rowOff>
    </xdr:from>
    <xdr:to>
      <xdr:col>76</xdr:col>
      <xdr:colOff>165100</xdr:colOff>
      <xdr:row>37</xdr:row>
      <xdr:rowOff>44367</xdr:rowOff>
    </xdr:to>
    <xdr:sp macro="" textlink="">
      <xdr:nvSpPr>
        <xdr:cNvPr id="545" name="楕円 544"/>
        <xdr:cNvSpPr/>
      </xdr:nvSpPr>
      <xdr:spPr>
        <a:xfrm>
          <a:off x="14541500" y="62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35494</xdr:rowOff>
    </xdr:from>
    <xdr:ext cx="534377" cy="259045"/>
    <xdr:sp macro="" textlink="">
      <xdr:nvSpPr>
        <xdr:cNvPr id="546" name="テキスト ボックス 545"/>
        <xdr:cNvSpPr txBox="1"/>
      </xdr:nvSpPr>
      <xdr:spPr>
        <a:xfrm>
          <a:off x="14325111" y="637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155899</xdr:rowOff>
    </xdr:from>
    <xdr:to>
      <xdr:col>72</xdr:col>
      <xdr:colOff>38100</xdr:colOff>
      <xdr:row>37</xdr:row>
      <xdr:rowOff>86049</xdr:rowOff>
    </xdr:to>
    <xdr:sp macro="" textlink="">
      <xdr:nvSpPr>
        <xdr:cNvPr id="547" name="楕円 546"/>
        <xdr:cNvSpPr/>
      </xdr:nvSpPr>
      <xdr:spPr>
        <a:xfrm>
          <a:off x="13652500" y="63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77176</xdr:rowOff>
    </xdr:from>
    <xdr:ext cx="534377" cy="259045"/>
    <xdr:sp macro="" textlink="">
      <xdr:nvSpPr>
        <xdr:cNvPr id="548" name="テキスト ボックス 547"/>
        <xdr:cNvSpPr txBox="1"/>
      </xdr:nvSpPr>
      <xdr:spPr>
        <a:xfrm>
          <a:off x="13436111" y="64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128410</xdr:rowOff>
    </xdr:from>
    <xdr:to>
      <xdr:col>67</xdr:col>
      <xdr:colOff>101600</xdr:colOff>
      <xdr:row>37</xdr:row>
      <xdr:rowOff>58560</xdr:rowOff>
    </xdr:to>
    <xdr:sp macro="" textlink="">
      <xdr:nvSpPr>
        <xdr:cNvPr id="549" name="楕円 548"/>
        <xdr:cNvSpPr/>
      </xdr:nvSpPr>
      <xdr:spPr>
        <a:xfrm>
          <a:off x="12763500" y="63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49687</xdr:rowOff>
    </xdr:from>
    <xdr:ext cx="534377" cy="259045"/>
    <xdr:sp macro="" textlink="">
      <xdr:nvSpPr>
        <xdr:cNvPr id="550" name="テキスト ボックス 549"/>
        <xdr:cNvSpPr txBox="1"/>
      </xdr:nvSpPr>
      <xdr:spPr>
        <a:xfrm>
          <a:off x="12547111" y="63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12362</xdr:rowOff>
    </xdr:from>
    <xdr:to>
      <xdr:col>85</xdr:col>
      <xdr:colOff>127000</xdr:colOff>
      <xdr:row>57</xdr:row>
      <xdr:rowOff>61816</xdr:rowOff>
    </xdr:to>
    <xdr:cxnSp macro="">
      <xdr:nvCxnSpPr>
        <xdr:cNvPr id="579" name="直線コネクタ 578"/>
        <xdr:cNvCxnSpPr/>
      </xdr:nvCxnSpPr>
      <xdr:spPr>
        <a:xfrm>
          <a:off x="15481300" y="9785012"/>
          <a:ext cx="8382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12362</xdr:rowOff>
    </xdr:from>
    <xdr:to>
      <xdr:col>81</xdr:col>
      <xdr:colOff>50800</xdr:colOff>
      <xdr:row>57</xdr:row>
      <xdr:rowOff>45387</xdr:rowOff>
    </xdr:to>
    <xdr:cxnSp macro="">
      <xdr:nvCxnSpPr>
        <xdr:cNvPr id="582" name="直線コネクタ 581"/>
        <xdr:cNvCxnSpPr/>
      </xdr:nvCxnSpPr>
      <xdr:spPr>
        <a:xfrm flipV="1">
          <a:off x="14592300" y="9785012"/>
          <a:ext cx="889000" cy="3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31336</xdr:rowOff>
    </xdr:from>
    <xdr:to>
      <xdr:col>76</xdr:col>
      <xdr:colOff>114300</xdr:colOff>
      <xdr:row>57</xdr:row>
      <xdr:rowOff>45387</xdr:rowOff>
    </xdr:to>
    <xdr:cxnSp macro="">
      <xdr:nvCxnSpPr>
        <xdr:cNvPr id="585" name="直線コネクタ 584"/>
        <xdr:cNvCxnSpPr/>
      </xdr:nvCxnSpPr>
      <xdr:spPr>
        <a:xfrm>
          <a:off x="13703300" y="9803986"/>
          <a:ext cx="889000" cy="1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31336</xdr:rowOff>
    </xdr:from>
    <xdr:to>
      <xdr:col>71</xdr:col>
      <xdr:colOff>177800</xdr:colOff>
      <xdr:row>57</xdr:row>
      <xdr:rowOff>82924</xdr:rowOff>
    </xdr:to>
    <xdr:cxnSp macro="">
      <xdr:nvCxnSpPr>
        <xdr:cNvPr id="588" name="直線コネクタ 587"/>
        <xdr:cNvCxnSpPr/>
      </xdr:nvCxnSpPr>
      <xdr:spPr>
        <a:xfrm flipV="1">
          <a:off x="12814300" y="9803986"/>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11016</xdr:rowOff>
    </xdr:from>
    <xdr:to>
      <xdr:col>85</xdr:col>
      <xdr:colOff>177800</xdr:colOff>
      <xdr:row>57</xdr:row>
      <xdr:rowOff>112616</xdr:rowOff>
    </xdr:to>
    <xdr:sp macro="" textlink="">
      <xdr:nvSpPr>
        <xdr:cNvPr id="598" name="楕円 597"/>
        <xdr:cNvSpPr/>
      </xdr:nvSpPr>
      <xdr:spPr>
        <a:xfrm>
          <a:off x="16268700" y="978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160893</xdr:rowOff>
    </xdr:from>
    <xdr:ext cx="534377" cy="259045"/>
    <xdr:sp macro="" textlink="">
      <xdr:nvSpPr>
        <xdr:cNvPr id="599" name="教育費該当値テキスト"/>
        <xdr:cNvSpPr txBox="1"/>
      </xdr:nvSpPr>
      <xdr:spPr>
        <a:xfrm>
          <a:off x="16370300" y="976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133012</xdr:rowOff>
    </xdr:from>
    <xdr:to>
      <xdr:col>81</xdr:col>
      <xdr:colOff>101600</xdr:colOff>
      <xdr:row>57</xdr:row>
      <xdr:rowOff>63162</xdr:rowOff>
    </xdr:to>
    <xdr:sp macro="" textlink="">
      <xdr:nvSpPr>
        <xdr:cNvPr id="600" name="楕円 599"/>
        <xdr:cNvSpPr/>
      </xdr:nvSpPr>
      <xdr:spPr>
        <a:xfrm>
          <a:off x="15430500" y="97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54289</xdr:rowOff>
    </xdr:from>
    <xdr:ext cx="534377" cy="259045"/>
    <xdr:sp macro="" textlink="">
      <xdr:nvSpPr>
        <xdr:cNvPr id="601" name="テキスト ボックス 600"/>
        <xdr:cNvSpPr txBox="1"/>
      </xdr:nvSpPr>
      <xdr:spPr>
        <a:xfrm>
          <a:off x="15214111" y="982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166037</xdr:rowOff>
    </xdr:from>
    <xdr:to>
      <xdr:col>76</xdr:col>
      <xdr:colOff>165100</xdr:colOff>
      <xdr:row>57</xdr:row>
      <xdr:rowOff>96187</xdr:rowOff>
    </xdr:to>
    <xdr:sp macro="" textlink="">
      <xdr:nvSpPr>
        <xdr:cNvPr id="602" name="楕円 601"/>
        <xdr:cNvSpPr/>
      </xdr:nvSpPr>
      <xdr:spPr>
        <a:xfrm>
          <a:off x="14541500" y="97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87314</xdr:rowOff>
    </xdr:from>
    <xdr:ext cx="534377" cy="259045"/>
    <xdr:sp macro="" textlink="">
      <xdr:nvSpPr>
        <xdr:cNvPr id="603" name="テキスト ボックス 602"/>
        <xdr:cNvSpPr txBox="1"/>
      </xdr:nvSpPr>
      <xdr:spPr>
        <a:xfrm>
          <a:off x="14325111" y="985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151986</xdr:rowOff>
    </xdr:from>
    <xdr:to>
      <xdr:col>72</xdr:col>
      <xdr:colOff>38100</xdr:colOff>
      <xdr:row>57</xdr:row>
      <xdr:rowOff>82136</xdr:rowOff>
    </xdr:to>
    <xdr:sp macro="" textlink="">
      <xdr:nvSpPr>
        <xdr:cNvPr id="604" name="楕円 603"/>
        <xdr:cNvSpPr/>
      </xdr:nvSpPr>
      <xdr:spPr>
        <a:xfrm>
          <a:off x="13652500" y="97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73263</xdr:rowOff>
    </xdr:from>
    <xdr:ext cx="534377" cy="259045"/>
    <xdr:sp macro="" textlink="">
      <xdr:nvSpPr>
        <xdr:cNvPr id="605" name="テキスト ボックス 604"/>
        <xdr:cNvSpPr txBox="1"/>
      </xdr:nvSpPr>
      <xdr:spPr>
        <a:xfrm>
          <a:off x="13436111" y="98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32124</xdr:rowOff>
    </xdr:from>
    <xdr:to>
      <xdr:col>67</xdr:col>
      <xdr:colOff>101600</xdr:colOff>
      <xdr:row>57</xdr:row>
      <xdr:rowOff>133724</xdr:rowOff>
    </xdr:to>
    <xdr:sp macro="" textlink="">
      <xdr:nvSpPr>
        <xdr:cNvPr id="606" name="楕円 605"/>
        <xdr:cNvSpPr/>
      </xdr:nvSpPr>
      <xdr:spPr>
        <a:xfrm>
          <a:off x="12763500" y="98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124851</xdr:rowOff>
    </xdr:from>
    <xdr:ext cx="534377" cy="259045"/>
    <xdr:sp macro="" textlink="">
      <xdr:nvSpPr>
        <xdr:cNvPr id="607" name="テキスト ボックス 606"/>
        <xdr:cNvSpPr txBox="1"/>
      </xdr:nvSpPr>
      <xdr:spPr>
        <a:xfrm>
          <a:off x="12547111" y="98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2260</xdr:rowOff>
    </xdr:from>
    <xdr:to>
      <xdr:col>85</xdr:col>
      <xdr:colOff>127000</xdr:colOff>
      <xdr:row>79</xdr:row>
      <xdr:rowOff>26339</xdr:rowOff>
    </xdr:to>
    <xdr:cxnSp macro="">
      <xdr:nvCxnSpPr>
        <xdr:cNvPr id="636" name="直線コネクタ 635"/>
        <xdr:cNvCxnSpPr/>
      </xdr:nvCxnSpPr>
      <xdr:spPr>
        <a:xfrm flipV="1">
          <a:off x="15481300" y="13546810"/>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26339</xdr:rowOff>
    </xdr:from>
    <xdr:to>
      <xdr:col>81</xdr:col>
      <xdr:colOff>50800</xdr:colOff>
      <xdr:row>79</xdr:row>
      <xdr:rowOff>28651</xdr:rowOff>
    </xdr:to>
    <xdr:cxnSp macro="">
      <xdr:nvCxnSpPr>
        <xdr:cNvPr id="639" name="直線コネクタ 638"/>
        <xdr:cNvCxnSpPr/>
      </xdr:nvCxnSpPr>
      <xdr:spPr>
        <a:xfrm flipV="1">
          <a:off x="14592300" y="13570889"/>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9234</xdr:rowOff>
    </xdr:from>
    <xdr:to>
      <xdr:col>76</xdr:col>
      <xdr:colOff>114300</xdr:colOff>
      <xdr:row>79</xdr:row>
      <xdr:rowOff>28651</xdr:rowOff>
    </xdr:to>
    <xdr:cxnSp macro="">
      <xdr:nvCxnSpPr>
        <xdr:cNvPr id="642" name="直線コネクタ 641"/>
        <xdr:cNvCxnSpPr/>
      </xdr:nvCxnSpPr>
      <xdr:spPr>
        <a:xfrm>
          <a:off x="13703300" y="13553784"/>
          <a:ext cx="889000" cy="1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9234</xdr:rowOff>
    </xdr:from>
    <xdr:to>
      <xdr:col>71</xdr:col>
      <xdr:colOff>177800</xdr:colOff>
      <xdr:row>79</xdr:row>
      <xdr:rowOff>28448</xdr:rowOff>
    </xdr:to>
    <xdr:cxnSp macro="">
      <xdr:nvCxnSpPr>
        <xdr:cNvPr id="645" name="直線コネクタ 644"/>
        <xdr:cNvCxnSpPr/>
      </xdr:nvCxnSpPr>
      <xdr:spPr>
        <a:xfrm flipV="1">
          <a:off x="12814300" y="13553784"/>
          <a:ext cx="8890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122910</xdr:rowOff>
    </xdr:from>
    <xdr:to>
      <xdr:col>85</xdr:col>
      <xdr:colOff>177800</xdr:colOff>
      <xdr:row>79</xdr:row>
      <xdr:rowOff>53060</xdr:rowOff>
    </xdr:to>
    <xdr:sp macro="" textlink="">
      <xdr:nvSpPr>
        <xdr:cNvPr id="655" name="楕円 654"/>
        <xdr:cNvSpPr/>
      </xdr:nvSpPr>
      <xdr:spPr>
        <a:xfrm>
          <a:off x="16268700" y="134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37837</xdr:rowOff>
    </xdr:from>
    <xdr:ext cx="469744" cy="259045"/>
    <xdr:sp macro="" textlink="">
      <xdr:nvSpPr>
        <xdr:cNvPr id="656" name="災害復旧費該当値テキスト"/>
        <xdr:cNvSpPr txBox="1"/>
      </xdr:nvSpPr>
      <xdr:spPr>
        <a:xfrm>
          <a:off x="16370300" y="1341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146989</xdr:rowOff>
    </xdr:from>
    <xdr:to>
      <xdr:col>81</xdr:col>
      <xdr:colOff>101600</xdr:colOff>
      <xdr:row>79</xdr:row>
      <xdr:rowOff>77139</xdr:rowOff>
    </xdr:to>
    <xdr:sp macro="" textlink="">
      <xdr:nvSpPr>
        <xdr:cNvPr id="657" name="楕円 656"/>
        <xdr:cNvSpPr/>
      </xdr:nvSpPr>
      <xdr:spPr>
        <a:xfrm>
          <a:off x="15430500" y="135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68266</xdr:rowOff>
    </xdr:from>
    <xdr:ext cx="469744" cy="259045"/>
    <xdr:sp macro="" textlink="">
      <xdr:nvSpPr>
        <xdr:cNvPr id="658" name="テキスト ボックス 657"/>
        <xdr:cNvSpPr txBox="1"/>
      </xdr:nvSpPr>
      <xdr:spPr>
        <a:xfrm>
          <a:off x="15246428" y="136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149301</xdr:rowOff>
    </xdr:from>
    <xdr:to>
      <xdr:col>76</xdr:col>
      <xdr:colOff>165100</xdr:colOff>
      <xdr:row>79</xdr:row>
      <xdr:rowOff>79451</xdr:rowOff>
    </xdr:to>
    <xdr:sp macro="" textlink="">
      <xdr:nvSpPr>
        <xdr:cNvPr id="659" name="楕円 658"/>
        <xdr:cNvSpPr/>
      </xdr:nvSpPr>
      <xdr:spPr>
        <a:xfrm>
          <a:off x="14541500" y="135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70578</xdr:rowOff>
    </xdr:from>
    <xdr:ext cx="469744" cy="259045"/>
    <xdr:sp macro="" textlink="">
      <xdr:nvSpPr>
        <xdr:cNvPr id="660" name="テキスト ボックス 659"/>
        <xdr:cNvSpPr txBox="1"/>
      </xdr:nvSpPr>
      <xdr:spPr>
        <a:xfrm>
          <a:off x="14357428" y="136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129884</xdr:rowOff>
    </xdr:from>
    <xdr:to>
      <xdr:col>72</xdr:col>
      <xdr:colOff>38100</xdr:colOff>
      <xdr:row>79</xdr:row>
      <xdr:rowOff>60034</xdr:rowOff>
    </xdr:to>
    <xdr:sp macro="" textlink="">
      <xdr:nvSpPr>
        <xdr:cNvPr id="661" name="楕円 660"/>
        <xdr:cNvSpPr/>
      </xdr:nvSpPr>
      <xdr:spPr>
        <a:xfrm>
          <a:off x="13652500" y="135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51161</xdr:rowOff>
    </xdr:from>
    <xdr:ext cx="469744" cy="259045"/>
    <xdr:sp macro="" textlink="">
      <xdr:nvSpPr>
        <xdr:cNvPr id="662" name="テキスト ボックス 661"/>
        <xdr:cNvSpPr txBox="1"/>
      </xdr:nvSpPr>
      <xdr:spPr>
        <a:xfrm>
          <a:off x="13468428" y="1359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149098</xdr:rowOff>
    </xdr:from>
    <xdr:to>
      <xdr:col>67</xdr:col>
      <xdr:colOff>101600</xdr:colOff>
      <xdr:row>79</xdr:row>
      <xdr:rowOff>79248</xdr:rowOff>
    </xdr:to>
    <xdr:sp macro="" textlink="">
      <xdr:nvSpPr>
        <xdr:cNvPr id="663" name="楕円 662"/>
        <xdr:cNvSpPr/>
      </xdr:nvSpPr>
      <xdr:spPr>
        <a:xfrm>
          <a:off x="12763500" y="135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70375</xdr:rowOff>
    </xdr:from>
    <xdr:ext cx="469744" cy="259045"/>
    <xdr:sp macro="" textlink="">
      <xdr:nvSpPr>
        <xdr:cNvPr id="664" name="テキスト ボックス 663"/>
        <xdr:cNvSpPr txBox="1"/>
      </xdr:nvSpPr>
      <xdr:spPr>
        <a:xfrm>
          <a:off x="12579428" y="1361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21544</xdr:rowOff>
    </xdr:from>
    <xdr:to>
      <xdr:col>85</xdr:col>
      <xdr:colOff>127000</xdr:colOff>
      <xdr:row>98</xdr:row>
      <xdr:rowOff>31459</xdr:rowOff>
    </xdr:to>
    <xdr:cxnSp macro="">
      <xdr:nvCxnSpPr>
        <xdr:cNvPr id="693" name="直線コネクタ 692"/>
        <xdr:cNvCxnSpPr/>
      </xdr:nvCxnSpPr>
      <xdr:spPr>
        <a:xfrm>
          <a:off x="15481300" y="16823644"/>
          <a:ext cx="8382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163607</xdr:rowOff>
    </xdr:from>
    <xdr:to>
      <xdr:col>81</xdr:col>
      <xdr:colOff>50800</xdr:colOff>
      <xdr:row>98</xdr:row>
      <xdr:rowOff>21544</xdr:rowOff>
    </xdr:to>
    <xdr:cxnSp macro="">
      <xdr:nvCxnSpPr>
        <xdr:cNvPr id="696" name="直線コネクタ 695"/>
        <xdr:cNvCxnSpPr/>
      </xdr:nvCxnSpPr>
      <xdr:spPr>
        <a:xfrm>
          <a:off x="14592300" y="16794257"/>
          <a:ext cx="889000" cy="2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156727</xdr:rowOff>
    </xdr:from>
    <xdr:to>
      <xdr:col>76</xdr:col>
      <xdr:colOff>114300</xdr:colOff>
      <xdr:row>97</xdr:row>
      <xdr:rowOff>163607</xdr:rowOff>
    </xdr:to>
    <xdr:cxnSp macro="">
      <xdr:nvCxnSpPr>
        <xdr:cNvPr id="699" name="直線コネクタ 698"/>
        <xdr:cNvCxnSpPr/>
      </xdr:nvCxnSpPr>
      <xdr:spPr>
        <a:xfrm>
          <a:off x="13703300" y="16787377"/>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139044</xdr:rowOff>
    </xdr:from>
    <xdr:to>
      <xdr:col>71</xdr:col>
      <xdr:colOff>177800</xdr:colOff>
      <xdr:row>97</xdr:row>
      <xdr:rowOff>156727</xdr:rowOff>
    </xdr:to>
    <xdr:cxnSp macro="">
      <xdr:nvCxnSpPr>
        <xdr:cNvPr id="702" name="直線コネクタ 701"/>
        <xdr:cNvCxnSpPr/>
      </xdr:nvCxnSpPr>
      <xdr:spPr>
        <a:xfrm>
          <a:off x="12814300" y="16769694"/>
          <a:ext cx="889000" cy="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152109</xdr:rowOff>
    </xdr:from>
    <xdr:to>
      <xdr:col>85</xdr:col>
      <xdr:colOff>177800</xdr:colOff>
      <xdr:row>98</xdr:row>
      <xdr:rowOff>82259</xdr:rowOff>
    </xdr:to>
    <xdr:sp macro="" textlink="">
      <xdr:nvSpPr>
        <xdr:cNvPr id="712" name="楕円 711"/>
        <xdr:cNvSpPr/>
      </xdr:nvSpPr>
      <xdr:spPr>
        <a:xfrm>
          <a:off x="16268700" y="16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67036</xdr:rowOff>
    </xdr:from>
    <xdr:ext cx="534377" cy="259045"/>
    <xdr:sp macro="" textlink="">
      <xdr:nvSpPr>
        <xdr:cNvPr id="713" name="公債費該当値テキスト"/>
        <xdr:cNvSpPr txBox="1"/>
      </xdr:nvSpPr>
      <xdr:spPr>
        <a:xfrm>
          <a:off x="16370300" y="1669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142194</xdr:rowOff>
    </xdr:from>
    <xdr:to>
      <xdr:col>81</xdr:col>
      <xdr:colOff>101600</xdr:colOff>
      <xdr:row>98</xdr:row>
      <xdr:rowOff>72344</xdr:rowOff>
    </xdr:to>
    <xdr:sp macro="" textlink="">
      <xdr:nvSpPr>
        <xdr:cNvPr id="714" name="楕円 713"/>
        <xdr:cNvSpPr/>
      </xdr:nvSpPr>
      <xdr:spPr>
        <a:xfrm>
          <a:off x="15430500" y="167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63471</xdr:rowOff>
    </xdr:from>
    <xdr:ext cx="534377" cy="259045"/>
    <xdr:sp macro="" textlink="">
      <xdr:nvSpPr>
        <xdr:cNvPr id="715" name="テキスト ボックス 714"/>
        <xdr:cNvSpPr txBox="1"/>
      </xdr:nvSpPr>
      <xdr:spPr>
        <a:xfrm>
          <a:off x="15214111" y="1686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112807</xdr:rowOff>
    </xdr:from>
    <xdr:to>
      <xdr:col>76</xdr:col>
      <xdr:colOff>165100</xdr:colOff>
      <xdr:row>98</xdr:row>
      <xdr:rowOff>42957</xdr:rowOff>
    </xdr:to>
    <xdr:sp macro="" textlink="">
      <xdr:nvSpPr>
        <xdr:cNvPr id="716" name="楕円 715"/>
        <xdr:cNvSpPr/>
      </xdr:nvSpPr>
      <xdr:spPr>
        <a:xfrm>
          <a:off x="14541500" y="167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34084</xdr:rowOff>
    </xdr:from>
    <xdr:ext cx="534377" cy="259045"/>
    <xdr:sp macro="" textlink="">
      <xdr:nvSpPr>
        <xdr:cNvPr id="717" name="テキスト ボックス 716"/>
        <xdr:cNvSpPr txBox="1"/>
      </xdr:nvSpPr>
      <xdr:spPr>
        <a:xfrm>
          <a:off x="14325111" y="168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105927</xdr:rowOff>
    </xdr:from>
    <xdr:to>
      <xdr:col>72</xdr:col>
      <xdr:colOff>38100</xdr:colOff>
      <xdr:row>98</xdr:row>
      <xdr:rowOff>36077</xdr:rowOff>
    </xdr:to>
    <xdr:sp macro="" textlink="">
      <xdr:nvSpPr>
        <xdr:cNvPr id="718" name="楕円 717"/>
        <xdr:cNvSpPr/>
      </xdr:nvSpPr>
      <xdr:spPr>
        <a:xfrm>
          <a:off x="13652500" y="167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27204</xdr:rowOff>
    </xdr:from>
    <xdr:ext cx="534377" cy="259045"/>
    <xdr:sp macro="" textlink="">
      <xdr:nvSpPr>
        <xdr:cNvPr id="719" name="テキスト ボックス 718"/>
        <xdr:cNvSpPr txBox="1"/>
      </xdr:nvSpPr>
      <xdr:spPr>
        <a:xfrm>
          <a:off x="13436111" y="1682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88244</xdr:rowOff>
    </xdr:from>
    <xdr:to>
      <xdr:col>67</xdr:col>
      <xdr:colOff>101600</xdr:colOff>
      <xdr:row>98</xdr:row>
      <xdr:rowOff>18394</xdr:rowOff>
    </xdr:to>
    <xdr:sp macro="" textlink="">
      <xdr:nvSpPr>
        <xdr:cNvPr id="720" name="楕円 719"/>
        <xdr:cNvSpPr/>
      </xdr:nvSpPr>
      <xdr:spPr>
        <a:xfrm>
          <a:off x="12763500" y="167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9521</xdr:rowOff>
    </xdr:from>
    <xdr:ext cx="534377" cy="259045"/>
    <xdr:sp macro="" textlink="">
      <xdr:nvSpPr>
        <xdr:cNvPr id="721" name="テキスト ボックス 720"/>
        <xdr:cNvSpPr txBox="1"/>
      </xdr:nvSpPr>
      <xdr:spPr>
        <a:xfrm>
          <a:off x="12547111" y="1681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年度の衛生費については、広域ごみ処理施設が完成に伴い、負担金の大幅な減少が数値減少の主な要因である。</a:t>
          </a:r>
        </a:p>
        <a:p>
          <a:r>
            <a:rPr kumimoji="1" lang="ja-JP" altLang="en-US" sz="1300">
              <a:latin typeface="ＭＳ Ｐゴシック" panose="020B0600070205080204" pitchFamily="50" charset="-128"/>
              <a:ea typeface="ＭＳ Ｐゴシック" panose="020B0600070205080204" pitchFamily="50" charset="-128"/>
            </a:rPr>
            <a:t>　また、労働費・商工費について、類似団体内で高い順位となっているのは、創業支援や当市の基幹産業である観光事業に注力していることが要因として挙げられる。　</a:t>
          </a:r>
        </a:p>
        <a:p>
          <a:r>
            <a:rPr kumimoji="1" lang="ja-JP" altLang="en-US" sz="1300">
              <a:latin typeface="ＭＳ Ｐゴシック" panose="020B0600070205080204" pitchFamily="50" charset="-128"/>
              <a:ea typeface="ＭＳ Ｐゴシック" panose="020B0600070205080204" pitchFamily="50" charset="-128"/>
            </a:rPr>
            <a:t>　その他の費目については、おおむね平年ベースで推移しているが、財源確保が課題となっている中で、現状と同規模の事業を続けていくことが困難であることから、さらなる事業の選択と集中を進めることが必要となってい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ついては、実質収支額、実質単年度収支額がともにプラスとなり、財政調整基金への積立も行うことができたが、今後の見通しとしては、好材料に乏しく、難しい財政運営が求められることから、事業の選択と集中に取り組み、健全財政の堅持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年度では、病院事業会計における連結実質赤字比率に係る赤字額が前年度に比較して改善する結果となった。</a:t>
          </a:r>
        </a:p>
        <a:p>
          <a:r>
            <a:rPr kumimoji="1" lang="ja-JP" altLang="en-US" sz="1400">
              <a:latin typeface="ＭＳ ゴシック" pitchFamily="49" charset="-128"/>
              <a:ea typeface="ＭＳ ゴシック" pitchFamily="49" charset="-128"/>
            </a:rPr>
            <a:t>　しかしながら、病院事業会計においては、経営の改善が急務となっており、平成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年度に策定した経営健全化計画を基に早期に対応していくことが求められている。</a:t>
          </a:r>
        </a:p>
        <a:p>
          <a:r>
            <a:rPr kumimoji="1" lang="ja-JP" altLang="en-US" sz="1400">
              <a:latin typeface="ＭＳ ゴシック" pitchFamily="49" charset="-128"/>
              <a:ea typeface="ＭＳ ゴシック" pitchFamily="49" charset="-128"/>
            </a:rPr>
            <a:t>　その他の特別会計・企業会計については、現在のところ、黒字を計上しているため、今後も引き続き一般会計を圧迫することのないように努めたい。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17195801</v>
      </c>
      <c r="BO4" s="461"/>
      <c r="BP4" s="461"/>
      <c r="BQ4" s="461"/>
      <c r="BR4" s="461"/>
      <c r="BS4" s="461"/>
      <c r="BT4" s="461"/>
      <c r="BU4" s="462"/>
      <c r="BV4" s="460">
        <v>19427386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6.1</v>
      </c>
      <c r="CU4" s="642"/>
      <c r="CV4" s="642"/>
      <c r="CW4" s="642"/>
      <c r="CX4" s="642"/>
      <c r="CY4" s="642"/>
      <c r="CZ4" s="642"/>
      <c r="DA4" s="643"/>
      <c r="DB4" s="641">
        <v>4.4000000000000004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16395750</v>
      </c>
      <c r="BO5" s="466"/>
      <c r="BP5" s="466"/>
      <c r="BQ5" s="466"/>
      <c r="BR5" s="466"/>
      <c r="BS5" s="466"/>
      <c r="BT5" s="466"/>
      <c r="BU5" s="467"/>
      <c r="BV5" s="465">
        <v>18906517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88.9</v>
      </c>
      <c r="CU5" s="436"/>
      <c r="CV5" s="436"/>
      <c r="CW5" s="436"/>
      <c r="CX5" s="436"/>
      <c r="CY5" s="436"/>
      <c r="CZ5" s="436"/>
      <c r="DA5" s="437"/>
      <c r="DB5" s="435">
        <v>91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800051</v>
      </c>
      <c r="BO6" s="466"/>
      <c r="BP6" s="466"/>
      <c r="BQ6" s="466"/>
      <c r="BR6" s="466"/>
      <c r="BS6" s="466"/>
      <c r="BT6" s="466"/>
      <c r="BU6" s="467"/>
      <c r="BV6" s="465">
        <v>520869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93.4</v>
      </c>
      <c r="CU6" s="616"/>
      <c r="CV6" s="616"/>
      <c r="CW6" s="616"/>
      <c r="CX6" s="616"/>
      <c r="CY6" s="616"/>
      <c r="CZ6" s="616"/>
      <c r="DA6" s="617"/>
      <c r="DB6" s="615">
        <v>95.7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181928</v>
      </c>
      <c r="BO7" s="466"/>
      <c r="BP7" s="466"/>
      <c r="BQ7" s="466"/>
      <c r="BR7" s="466"/>
      <c r="BS7" s="466"/>
      <c r="BT7" s="466"/>
      <c r="BU7" s="467"/>
      <c r="BV7" s="465">
        <v>66321</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10132693</v>
      </c>
      <c r="CU7" s="466"/>
      <c r="CV7" s="466"/>
      <c r="CW7" s="466"/>
      <c r="CX7" s="466"/>
      <c r="CY7" s="466"/>
      <c r="CZ7" s="466"/>
      <c r="DA7" s="467"/>
      <c r="DB7" s="465">
        <v>10264873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618123</v>
      </c>
      <c r="BO8" s="466"/>
      <c r="BP8" s="466"/>
      <c r="BQ8" s="466"/>
      <c r="BR8" s="466"/>
      <c r="BS8" s="466"/>
      <c r="BT8" s="466"/>
      <c r="BU8" s="467"/>
      <c r="BV8" s="465">
        <v>454548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0.44</v>
      </c>
      <c r="CU8" s="579"/>
      <c r="CV8" s="579"/>
      <c r="CW8" s="579"/>
      <c r="CX8" s="579"/>
      <c r="CY8" s="579"/>
      <c r="CZ8" s="579"/>
      <c r="DA8" s="580"/>
      <c r="DB8" s="578">
        <v>0.43</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28041</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164314</v>
      </c>
      <c r="BO9" s="466"/>
      <c r="BP9" s="466"/>
      <c r="BQ9" s="466"/>
      <c r="BR9" s="466"/>
      <c r="BS9" s="466"/>
      <c r="BT9" s="466"/>
      <c r="BU9" s="467"/>
      <c r="BV9" s="465">
        <v>-151271</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10.7</v>
      </c>
      <c r="CU9" s="436"/>
      <c r="CV9" s="436"/>
      <c r="CW9" s="436"/>
      <c r="CX9" s="436"/>
      <c r="CY9" s="436"/>
      <c r="CZ9" s="436"/>
      <c r="DA9" s="437"/>
      <c r="DB9" s="435">
        <v>11.2</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29801</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116</v>
      </c>
      <c r="AV10" s="523"/>
      <c r="AW10" s="523"/>
      <c r="AX10" s="523"/>
      <c r="AY10" s="445" t="s">
        <v>121</v>
      </c>
      <c r="AZ10" s="446"/>
      <c r="BA10" s="446"/>
      <c r="BB10" s="446"/>
      <c r="BC10" s="446"/>
      <c r="BD10" s="446"/>
      <c r="BE10" s="446"/>
      <c r="BF10" s="446"/>
      <c r="BG10" s="446"/>
      <c r="BH10" s="446"/>
      <c r="BI10" s="446"/>
      <c r="BJ10" s="446"/>
      <c r="BK10" s="446"/>
      <c r="BL10" s="446"/>
      <c r="BM10" s="447"/>
      <c r="BN10" s="465">
        <v>200000</v>
      </c>
      <c r="BO10" s="466"/>
      <c r="BP10" s="466"/>
      <c r="BQ10" s="466"/>
      <c r="BR10" s="466"/>
      <c r="BS10" s="466"/>
      <c r="BT10" s="466"/>
      <c r="BU10" s="467"/>
      <c r="BV10" s="465">
        <v>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116</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27672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150000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27155</v>
      </c>
      <c r="S13" s="569"/>
      <c r="T13" s="569"/>
      <c r="U13" s="569"/>
      <c r="V13" s="570"/>
      <c r="W13" s="556" t="s">
        <v>141</v>
      </c>
      <c r="X13" s="478"/>
      <c r="Y13" s="478"/>
      <c r="Z13" s="478"/>
      <c r="AA13" s="478"/>
      <c r="AB13" s="479"/>
      <c r="AC13" s="441">
        <v>1228</v>
      </c>
      <c r="AD13" s="442"/>
      <c r="AE13" s="442"/>
      <c r="AF13" s="442"/>
      <c r="AG13" s="443"/>
      <c r="AH13" s="441">
        <v>1363</v>
      </c>
      <c r="AI13" s="442"/>
      <c r="AJ13" s="442"/>
      <c r="AK13" s="442"/>
      <c r="AL13" s="444"/>
      <c r="AM13" s="534" t="s">
        <v>142</v>
      </c>
      <c r="AN13" s="439"/>
      <c r="AO13" s="439"/>
      <c r="AP13" s="439"/>
      <c r="AQ13" s="439"/>
      <c r="AR13" s="439"/>
      <c r="AS13" s="439"/>
      <c r="AT13" s="440"/>
      <c r="AU13" s="522" t="s">
        <v>116</v>
      </c>
      <c r="AV13" s="523"/>
      <c r="AW13" s="523"/>
      <c r="AX13" s="523"/>
      <c r="AY13" s="445" t="s">
        <v>143</v>
      </c>
      <c r="AZ13" s="446"/>
      <c r="BA13" s="446"/>
      <c r="BB13" s="446"/>
      <c r="BC13" s="446"/>
      <c r="BD13" s="446"/>
      <c r="BE13" s="446"/>
      <c r="BF13" s="446"/>
      <c r="BG13" s="446"/>
      <c r="BH13" s="446"/>
      <c r="BI13" s="446"/>
      <c r="BJ13" s="446"/>
      <c r="BK13" s="446"/>
      <c r="BL13" s="446"/>
      <c r="BM13" s="447"/>
      <c r="BN13" s="465">
        <v>364314</v>
      </c>
      <c r="BO13" s="466"/>
      <c r="BP13" s="466"/>
      <c r="BQ13" s="466"/>
      <c r="BR13" s="466"/>
      <c r="BS13" s="466"/>
      <c r="BT13" s="466"/>
      <c r="BU13" s="467"/>
      <c r="BV13" s="465">
        <v>-301271</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7.3</v>
      </c>
      <c r="CU13" s="436"/>
      <c r="CV13" s="436"/>
      <c r="CW13" s="436"/>
      <c r="CX13" s="436"/>
      <c r="CY13" s="436"/>
      <c r="CZ13" s="436"/>
      <c r="DA13" s="437"/>
      <c r="DB13" s="435">
        <v>7.2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28047</v>
      </c>
      <c r="S14" s="569"/>
      <c r="T14" s="569"/>
      <c r="U14" s="569"/>
      <c r="V14" s="570"/>
      <c r="W14" s="571"/>
      <c r="X14" s="481"/>
      <c r="Y14" s="481"/>
      <c r="Z14" s="481"/>
      <c r="AA14" s="481"/>
      <c r="AB14" s="482"/>
      <c r="AC14" s="561">
        <v>9</v>
      </c>
      <c r="AD14" s="562"/>
      <c r="AE14" s="562"/>
      <c r="AF14" s="562"/>
      <c r="AG14" s="563"/>
      <c r="AH14" s="561">
        <v>9.3000000000000007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56</v>
      </c>
      <c r="CU14" s="573"/>
      <c r="CV14" s="573"/>
      <c r="CW14" s="573"/>
      <c r="CX14" s="573"/>
      <c r="CY14" s="573"/>
      <c r="CZ14" s="573"/>
      <c r="DA14" s="574"/>
      <c r="DB14" s="572">
        <v>56.7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27572</v>
      </c>
      <c r="S15" s="569"/>
      <c r="T15" s="569"/>
      <c r="U15" s="569"/>
      <c r="V15" s="570"/>
      <c r="W15" s="556" t="s">
        <v>148</v>
      </c>
      <c r="X15" s="478"/>
      <c r="Y15" s="478"/>
      <c r="Z15" s="478"/>
      <c r="AA15" s="478"/>
      <c r="AB15" s="479"/>
      <c r="AC15" s="441">
        <v>3956</v>
      </c>
      <c r="AD15" s="442"/>
      <c r="AE15" s="442"/>
      <c r="AF15" s="442"/>
      <c r="AG15" s="443"/>
      <c r="AH15" s="441">
        <v>4385</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3797742</v>
      </c>
      <c r="BO15" s="461"/>
      <c r="BP15" s="461"/>
      <c r="BQ15" s="461"/>
      <c r="BR15" s="461"/>
      <c r="BS15" s="461"/>
      <c r="BT15" s="461"/>
      <c r="BU15" s="462"/>
      <c r="BV15" s="460">
        <v>3765783</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28.9</v>
      </c>
      <c r="AD16" s="562"/>
      <c r="AE16" s="562"/>
      <c r="AF16" s="562"/>
      <c r="AG16" s="563"/>
      <c r="AH16" s="561">
        <v>30</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8520071</v>
      </c>
      <c r="BO16" s="466"/>
      <c r="BP16" s="466"/>
      <c r="BQ16" s="466"/>
      <c r="BR16" s="466"/>
      <c r="BS16" s="466"/>
      <c r="BT16" s="466"/>
      <c r="BU16" s="467"/>
      <c r="BV16" s="465">
        <v>8568308</v>
      </c>
      <c r="BW16" s="466"/>
      <c r="BX16" s="466"/>
      <c r="BY16" s="466"/>
      <c r="BZ16" s="466"/>
      <c r="CA16" s="466"/>
      <c r="CB16" s="466"/>
      <c r="CC16" s="467"/>
      <c r="CD16" s="200"/>
      <c r="CE16" s="463" t="s">
        <v>154</v>
      </c>
      <c r="CF16" s="463"/>
      <c r="CG16" s="463"/>
      <c r="CH16" s="463"/>
      <c r="CI16" s="463"/>
      <c r="CJ16" s="463"/>
      <c r="CK16" s="463"/>
      <c r="CL16" s="463"/>
      <c r="CM16" s="463"/>
      <c r="CN16" s="463"/>
      <c r="CO16" s="463"/>
      <c r="CP16" s="463"/>
      <c r="CQ16" s="463"/>
      <c r="CR16" s="463"/>
      <c r="CS16" s="464"/>
      <c r="CT16" s="435">
        <v>18.100000000000001</v>
      </c>
      <c r="CU16" s="436"/>
      <c r="CV16" s="436"/>
      <c r="CW16" s="436"/>
      <c r="CX16" s="436"/>
      <c r="CY16" s="436"/>
      <c r="CZ16" s="436"/>
      <c r="DA16" s="437"/>
      <c r="DB16" s="435">
        <v>22</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8513</v>
      </c>
      <c r="AD17" s="442"/>
      <c r="AE17" s="442"/>
      <c r="AF17" s="442"/>
      <c r="AG17" s="443"/>
      <c r="AH17" s="441">
        <v>8859</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4835639</v>
      </c>
      <c r="BO17" s="466"/>
      <c r="BP17" s="466"/>
      <c r="BQ17" s="466"/>
      <c r="BR17" s="466"/>
      <c r="BS17" s="466"/>
      <c r="BT17" s="466"/>
      <c r="BU17" s="467"/>
      <c r="BV17" s="465">
        <v>4795204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565.15</v>
      </c>
      <c r="M18" s="530"/>
      <c r="N18" s="530"/>
      <c r="O18" s="530"/>
      <c r="P18" s="530"/>
      <c r="Q18" s="530"/>
      <c r="R18" s="531"/>
      <c r="S18" s="531"/>
      <c r="T18" s="531"/>
      <c r="U18" s="531"/>
      <c r="V18" s="532"/>
      <c r="W18" s="546"/>
      <c r="X18" s="547"/>
      <c r="Y18" s="547"/>
      <c r="Z18" s="547"/>
      <c r="AA18" s="547"/>
      <c r="AB18" s="557"/>
      <c r="AC18" s="429">
        <v>62.2</v>
      </c>
      <c r="AD18" s="430"/>
      <c r="AE18" s="430"/>
      <c r="AF18" s="430"/>
      <c r="AG18" s="533"/>
      <c r="AH18" s="429">
        <v>60.6</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9249245</v>
      </c>
      <c r="BO18" s="466"/>
      <c r="BP18" s="466"/>
      <c r="BQ18" s="466"/>
      <c r="BR18" s="466"/>
      <c r="BS18" s="466"/>
      <c r="BT18" s="466"/>
      <c r="BU18" s="467"/>
      <c r="BV18" s="465">
        <v>9612575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50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12338377</v>
      </c>
      <c r="BO19" s="466"/>
      <c r="BP19" s="466"/>
      <c r="BQ19" s="466"/>
      <c r="BR19" s="466"/>
      <c r="BS19" s="466"/>
      <c r="BT19" s="466"/>
      <c r="BU19" s="467"/>
      <c r="BV19" s="465">
        <v>12654434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10826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15235333</v>
      </c>
      <c r="BO23" s="466"/>
      <c r="BP23" s="466"/>
      <c r="BQ23" s="466"/>
      <c r="BR23" s="466"/>
      <c r="BS23" s="466"/>
      <c r="BT23" s="466"/>
      <c r="BU23" s="467"/>
      <c r="BV23" s="465">
        <v>15254252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8010</v>
      </c>
      <c r="R24" s="442"/>
      <c r="S24" s="442"/>
      <c r="T24" s="442"/>
      <c r="U24" s="442"/>
      <c r="V24" s="443"/>
      <c r="W24" s="507"/>
      <c r="X24" s="498"/>
      <c r="Y24" s="499"/>
      <c r="Z24" s="438" t="s">
        <v>173</v>
      </c>
      <c r="AA24" s="439"/>
      <c r="AB24" s="439"/>
      <c r="AC24" s="439"/>
      <c r="AD24" s="439"/>
      <c r="AE24" s="439"/>
      <c r="AF24" s="439"/>
      <c r="AG24" s="440"/>
      <c r="AH24" s="441">
        <v>304</v>
      </c>
      <c r="AI24" s="442"/>
      <c r="AJ24" s="442"/>
      <c r="AK24" s="442"/>
      <c r="AL24" s="443"/>
      <c r="AM24" s="441">
        <v>949088</v>
      </c>
      <c r="AN24" s="442"/>
      <c r="AO24" s="442"/>
      <c r="AP24" s="442"/>
      <c r="AQ24" s="442"/>
      <c r="AR24" s="443"/>
      <c r="AS24" s="441">
        <v>3122</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9249078</v>
      </c>
      <c r="BO24" s="466"/>
      <c r="BP24" s="466"/>
      <c r="BQ24" s="466"/>
      <c r="BR24" s="466"/>
      <c r="BS24" s="466"/>
      <c r="BT24" s="466"/>
      <c r="BU24" s="467"/>
      <c r="BV24" s="465">
        <v>9410328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6620</v>
      </c>
      <c r="R25" s="442"/>
      <c r="S25" s="442"/>
      <c r="T25" s="442"/>
      <c r="U25" s="442"/>
      <c r="V25" s="443"/>
      <c r="W25" s="507"/>
      <c r="X25" s="498"/>
      <c r="Y25" s="499"/>
      <c r="Z25" s="438" t="s">
        <v>176</v>
      </c>
      <c r="AA25" s="439"/>
      <c r="AB25" s="439"/>
      <c r="AC25" s="439"/>
      <c r="AD25" s="439"/>
      <c r="AE25" s="439"/>
      <c r="AF25" s="439"/>
      <c r="AG25" s="440"/>
      <c r="AH25" s="441" t="s">
        <v>138</v>
      </c>
      <c r="AI25" s="442"/>
      <c r="AJ25" s="442"/>
      <c r="AK25" s="442"/>
      <c r="AL25" s="443"/>
      <c r="AM25" s="441" t="s">
        <v>138</v>
      </c>
      <c r="AN25" s="442"/>
      <c r="AO25" s="442"/>
      <c r="AP25" s="442"/>
      <c r="AQ25" s="442"/>
      <c r="AR25" s="443"/>
      <c r="AS25" s="441" t="s">
        <v>138</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503695</v>
      </c>
      <c r="BO25" s="461"/>
      <c r="BP25" s="461"/>
      <c r="BQ25" s="461"/>
      <c r="BR25" s="461"/>
      <c r="BS25" s="461"/>
      <c r="BT25" s="461"/>
      <c r="BU25" s="462"/>
      <c r="BV25" s="460">
        <v>503806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5700</v>
      </c>
      <c r="R26" s="442"/>
      <c r="S26" s="442"/>
      <c r="T26" s="442"/>
      <c r="U26" s="442"/>
      <c r="V26" s="443"/>
      <c r="W26" s="507"/>
      <c r="X26" s="498"/>
      <c r="Y26" s="499"/>
      <c r="Z26" s="438" t="s">
        <v>179</v>
      </c>
      <c r="AA26" s="520"/>
      <c r="AB26" s="520"/>
      <c r="AC26" s="520"/>
      <c r="AD26" s="520"/>
      <c r="AE26" s="520"/>
      <c r="AF26" s="520"/>
      <c r="AG26" s="521"/>
      <c r="AH26" s="441">
        <v>10</v>
      </c>
      <c r="AI26" s="442"/>
      <c r="AJ26" s="442"/>
      <c r="AK26" s="442"/>
      <c r="AL26" s="443"/>
      <c r="AM26" s="441">
        <v>33710</v>
      </c>
      <c r="AN26" s="442"/>
      <c r="AO26" s="442"/>
      <c r="AP26" s="442"/>
      <c r="AQ26" s="442"/>
      <c r="AR26" s="443"/>
      <c r="AS26" s="441">
        <v>3371</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3740</v>
      </c>
      <c r="R27" s="442"/>
      <c r="S27" s="442"/>
      <c r="T27" s="442"/>
      <c r="U27" s="442"/>
      <c r="V27" s="443"/>
      <c r="W27" s="507"/>
      <c r="X27" s="498"/>
      <c r="Y27" s="499"/>
      <c r="Z27" s="438" t="s">
        <v>182</v>
      </c>
      <c r="AA27" s="439"/>
      <c r="AB27" s="439"/>
      <c r="AC27" s="439"/>
      <c r="AD27" s="439"/>
      <c r="AE27" s="439"/>
      <c r="AF27" s="439"/>
      <c r="AG27" s="440"/>
      <c r="AH27" s="441">
        <v>2</v>
      </c>
      <c r="AI27" s="442"/>
      <c r="AJ27" s="442"/>
      <c r="AK27" s="442"/>
      <c r="AL27" s="443"/>
      <c r="AM27" s="441" t="s">
        <v>183</v>
      </c>
      <c r="AN27" s="442"/>
      <c r="AO27" s="442"/>
      <c r="AP27" s="442"/>
      <c r="AQ27" s="442"/>
      <c r="AR27" s="443"/>
      <c r="AS27" s="441" t="s">
        <v>183</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129</v>
      </c>
      <c r="BO27" s="469"/>
      <c r="BP27" s="469"/>
      <c r="BQ27" s="469"/>
      <c r="BR27" s="469"/>
      <c r="BS27" s="469"/>
      <c r="BT27" s="469"/>
      <c r="BU27" s="470"/>
      <c r="BV27" s="468" t="s">
        <v>129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3130</v>
      </c>
      <c r="R28" s="442"/>
      <c r="S28" s="442"/>
      <c r="T28" s="442"/>
      <c r="U28" s="442"/>
      <c r="V28" s="443"/>
      <c r="W28" s="507"/>
      <c r="X28" s="498"/>
      <c r="Y28" s="499"/>
      <c r="Z28" s="438" t="s">
        <v>186</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1757028</v>
      </c>
      <c r="BO28" s="461"/>
      <c r="BP28" s="461"/>
      <c r="BQ28" s="461"/>
      <c r="BR28" s="461"/>
      <c r="BS28" s="461"/>
      <c r="BT28" s="461"/>
      <c r="BU28" s="462"/>
      <c r="BV28" s="460">
        <v>1557028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16</v>
      </c>
      <c r="M29" s="442"/>
      <c r="N29" s="442"/>
      <c r="O29" s="442"/>
      <c r="P29" s="443"/>
      <c r="Q29" s="441">
        <v>2960</v>
      </c>
      <c r="R29" s="442"/>
      <c r="S29" s="442"/>
      <c r="T29" s="442"/>
      <c r="U29" s="442"/>
      <c r="V29" s="443"/>
      <c r="W29" s="508"/>
      <c r="X29" s="509"/>
      <c r="Y29" s="510"/>
      <c r="Z29" s="438" t="s">
        <v>189</v>
      </c>
      <c r="AA29" s="439"/>
      <c r="AB29" s="439"/>
      <c r="AC29" s="439"/>
      <c r="AD29" s="439"/>
      <c r="AE29" s="439"/>
      <c r="AF29" s="439"/>
      <c r="AG29" s="440"/>
      <c r="AH29" s="441">
        <v>306</v>
      </c>
      <c r="AI29" s="442"/>
      <c r="AJ29" s="442"/>
      <c r="AK29" s="442"/>
      <c r="AL29" s="443"/>
      <c r="AM29" s="441">
        <v>953010</v>
      </c>
      <c r="AN29" s="442"/>
      <c r="AO29" s="442"/>
      <c r="AP29" s="442"/>
      <c r="AQ29" s="442"/>
      <c r="AR29" s="443"/>
      <c r="AS29" s="441">
        <v>3114</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t="s">
        <v>138</v>
      </c>
      <c r="BO29" s="466"/>
      <c r="BP29" s="466"/>
      <c r="BQ29" s="466"/>
      <c r="BR29" s="466"/>
      <c r="BS29" s="466"/>
      <c r="BT29" s="466"/>
      <c r="BU29" s="467"/>
      <c r="BV29" s="465" t="s">
        <v>138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96.8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3252714</v>
      </c>
      <c r="BO30" s="469"/>
      <c r="BP30" s="469"/>
      <c r="BQ30" s="469"/>
      <c r="BR30" s="469"/>
      <c r="BS30" s="469"/>
      <c r="BT30" s="469"/>
      <c r="BU30" s="470"/>
      <c r="BV30" s="468">
        <v>3921190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IF('各会計、関係団体の財政状況及び健全化判断比率'!B35="","",'各会計、関係団体の財政状況及び健全化判断比率'!B35)</f>
        <v>公営簡易水道事業特別会計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北アルプス広域連合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大町市土地開発公社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5</v>
      </c>
      <c r="AN35" s="424"/>
      <c r="AO35" s="423" t="str">
        <f>IF('各会計、関係団体の財政状況及び健全化判断比率'!B31="","",'各会計、関係団体の財政状況及び健全化判断比率'!B31)</f>
        <v>温泉引湯事業会計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f t="shared" si="0"/>
        <v>6</v>
      </c>
      <c r="AN36" s="424"/>
      <c r="AO36" s="423" t="str">
        <f>IF('各会計、関係団体の財政状況及び健全化判断比率'!B32="","",'各会計、関係団体の財政状況及び健全化判断比率'!B32)</f>
        <v>公共下水道事業会計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（ふるさと市町村圏事業特別会計）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f t="shared" si="0"/>
        <v>7</v>
      </c>
      <c r="AN37" s="424"/>
      <c r="AO37" s="423" t="str">
        <f>IF('各会計、関係団体の財政状況及び健全化判断比率'!B33="","",'各会計、関係団体の財政状況及び健全化判断比率'!B33)</f>
        <v>農業集落排水事業会計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（介護老人保健施設事業特別会計）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f t="shared" si="0"/>
        <v>8</v>
      </c>
      <c r="AN38" s="424"/>
      <c r="AO38" s="423" t="str">
        <f>IF('各会計、関係団体の財政状況及び健全化判断比率'!B34="","",'各会計、関係団体の財政状況及び健全化判断比率'!B34)</f>
        <v>病院事業会計</v>
      </c>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（介護保険事業特別会計）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（平日夜間救急医療事業特別会計）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長野県市町村自治振興組合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長野県後期高齢者医療広域連合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19</v>
      </c>
      <c r="BX43" s="424"/>
      <c r="BY43" s="423" t="str">
        <f>IF('各会計、関係団体の財政状況及び健全化判断比率'!B77="","",'各会計、関係団体の財政状況及び健全化判断比率'!B77)</f>
        <v>（後期高齢者医療事業会計）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BLsEO0o49vzK20MzGSpUHtcIc4ttRZ5ce9KvK6zEP41S8wyEbRd+xABj4hmWDwGMUtPpP+YV9ttX+qfaKj5g==" saltValue="RUSDkJOOpLn1eclj5jIA2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566</v>
      </c>
      <c r="D34" s="1244"/>
      <c r="E34" s="1245"/>
      <c r="F34" s="32">
        <v>0.55000000000000004</v>
      </c>
      <c r="G34" s="33" t="s">
        <v>567</v>
      </c>
      <c r="H34" s="33" t="s">
        <v>568</v>
      </c>
      <c r="I34" s="33" t="s">
        <v>569</v>
      </c>
      <c r="J34" s="34" t="s">
        <v>570</v>
      </c>
      <c r="K34" s="22"/>
      <c r="L34" s="22"/>
      <c r="M34" s="22"/>
      <c r="N34" s="22"/>
      <c r="O34" s="22"/>
      <c r="P34" s="22"/>
    </row>
    <row r="35" spans="1:16" ht="39" customHeight="1" x14ac:dyDescent="0.15">
      <c r="A35" s="22"/>
      <c r="B35" s="35"/>
      <c r="C35" s="1238" t="s">
        <v>571</v>
      </c>
      <c r="D35" s="1239"/>
      <c r="E35" s="1240"/>
      <c r="F35" s="36">
        <v>7.06</v>
      </c>
      <c r="G35" s="37">
        <v>5.17</v>
      </c>
      <c r="H35" s="37">
        <v>5.67</v>
      </c>
      <c r="I35" s="37">
        <v>4.42</v>
      </c>
      <c r="J35" s="38">
        <v>6.1</v>
      </c>
      <c r="K35" s="22"/>
      <c r="L35" s="22"/>
      <c r="M35" s="22"/>
      <c r="N35" s="22"/>
      <c r="O35" s="22"/>
      <c r="P35" s="22"/>
    </row>
    <row r="36" spans="1:16" ht="39" customHeight="1" x14ac:dyDescent="0.15">
      <c r="A36" s="22"/>
      <c r="B36" s="35"/>
      <c r="C36" s="1238" t="s">
        <v>572</v>
      </c>
      <c r="D36" s="1239"/>
      <c r="E36" s="1240"/>
      <c r="F36" s="36">
        <v>7.31</v>
      </c>
      <c r="G36" s="37">
        <v>7.61</v>
      </c>
      <c r="H36" s="37">
        <v>8.09</v>
      </c>
      <c r="I36" s="37">
        <v>4.9000000000000004</v>
      </c>
      <c r="J36" s="38">
        <v>5.4</v>
      </c>
      <c r="K36" s="22"/>
      <c r="L36" s="22"/>
      <c r="M36" s="22"/>
      <c r="N36" s="22"/>
      <c r="O36" s="22"/>
      <c r="P36" s="22"/>
    </row>
    <row r="37" spans="1:16" ht="39" customHeight="1" x14ac:dyDescent="0.15">
      <c r="A37" s="22"/>
      <c r="B37" s="35"/>
      <c r="C37" s="1238" t="s">
        <v>573</v>
      </c>
      <c r="D37" s="1239"/>
      <c r="E37" s="1240"/>
      <c r="F37" s="36">
        <v>1.61</v>
      </c>
      <c r="G37" s="37">
        <v>1.65</v>
      </c>
      <c r="H37" s="37">
        <v>1.89</v>
      </c>
      <c r="I37" s="37">
        <v>2.17</v>
      </c>
      <c r="J37" s="38">
        <v>2.2599999999999998</v>
      </c>
      <c r="K37" s="22"/>
      <c r="L37" s="22"/>
      <c r="M37" s="22"/>
      <c r="N37" s="22"/>
      <c r="O37" s="22"/>
      <c r="P37" s="22"/>
    </row>
    <row r="38" spans="1:16" ht="39" customHeight="1" x14ac:dyDescent="0.15">
      <c r="A38" s="22"/>
      <c r="B38" s="35"/>
      <c r="C38" s="1238" t="s">
        <v>574</v>
      </c>
      <c r="D38" s="1239"/>
      <c r="E38" s="1240"/>
      <c r="F38" s="36">
        <v>1.27</v>
      </c>
      <c r="G38" s="37">
        <v>1.84</v>
      </c>
      <c r="H38" s="37">
        <v>3.06</v>
      </c>
      <c r="I38" s="37">
        <v>0.93</v>
      </c>
      <c r="J38" s="38">
        <v>1.37</v>
      </c>
      <c r="K38" s="22"/>
      <c r="L38" s="22"/>
      <c r="M38" s="22"/>
      <c r="N38" s="22"/>
      <c r="O38" s="22"/>
      <c r="P38" s="22"/>
    </row>
    <row r="39" spans="1:16" ht="39" customHeight="1" x14ac:dyDescent="0.15">
      <c r="A39" s="22"/>
      <c r="B39" s="35"/>
      <c r="C39" s="1238" t="s">
        <v>575</v>
      </c>
      <c r="D39" s="1239"/>
      <c r="E39" s="1240"/>
      <c r="F39" s="36">
        <v>0.08</v>
      </c>
      <c r="G39" s="37">
        <v>0.13</v>
      </c>
      <c r="H39" s="37">
        <v>0.25</v>
      </c>
      <c r="I39" s="37">
        <v>0.34</v>
      </c>
      <c r="J39" s="38">
        <v>0.35</v>
      </c>
      <c r="K39" s="22"/>
      <c r="L39" s="22"/>
      <c r="M39" s="22"/>
      <c r="N39" s="22"/>
      <c r="O39" s="22"/>
      <c r="P39" s="22"/>
    </row>
    <row r="40" spans="1:16" ht="39" customHeight="1" x14ac:dyDescent="0.15">
      <c r="A40" s="22"/>
      <c r="B40" s="35"/>
      <c r="C40" s="1238" t="s">
        <v>576</v>
      </c>
      <c r="D40" s="1239"/>
      <c r="E40" s="1240"/>
      <c r="F40" s="36">
        <v>0.77</v>
      </c>
      <c r="G40" s="37">
        <v>1.37</v>
      </c>
      <c r="H40" s="37">
        <v>1.33</v>
      </c>
      <c r="I40" s="37">
        <v>2.15</v>
      </c>
      <c r="J40" s="38">
        <v>0.34</v>
      </c>
      <c r="K40" s="22"/>
      <c r="L40" s="22"/>
      <c r="M40" s="22"/>
      <c r="N40" s="22"/>
      <c r="O40" s="22"/>
      <c r="P40" s="22"/>
    </row>
    <row r="41" spans="1:16" ht="39" customHeight="1" x14ac:dyDescent="0.15">
      <c r="A41" s="22"/>
      <c r="B41" s="35"/>
      <c r="C41" s="1238" t="s">
        <v>577</v>
      </c>
      <c r="D41" s="1239"/>
      <c r="E41" s="1240"/>
      <c r="F41" s="36">
        <v>0.12</v>
      </c>
      <c r="G41" s="37">
        <v>0.12</v>
      </c>
      <c r="H41" s="37">
        <v>0.09</v>
      </c>
      <c r="I41" s="37">
        <v>0.18</v>
      </c>
      <c r="J41" s="38">
        <v>0.15</v>
      </c>
      <c r="K41" s="22"/>
      <c r="L41" s="22"/>
      <c r="M41" s="22"/>
      <c r="N41" s="22"/>
      <c r="O41" s="22"/>
      <c r="P41" s="22"/>
    </row>
    <row r="42" spans="1:16" ht="39" customHeight="1" x14ac:dyDescent="0.15">
      <c r="A42" s="22"/>
      <c r="B42" s="39"/>
      <c r="C42" s="1238" t="s">
        <v>578</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579</v>
      </c>
      <c r="D43" s="1242"/>
      <c r="E43" s="1243"/>
      <c r="F43" s="41">
        <v>0.01</v>
      </c>
      <c r="G43" s="42">
        <v>0.01</v>
      </c>
      <c r="H43" s="42">
        <v>0.01</v>
      </c>
      <c r="I43" s="42">
        <v>7.0000000000000007E-2</v>
      </c>
      <c r="J43" s="43">
        <v>0.08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EFpSZWBvJo6rapXb/OZmzwrhSpj1j29bAuZqfFDgZz4M38DAtrcOmsXFgWRP1ey5QaU60DAD5GWQPdb2iBlQg==" saltValue="gAwU1Sh0Y1nV9eRTCjMD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1906</v>
      </c>
      <c r="L45" s="60">
        <v>1749</v>
      </c>
      <c r="M45" s="60">
        <v>1672</v>
      </c>
      <c r="N45" s="60">
        <v>1431</v>
      </c>
      <c r="O45" s="61">
        <v>1340</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1135</v>
      </c>
      <c r="L48" s="64">
        <v>1124</v>
      </c>
      <c r="M48" s="64">
        <v>1207</v>
      </c>
      <c r="N48" s="64">
        <v>1136</v>
      </c>
      <c r="O48" s="65">
        <v>1151</v>
      </c>
      <c r="P48" s="48"/>
      <c r="Q48" s="48"/>
      <c r="R48" s="48"/>
      <c r="S48" s="48"/>
      <c r="T48" s="48"/>
      <c r="U48" s="48"/>
    </row>
    <row r="49" spans="1:21" ht="30.75" customHeight="1" x14ac:dyDescent="0.15">
      <c r="A49" s="48"/>
      <c r="B49" s="1266"/>
      <c r="C49" s="1267"/>
      <c r="D49" s="62"/>
      <c r="E49" s="1248" t="s">
        <v>16</v>
      </c>
      <c r="F49" s="1248"/>
      <c r="G49" s="1248"/>
      <c r="H49" s="1248"/>
      <c r="I49" s="1248"/>
      <c r="J49" s="1249"/>
      <c r="K49" s="63">
        <v>36</v>
      </c>
      <c r="L49" s="64">
        <v>36</v>
      </c>
      <c r="M49" s="64">
        <v>36</v>
      </c>
      <c r="N49" s="64">
        <v>40</v>
      </c>
      <c r="O49" s="65">
        <v>36</v>
      </c>
      <c r="P49" s="48"/>
      <c r="Q49" s="48"/>
      <c r="R49" s="48"/>
      <c r="S49" s="48"/>
      <c r="T49" s="48"/>
      <c r="U49" s="48"/>
    </row>
    <row r="50" spans="1:21" ht="30.75" customHeight="1" x14ac:dyDescent="0.15">
      <c r="A50" s="48"/>
      <c r="B50" s="1266"/>
      <c r="C50" s="1267"/>
      <c r="D50" s="62"/>
      <c r="E50" s="1248" t="s">
        <v>17</v>
      </c>
      <c r="F50" s="1248"/>
      <c r="G50" s="1248"/>
      <c r="H50" s="1248"/>
      <c r="I50" s="1248"/>
      <c r="J50" s="1249"/>
      <c r="K50" s="63">
        <v>14</v>
      </c>
      <c r="L50" s="64">
        <v>13</v>
      </c>
      <c r="M50" s="64">
        <v>1</v>
      </c>
      <c r="N50" s="64" t="s">
        <v>517</v>
      </c>
      <c r="O50" s="65" t="s">
        <v>517</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517</v>
      </c>
      <c r="L51" s="64" t="s">
        <v>517</v>
      </c>
      <c r="M51" s="64">
        <v>0</v>
      </c>
      <c r="N51" s="64">
        <v>0</v>
      </c>
      <c r="O51" s="65" t="s">
        <v>517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2447</v>
      </c>
      <c r="L52" s="64">
        <v>2331</v>
      </c>
      <c r="M52" s="64">
        <v>2243</v>
      </c>
      <c r="N52" s="64">
        <v>2021</v>
      </c>
      <c r="O52" s="65">
        <v>1936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644</v>
      </c>
      <c r="L53" s="69">
        <v>591</v>
      </c>
      <c r="M53" s="69">
        <v>673</v>
      </c>
      <c r="N53" s="69">
        <v>586</v>
      </c>
      <c r="O53" s="70">
        <v>591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617</v>
      </c>
      <c r="L57" s="83" t="s">
        <v>617</v>
      </c>
      <c r="M57" s="83" t="s">
        <v>617</v>
      </c>
      <c r="N57" s="83" t="s">
        <v>617</v>
      </c>
      <c r="O57" s="84" t="s">
        <v>617</v>
      </c>
    </row>
    <row r="58" spans="1:21" ht="31.5" customHeight="1" thickBot="1" x14ac:dyDescent="0.2">
      <c r="B58" s="1256"/>
      <c r="C58" s="1257"/>
      <c r="D58" s="1261" t="s">
        <v>27</v>
      </c>
      <c r="E58" s="1262"/>
      <c r="F58" s="1262"/>
      <c r="G58" s="1262"/>
      <c r="H58" s="1262"/>
      <c r="I58" s="1262"/>
      <c r="J58" s="1263"/>
      <c r="K58" s="85" t="s">
        <v>617</v>
      </c>
      <c r="L58" s="86" t="s">
        <v>617</v>
      </c>
      <c r="M58" s="86" t="s">
        <v>617</v>
      </c>
      <c r="N58" s="86" t="s">
        <v>617</v>
      </c>
      <c r="O58" s="87" t="s">
        <v>617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53OvDvlPkJIM0EGISHde/JO963JZ/k4iQm2cy8ix7Vcgkjswtih5xX1fdpgMQh45z9qKqEURgQEOp+PsQiMw==" saltValue="iyFj7wRawFi6qoZ/V7jd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14143</v>
      </c>
      <c r="J41" s="103">
        <v>13619</v>
      </c>
      <c r="K41" s="103">
        <v>13827</v>
      </c>
      <c r="L41" s="103">
        <v>15254</v>
      </c>
      <c r="M41" s="104">
        <v>15235</v>
      </c>
    </row>
    <row r="42" spans="2:13" ht="27.75" customHeight="1" x14ac:dyDescent="0.15">
      <c r="B42" s="1274"/>
      <c r="C42" s="1275"/>
      <c r="D42" s="105"/>
      <c r="E42" s="1278" t="s">
        <v>32</v>
      </c>
      <c r="F42" s="1278"/>
      <c r="G42" s="1278"/>
      <c r="H42" s="1279"/>
      <c r="I42" s="106">
        <v>87</v>
      </c>
      <c r="J42" s="107">
        <v>5</v>
      </c>
      <c r="K42" s="107">
        <v>3</v>
      </c>
      <c r="L42" s="107" t="s">
        <v>517</v>
      </c>
      <c r="M42" s="108" t="s">
        <v>517</v>
      </c>
    </row>
    <row r="43" spans="2:13" ht="27.75" customHeight="1" x14ac:dyDescent="0.15">
      <c r="B43" s="1274"/>
      <c r="C43" s="1275"/>
      <c r="D43" s="105"/>
      <c r="E43" s="1278" t="s">
        <v>33</v>
      </c>
      <c r="F43" s="1278"/>
      <c r="G43" s="1278"/>
      <c r="H43" s="1279"/>
      <c r="I43" s="106">
        <v>12527</v>
      </c>
      <c r="J43" s="107">
        <v>12187</v>
      </c>
      <c r="K43" s="107">
        <v>11829</v>
      </c>
      <c r="L43" s="107">
        <v>10752</v>
      </c>
      <c r="M43" s="108">
        <v>9784</v>
      </c>
    </row>
    <row r="44" spans="2:13" ht="27.75" customHeight="1" x14ac:dyDescent="0.15">
      <c r="B44" s="1274"/>
      <c r="C44" s="1275"/>
      <c r="D44" s="105"/>
      <c r="E44" s="1278" t="s">
        <v>34</v>
      </c>
      <c r="F44" s="1278"/>
      <c r="G44" s="1278"/>
      <c r="H44" s="1279"/>
      <c r="I44" s="106">
        <v>246</v>
      </c>
      <c r="J44" s="107">
        <v>229</v>
      </c>
      <c r="K44" s="107">
        <v>210</v>
      </c>
      <c r="L44" s="107">
        <v>185</v>
      </c>
      <c r="M44" s="108">
        <v>154</v>
      </c>
    </row>
    <row r="45" spans="2:13" ht="27.75" customHeight="1" x14ac:dyDescent="0.15">
      <c r="B45" s="1274"/>
      <c r="C45" s="1275"/>
      <c r="D45" s="105"/>
      <c r="E45" s="1278" t="s">
        <v>35</v>
      </c>
      <c r="F45" s="1278"/>
      <c r="G45" s="1278"/>
      <c r="H45" s="1279"/>
      <c r="I45" s="106">
        <v>2848</v>
      </c>
      <c r="J45" s="107">
        <v>2868</v>
      </c>
      <c r="K45" s="107">
        <v>3038</v>
      </c>
      <c r="L45" s="107">
        <v>3016</v>
      </c>
      <c r="M45" s="108">
        <v>2940</v>
      </c>
    </row>
    <row r="46" spans="2:13" ht="27.75" customHeight="1" x14ac:dyDescent="0.15">
      <c r="B46" s="1274"/>
      <c r="C46" s="1275"/>
      <c r="D46" s="109"/>
      <c r="E46" s="1278" t="s">
        <v>36</v>
      </c>
      <c r="F46" s="1278"/>
      <c r="G46" s="1278"/>
      <c r="H46" s="1279"/>
      <c r="I46" s="106" t="s">
        <v>517</v>
      </c>
      <c r="J46" s="107" t="s">
        <v>517</v>
      </c>
      <c r="K46" s="107" t="s">
        <v>517</v>
      </c>
      <c r="L46" s="107" t="s">
        <v>517</v>
      </c>
      <c r="M46" s="108" t="s">
        <v>517</v>
      </c>
    </row>
    <row r="47" spans="2:13" ht="27.75" customHeight="1" x14ac:dyDescent="0.15">
      <c r="B47" s="1274"/>
      <c r="C47" s="1275"/>
      <c r="D47" s="110"/>
      <c r="E47" s="1288" t="s">
        <v>37</v>
      </c>
      <c r="F47" s="1289"/>
      <c r="G47" s="1289"/>
      <c r="H47" s="1290"/>
      <c r="I47" s="106" t="s">
        <v>517</v>
      </c>
      <c r="J47" s="107" t="s">
        <v>517</v>
      </c>
      <c r="K47" s="107" t="s">
        <v>517</v>
      </c>
      <c r="L47" s="107" t="s">
        <v>517</v>
      </c>
      <c r="M47" s="108" t="s">
        <v>517</v>
      </c>
    </row>
    <row r="48" spans="2:13" ht="27.75" customHeight="1" x14ac:dyDescent="0.15">
      <c r="B48" s="1274"/>
      <c r="C48" s="1275"/>
      <c r="D48" s="105"/>
      <c r="E48" s="1278" t="s">
        <v>38</v>
      </c>
      <c r="F48" s="1278"/>
      <c r="G48" s="1278"/>
      <c r="H48" s="1279"/>
      <c r="I48" s="106" t="s">
        <v>517</v>
      </c>
      <c r="J48" s="107" t="s">
        <v>517</v>
      </c>
      <c r="K48" s="107" t="s">
        <v>517</v>
      </c>
      <c r="L48" s="107" t="s">
        <v>517</v>
      </c>
      <c r="M48" s="108" t="s">
        <v>517</v>
      </c>
    </row>
    <row r="49" spans="2:13" ht="27.75" customHeight="1" x14ac:dyDescent="0.15">
      <c r="B49" s="1276"/>
      <c r="C49" s="1277"/>
      <c r="D49" s="105"/>
      <c r="E49" s="1278" t="s">
        <v>39</v>
      </c>
      <c r="F49" s="1278"/>
      <c r="G49" s="1278"/>
      <c r="H49" s="1279"/>
      <c r="I49" s="106" t="s">
        <v>517</v>
      </c>
      <c r="J49" s="107" t="s">
        <v>517</v>
      </c>
      <c r="K49" s="107" t="s">
        <v>517</v>
      </c>
      <c r="L49" s="107" t="s">
        <v>517</v>
      </c>
      <c r="M49" s="108" t="s">
        <v>517</v>
      </c>
    </row>
    <row r="50" spans="2:13" ht="27.75" customHeight="1" x14ac:dyDescent="0.15">
      <c r="B50" s="1272" t="s">
        <v>40</v>
      </c>
      <c r="C50" s="1273"/>
      <c r="D50" s="111"/>
      <c r="E50" s="1278" t="s">
        <v>41</v>
      </c>
      <c r="F50" s="1278"/>
      <c r="G50" s="1278"/>
      <c r="H50" s="1279"/>
      <c r="I50" s="106">
        <v>3996</v>
      </c>
      <c r="J50" s="107">
        <v>4263</v>
      </c>
      <c r="K50" s="107">
        <v>3648</v>
      </c>
      <c r="L50" s="107">
        <v>4056</v>
      </c>
      <c r="M50" s="108">
        <v>3736</v>
      </c>
    </row>
    <row r="51" spans="2:13" ht="27.75" customHeight="1" x14ac:dyDescent="0.15">
      <c r="B51" s="1274"/>
      <c r="C51" s="1275"/>
      <c r="D51" s="105"/>
      <c r="E51" s="1278" t="s">
        <v>42</v>
      </c>
      <c r="F51" s="1278"/>
      <c r="G51" s="1278"/>
      <c r="H51" s="1279"/>
      <c r="I51" s="106">
        <v>1238</v>
      </c>
      <c r="J51" s="107">
        <v>1087</v>
      </c>
      <c r="K51" s="107">
        <v>1008</v>
      </c>
      <c r="L51" s="107">
        <v>945</v>
      </c>
      <c r="M51" s="108">
        <v>964</v>
      </c>
    </row>
    <row r="52" spans="2:13" ht="27.75" customHeight="1" x14ac:dyDescent="0.15">
      <c r="B52" s="1276"/>
      <c r="C52" s="1277"/>
      <c r="D52" s="105"/>
      <c r="E52" s="1278" t="s">
        <v>43</v>
      </c>
      <c r="F52" s="1278"/>
      <c r="G52" s="1278"/>
      <c r="H52" s="1279"/>
      <c r="I52" s="106">
        <v>20169</v>
      </c>
      <c r="J52" s="107">
        <v>19313</v>
      </c>
      <c r="K52" s="107">
        <v>18982</v>
      </c>
      <c r="L52" s="107">
        <v>19479</v>
      </c>
      <c r="M52" s="108">
        <v>18773</v>
      </c>
    </row>
    <row r="53" spans="2:13" ht="27.75" customHeight="1" thickBot="1" x14ac:dyDescent="0.2">
      <c r="B53" s="1280" t="s">
        <v>44</v>
      </c>
      <c r="C53" s="1281"/>
      <c r="D53" s="112"/>
      <c r="E53" s="1282" t="s">
        <v>45</v>
      </c>
      <c r="F53" s="1282"/>
      <c r="G53" s="1282"/>
      <c r="H53" s="1283"/>
      <c r="I53" s="113">
        <v>4448</v>
      </c>
      <c r="J53" s="114">
        <v>4245</v>
      </c>
      <c r="K53" s="114">
        <v>5270</v>
      </c>
      <c r="L53" s="114">
        <v>4726</v>
      </c>
      <c r="M53" s="115">
        <v>4639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cDcz/V1SMdkFwB4GChQXuWvsv8q+s+u1NiBZm5IOWKX7g0JJvniaMU+UzMnqs6wBhCLJlQFzUrsCWdvEKZojg==" saltValue="SJ2N9mTsZtStd/FN0TOk0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1707</v>
      </c>
      <c r="G55" s="127">
        <v>1557</v>
      </c>
      <c r="H55" s="128">
        <v>1757</v>
      </c>
    </row>
    <row r="56" spans="2:8" ht="52.5" customHeight="1" x14ac:dyDescent="0.15">
      <c r="B56" s="129"/>
      <c r="C56" s="1301" t="s">
        <v>49</v>
      </c>
      <c r="D56" s="1301"/>
      <c r="E56" s="1302"/>
      <c r="F56" s="130" t="s">
        <v>517</v>
      </c>
      <c r="G56" s="130" t="s">
        <v>517</v>
      </c>
      <c r="H56" s="131" t="s">
        <v>517</v>
      </c>
    </row>
    <row r="57" spans="2:8" ht="53.25" customHeight="1" x14ac:dyDescent="0.15">
      <c r="B57" s="129"/>
      <c r="C57" s="1303" t="s">
        <v>50</v>
      </c>
      <c r="D57" s="1303"/>
      <c r="E57" s="1304"/>
      <c r="F57" s="132">
        <v>3419</v>
      </c>
      <c r="G57" s="132">
        <v>3921</v>
      </c>
      <c r="H57" s="133">
        <v>3253</v>
      </c>
    </row>
    <row r="58" spans="2:8" ht="45.75" customHeight="1" x14ac:dyDescent="0.15">
      <c r="B58" s="134"/>
      <c r="C58" s="1291" t="s">
        <v>608</v>
      </c>
      <c r="D58" s="1292"/>
      <c r="E58" s="1293"/>
      <c r="F58" s="135">
        <v>1649</v>
      </c>
      <c r="G58" s="135">
        <v>1653</v>
      </c>
      <c r="H58" s="136">
        <v>1656</v>
      </c>
    </row>
    <row r="59" spans="2:8" ht="45.75" customHeight="1" x14ac:dyDescent="0.15">
      <c r="B59" s="134"/>
      <c r="C59" s="1291" t="s">
        <v>609</v>
      </c>
      <c r="D59" s="1292"/>
      <c r="E59" s="1293"/>
      <c r="F59" s="135">
        <v>648</v>
      </c>
      <c r="G59" s="135">
        <v>514</v>
      </c>
      <c r="H59" s="136">
        <v>625</v>
      </c>
    </row>
    <row r="60" spans="2:8" ht="45.75" customHeight="1" x14ac:dyDescent="0.15">
      <c r="B60" s="134"/>
      <c r="C60" s="1291" t="s">
        <v>610</v>
      </c>
      <c r="D60" s="1292"/>
      <c r="E60" s="1293"/>
      <c r="F60" s="135">
        <v>625</v>
      </c>
      <c r="G60" s="135">
        <v>576</v>
      </c>
      <c r="H60" s="136">
        <v>396</v>
      </c>
    </row>
    <row r="61" spans="2:8" ht="45.75" customHeight="1" x14ac:dyDescent="0.15">
      <c r="B61" s="134"/>
      <c r="C61" s="1291" t="s">
        <v>611</v>
      </c>
      <c r="D61" s="1292"/>
      <c r="E61" s="1293"/>
      <c r="F61" s="135">
        <v>302</v>
      </c>
      <c r="G61" s="135">
        <v>359</v>
      </c>
      <c r="H61" s="136">
        <v>359</v>
      </c>
    </row>
    <row r="62" spans="2:8" ht="45.75" customHeight="1" thickBot="1" x14ac:dyDescent="0.2">
      <c r="B62" s="137"/>
      <c r="C62" s="1294" t="s">
        <v>612</v>
      </c>
      <c r="D62" s="1295"/>
      <c r="E62" s="1296"/>
      <c r="F62" s="138">
        <v>56</v>
      </c>
      <c r="G62" s="138">
        <v>695</v>
      </c>
      <c r="H62" s="139">
        <v>95</v>
      </c>
    </row>
    <row r="63" spans="2:8" ht="52.5" customHeight="1" thickBot="1" x14ac:dyDescent="0.2">
      <c r="B63" s="140"/>
      <c r="C63" s="1297" t="s">
        <v>51</v>
      </c>
      <c r="D63" s="1297"/>
      <c r="E63" s="1298"/>
      <c r="F63" s="141">
        <v>5126</v>
      </c>
      <c r="G63" s="141">
        <v>5478</v>
      </c>
      <c r="H63" s="142">
        <v>5010</v>
      </c>
    </row>
    <row r="64" spans="2:8" ht="15" customHeight="1" x14ac:dyDescent="0.15"/>
    <row r="65" ht="0" hidden="1" customHeight="1" x14ac:dyDescent="0.15"/>
    <row r="66" ht="0" hidden="1" customHeight="1" x14ac:dyDescent="0.15"/>
  </sheetData>
  <sheetProtection algorithmName="SHA-512" hashValue="OcnfbCIy5l6i/aeV45oxtWR3uShL5qzSwrs6THn49MKMajwCWKvkd9T9PKlrruEH7VeNki/jwJJw4UIjpQ/CUg==" saltValue="x6f3AXqnaUEcAyIVUmko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630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623</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558</v>
      </c>
      <c r="BQ50" s="1309"/>
      <c r="BR50" s="1309"/>
      <c r="BS50" s="1309"/>
      <c r="BT50" s="1309"/>
      <c r="BU50" s="1309"/>
      <c r="BV50" s="1309"/>
      <c r="BW50" s="1309"/>
      <c r="BX50" s="1309" t="s">
        <v>559</v>
      </c>
      <c r="BY50" s="1309"/>
      <c r="BZ50" s="1309"/>
      <c r="CA50" s="1309"/>
      <c r="CB50" s="1309"/>
      <c r="CC50" s="1309"/>
      <c r="CD50" s="1309"/>
      <c r="CE50" s="1309"/>
      <c r="CF50" s="1309" t="s">
        <v>560</v>
      </c>
      <c r="CG50" s="1309"/>
      <c r="CH50" s="1309"/>
      <c r="CI50" s="1309"/>
      <c r="CJ50" s="1309"/>
      <c r="CK50" s="1309"/>
      <c r="CL50" s="1309"/>
      <c r="CM50" s="1309"/>
      <c r="CN50" s="1309" t="s">
        <v>561</v>
      </c>
      <c r="CO50" s="1309"/>
      <c r="CP50" s="1309"/>
      <c r="CQ50" s="1309"/>
      <c r="CR50" s="1309"/>
      <c r="CS50" s="1309"/>
      <c r="CT50" s="1309"/>
      <c r="CU50" s="1309"/>
      <c r="CV50" s="1309" t="s">
        <v>562</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624</v>
      </c>
      <c r="AO51" s="1312"/>
      <c r="AP51" s="1312"/>
      <c r="AQ51" s="1312"/>
      <c r="AR51" s="1312"/>
      <c r="AS51" s="1312"/>
      <c r="AT51" s="1312"/>
      <c r="AU51" s="1312"/>
      <c r="AV51" s="1312"/>
      <c r="AW51" s="1312"/>
      <c r="AX51" s="1312"/>
      <c r="AY51" s="1312"/>
      <c r="AZ51" s="1312"/>
      <c r="BA51" s="1312"/>
      <c r="BB51" s="1312" t="s">
        <v>625</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49</v>
      </c>
      <c r="BY51" s="1310"/>
      <c r="BZ51" s="1310"/>
      <c r="CA51" s="1310"/>
      <c r="CB51" s="1310"/>
      <c r="CC51" s="1310"/>
      <c r="CD51" s="1310"/>
      <c r="CE51" s="1310"/>
      <c r="CF51" s="1310">
        <v>61.8</v>
      </c>
      <c r="CG51" s="1310"/>
      <c r="CH51" s="1310"/>
      <c r="CI51" s="1310"/>
      <c r="CJ51" s="1310"/>
      <c r="CK51" s="1310"/>
      <c r="CL51" s="1310"/>
      <c r="CM51" s="1310"/>
      <c r="CN51" s="1310">
        <v>56.7</v>
      </c>
      <c r="CO51" s="1310"/>
      <c r="CP51" s="1310"/>
      <c r="CQ51" s="1310"/>
      <c r="CR51" s="1310"/>
      <c r="CS51" s="1310"/>
      <c r="CT51" s="1310"/>
      <c r="CU51" s="1310"/>
      <c r="CV51" s="1310">
        <v>56</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626</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61.8</v>
      </c>
      <c r="BY53" s="1310"/>
      <c r="BZ53" s="1310"/>
      <c r="CA53" s="1310"/>
      <c r="CB53" s="1310"/>
      <c r="CC53" s="1310"/>
      <c r="CD53" s="1310"/>
      <c r="CE53" s="1310"/>
      <c r="CF53" s="1310">
        <v>62.8</v>
      </c>
      <c r="CG53" s="1310"/>
      <c r="CH53" s="1310"/>
      <c r="CI53" s="1310"/>
      <c r="CJ53" s="1310"/>
      <c r="CK53" s="1310"/>
      <c r="CL53" s="1310"/>
      <c r="CM53" s="1310"/>
      <c r="CN53" s="1310">
        <v>70.2</v>
      </c>
      <c r="CO53" s="1310"/>
      <c r="CP53" s="1310"/>
      <c r="CQ53" s="1310"/>
      <c r="CR53" s="1310"/>
      <c r="CS53" s="1310"/>
      <c r="CT53" s="1310"/>
      <c r="CU53" s="1310"/>
      <c r="CV53" s="1310">
        <v>71.599999999999994</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627</v>
      </c>
      <c r="AO55" s="1309"/>
      <c r="AP55" s="1309"/>
      <c r="AQ55" s="1309"/>
      <c r="AR55" s="1309"/>
      <c r="AS55" s="1309"/>
      <c r="AT55" s="1309"/>
      <c r="AU55" s="1309"/>
      <c r="AV55" s="1309"/>
      <c r="AW55" s="1309"/>
      <c r="AX55" s="1309"/>
      <c r="AY55" s="1309"/>
      <c r="AZ55" s="1309"/>
      <c r="BA55" s="1309"/>
      <c r="BB55" s="1312" t="s">
        <v>625</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58.5</v>
      </c>
      <c r="BY55" s="1310"/>
      <c r="BZ55" s="1310"/>
      <c r="CA55" s="1310"/>
      <c r="CB55" s="1310"/>
      <c r="CC55" s="1310"/>
      <c r="CD55" s="1310"/>
      <c r="CE55" s="1310"/>
      <c r="CF55" s="1310">
        <v>54.6</v>
      </c>
      <c r="CG55" s="1310"/>
      <c r="CH55" s="1310"/>
      <c r="CI55" s="1310"/>
      <c r="CJ55" s="1310"/>
      <c r="CK55" s="1310"/>
      <c r="CL55" s="1310"/>
      <c r="CM55" s="1310"/>
      <c r="CN55" s="1310">
        <v>53.2</v>
      </c>
      <c r="CO55" s="1310"/>
      <c r="CP55" s="1310"/>
      <c r="CQ55" s="1310"/>
      <c r="CR55" s="1310"/>
      <c r="CS55" s="1310"/>
      <c r="CT55" s="1310"/>
      <c r="CU55" s="1310"/>
      <c r="CV55" s="1310">
        <v>47.9</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626</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52.9</v>
      </c>
      <c r="BY57" s="1310"/>
      <c r="BZ57" s="1310"/>
      <c r="CA57" s="1310"/>
      <c r="CB57" s="1310"/>
      <c r="CC57" s="1310"/>
      <c r="CD57" s="1310"/>
      <c r="CE57" s="1310"/>
      <c r="CF57" s="1310">
        <v>58.3</v>
      </c>
      <c r="CG57" s="1310"/>
      <c r="CH57" s="1310"/>
      <c r="CI57" s="1310"/>
      <c r="CJ57" s="1310"/>
      <c r="CK57" s="1310"/>
      <c r="CL57" s="1310"/>
      <c r="CM57" s="1310"/>
      <c r="CN57" s="1310">
        <v>59.6</v>
      </c>
      <c r="CO57" s="1310"/>
      <c r="CP57" s="1310"/>
      <c r="CQ57" s="1310"/>
      <c r="CR57" s="1310"/>
      <c r="CS57" s="1310"/>
      <c r="CT57" s="1310"/>
      <c r="CU57" s="1310"/>
      <c r="CV57" s="1310">
        <v>60.5</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628</v>
      </c>
    </row>
    <row r="64" spans="1:109" x14ac:dyDescent="0.15">
      <c r="B64" s="394"/>
      <c r="G64" s="401"/>
      <c r="I64" s="414"/>
      <c r="J64" s="414"/>
      <c r="K64" s="414"/>
      <c r="L64" s="414"/>
      <c r="M64" s="414"/>
      <c r="N64" s="415"/>
      <c r="AM64" s="401"/>
      <c r="AN64" s="401" t="s">
        <v>622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631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623</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558</v>
      </c>
      <c r="BQ72" s="1309"/>
      <c r="BR72" s="1309"/>
      <c r="BS72" s="1309"/>
      <c r="BT72" s="1309"/>
      <c r="BU72" s="1309"/>
      <c r="BV72" s="1309"/>
      <c r="BW72" s="1309"/>
      <c r="BX72" s="1309" t="s">
        <v>559</v>
      </c>
      <c r="BY72" s="1309"/>
      <c r="BZ72" s="1309"/>
      <c r="CA72" s="1309"/>
      <c r="CB72" s="1309"/>
      <c r="CC72" s="1309"/>
      <c r="CD72" s="1309"/>
      <c r="CE72" s="1309"/>
      <c r="CF72" s="1309" t="s">
        <v>560</v>
      </c>
      <c r="CG72" s="1309"/>
      <c r="CH72" s="1309"/>
      <c r="CI72" s="1309"/>
      <c r="CJ72" s="1309"/>
      <c r="CK72" s="1309"/>
      <c r="CL72" s="1309"/>
      <c r="CM72" s="1309"/>
      <c r="CN72" s="1309" t="s">
        <v>561</v>
      </c>
      <c r="CO72" s="1309"/>
      <c r="CP72" s="1309"/>
      <c r="CQ72" s="1309"/>
      <c r="CR72" s="1309"/>
      <c r="CS72" s="1309"/>
      <c r="CT72" s="1309"/>
      <c r="CU72" s="1309"/>
      <c r="CV72" s="1309" t="s">
        <v>562</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624</v>
      </c>
      <c r="AO73" s="1312"/>
      <c r="AP73" s="1312"/>
      <c r="AQ73" s="1312"/>
      <c r="AR73" s="1312"/>
      <c r="AS73" s="1312"/>
      <c r="AT73" s="1312"/>
      <c r="AU73" s="1312"/>
      <c r="AV73" s="1312"/>
      <c r="AW73" s="1312"/>
      <c r="AX73" s="1312"/>
      <c r="AY73" s="1312"/>
      <c r="AZ73" s="1312"/>
      <c r="BA73" s="1312"/>
      <c r="BB73" s="1312" t="s">
        <v>625</v>
      </c>
      <c r="BC73" s="1312"/>
      <c r="BD73" s="1312"/>
      <c r="BE73" s="1312"/>
      <c r="BF73" s="1312"/>
      <c r="BG73" s="1312"/>
      <c r="BH73" s="1312"/>
      <c r="BI73" s="1312"/>
      <c r="BJ73" s="1312"/>
      <c r="BK73" s="1312"/>
      <c r="BL73" s="1312"/>
      <c r="BM73" s="1312"/>
      <c r="BN73" s="1312"/>
      <c r="BO73" s="1312"/>
      <c r="BP73" s="1310">
        <v>52.3</v>
      </c>
      <c r="BQ73" s="1310"/>
      <c r="BR73" s="1310"/>
      <c r="BS73" s="1310"/>
      <c r="BT73" s="1310"/>
      <c r="BU73" s="1310"/>
      <c r="BV73" s="1310"/>
      <c r="BW73" s="1310"/>
      <c r="BX73" s="1310">
        <v>49</v>
      </c>
      <c r="BY73" s="1310"/>
      <c r="BZ73" s="1310"/>
      <c r="CA73" s="1310"/>
      <c r="CB73" s="1310"/>
      <c r="CC73" s="1310"/>
      <c r="CD73" s="1310"/>
      <c r="CE73" s="1310"/>
      <c r="CF73" s="1310">
        <v>61.8</v>
      </c>
      <c r="CG73" s="1310"/>
      <c r="CH73" s="1310"/>
      <c r="CI73" s="1310"/>
      <c r="CJ73" s="1310"/>
      <c r="CK73" s="1310"/>
      <c r="CL73" s="1310"/>
      <c r="CM73" s="1310"/>
      <c r="CN73" s="1310">
        <v>56.7</v>
      </c>
      <c r="CO73" s="1310"/>
      <c r="CP73" s="1310"/>
      <c r="CQ73" s="1310"/>
      <c r="CR73" s="1310"/>
      <c r="CS73" s="1310"/>
      <c r="CT73" s="1310"/>
      <c r="CU73" s="1310"/>
      <c r="CV73" s="1310">
        <v>56</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629</v>
      </c>
      <c r="BC75" s="1312"/>
      <c r="BD75" s="1312"/>
      <c r="BE75" s="1312"/>
      <c r="BF75" s="1312"/>
      <c r="BG75" s="1312"/>
      <c r="BH75" s="1312"/>
      <c r="BI75" s="1312"/>
      <c r="BJ75" s="1312"/>
      <c r="BK75" s="1312"/>
      <c r="BL75" s="1312"/>
      <c r="BM75" s="1312"/>
      <c r="BN75" s="1312"/>
      <c r="BO75" s="1312"/>
      <c r="BP75" s="1310">
        <v>8.4</v>
      </c>
      <c r="BQ75" s="1310"/>
      <c r="BR75" s="1310"/>
      <c r="BS75" s="1310"/>
      <c r="BT75" s="1310"/>
      <c r="BU75" s="1310"/>
      <c r="BV75" s="1310"/>
      <c r="BW75" s="1310"/>
      <c r="BX75" s="1310">
        <v>7.7</v>
      </c>
      <c r="BY75" s="1310"/>
      <c r="BZ75" s="1310"/>
      <c r="CA75" s="1310"/>
      <c r="CB75" s="1310"/>
      <c r="CC75" s="1310"/>
      <c r="CD75" s="1310"/>
      <c r="CE75" s="1310"/>
      <c r="CF75" s="1310">
        <v>7.4</v>
      </c>
      <c r="CG75" s="1310"/>
      <c r="CH75" s="1310"/>
      <c r="CI75" s="1310"/>
      <c r="CJ75" s="1310"/>
      <c r="CK75" s="1310"/>
      <c r="CL75" s="1310"/>
      <c r="CM75" s="1310"/>
      <c r="CN75" s="1310">
        <v>7.2</v>
      </c>
      <c r="CO75" s="1310"/>
      <c r="CP75" s="1310"/>
      <c r="CQ75" s="1310"/>
      <c r="CR75" s="1310"/>
      <c r="CS75" s="1310"/>
      <c r="CT75" s="1310"/>
      <c r="CU75" s="1310"/>
      <c r="CV75" s="1310">
        <v>7.3</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627</v>
      </c>
      <c r="AO77" s="1309"/>
      <c r="AP77" s="1309"/>
      <c r="AQ77" s="1309"/>
      <c r="AR77" s="1309"/>
      <c r="AS77" s="1309"/>
      <c r="AT77" s="1309"/>
      <c r="AU77" s="1309"/>
      <c r="AV77" s="1309"/>
      <c r="AW77" s="1309"/>
      <c r="AX77" s="1309"/>
      <c r="AY77" s="1309"/>
      <c r="AZ77" s="1309"/>
      <c r="BA77" s="1309"/>
      <c r="BB77" s="1312" t="s">
        <v>625</v>
      </c>
      <c r="BC77" s="1312"/>
      <c r="BD77" s="1312"/>
      <c r="BE77" s="1312"/>
      <c r="BF77" s="1312"/>
      <c r="BG77" s="1312"/>
      <c r="BH77" s="1312"/>
      <c r="BI77" s="1312"/>
      <c r="BJ77" s="1312"/>
      <c r="BK77" s="1312"/>
      <c r="BL77" s="1312"/>
      <c r="BM77" s="1312"/>
      <c r="BN77" s="1312"/>
      <c r="BO77" s="1312"/>
      <c r="BP77" s="1310">
        <v>60.8</v>
      </c>
      <c r="BQ77" s="1310"/>
      <c r="BR77" s="1310"/>
      <c r="BS77" s="1310"/>
      <c r="BT77" s="1310"/>
      <c r="BU77" s="1310"/>
      <c r="BV77" s="1310"/>
      <c r="BW77" s="1310"/>
      <c r="BX77" s="1310">
        <v>58.5</v>
      </c>
      <c r="BY77" s="1310"/>
      <c r="BZ77" s="1310"/>
      <c r="CA77" s="1310"/>
      <c r="CB77" s="1310"/>
      <c r="CC77" s="1310"/>
      <c r="CD77" s="1310"/>
      <c r="CE77" s="1310"/>
      <c r="CF77" s="1310">
        <v>54.6</v>
      </c>
      <c r="CG77" s="1310"/>
      <c r="CH77" s="1310"/>
      <c r="CI77" s="1310"/>
      <c r="CJ77" s="1310"/>
      <c r="CK77" s="1310"/>
      <c r="CL77" s="1310"/>
      <c r="CM77" s="1310"/>
      <c r="CN77" s="1310">
        <v>53.2</v>
      </c>
      <c r="CO77" s="1310"/>
      <c r="CP77" s="1310"/>
      <c r="CQ77" s="1310"/>
      <c r="CR77" s="1310"/>
      <c r="CS77" s="1310"/>
      <c r="CT77" s="1310"/>
      <c r="CU77" s="1310"/>
      <c r="CV77" s="1310">
        <v>47.9</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629</v>
      </c>
      <c r="BC79" s="1312"/>
      <c r="BD79" s="1312"/>
      <c r="BE79" s="1312"/>
      <c r="BF79" s="1312"/>
      <c r="BG79" s="1312"/>
      <c r="BH79" s="1312"/>
      <c r="BI79" s="1312"/>
      <c r="BJ79" s="1312"/>
      <c r="BK79" s="1312"/>
      <c r="BL79" s="1312"/>
      <c r="BM79" s="1312"/>
      <c r="BN79" s="1312"/>
      <c r="BO79" s="1312"/>
      <c r="BP79" s="1310">
        <v>11.1</v>
      </c>
      <c r="BQ79" s="1310"/>
      <c r="BR79" s="1310"/>
      <c r="BS79" s="1310"/>
      <c r="BT79" s="1310"/>
      <c r="BU79" s="1310"/>
      <c r="BV79" s="1310"/>
      <c r="BW79" s="1310"/>
      <c r="BX79" s="1310">
        <v>10.7</v>
      </c>
      <c r="BY79" s="1310"/>
      <c r="BZ79" s="1310"/>
      <c r="CA79" s="1310"/>
      <c r="CB79" s="1310"/>
      <c r="CC79" s="1310"/>
      <c r="CD79" s="1310"/>
      <c r="CE79" s="1310"/>
      <c r="CF79" s="1310">
        <v>10</v>
      </c>
      <c r="CG79" s="1310"/>
      <c r="CH79" s="1310"/>
      <c r="CI79" s="1310"/>
      <c r="CJ79" s="1310"/>
      <c r="CK79" s="1310"/>
      <c r="CL79" s="1310"/>
      <c r="CM79" s="1310"/>
      <c r="CN79" s="1310">
        <v>9.8000000000000007</v>
      </c>
      <c r="CO79" s="1310"/>
      <c r="CP79" s="1310"/>
      <c r="CQ79" s="1310"/>
      <c r="CR79" s="1310"/>
      <c r="CS79" s="1310"/>
      <c r="CT79" s="1310"/>
      <c r="CU79" s="1310"/>
      <c r="CV79" s="1310">
        <v>9.6</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OY5maWa2XhDAmcaauEKS0foDkmltI2AZ0burE13m8dGYVOP0a9SuSx26JtIaDzcGGFAtU+2SP2pc0v89UzSpQ==" saltValue="E6AYb9Bte9vK3J3tl/Bj4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JSZE2HWOk807cUIA5oIqtLCMmNximZCDZ/CtUF9yqaLPQIkCpkACbB0XqdMhbC+ythfhQdtZlit9oiVsWK5LA==" saltValue="agTldKfG7cQe9mIPwzGxj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qWgg0/TFmqZrhb8GuKiMvQQjRMDGA8BBGwhNcIFILN6QjfEdA55anvu+RhCH4fjdO9X8hHOxhmCjolFMxVDJw==" saltValue="bW1MT/W9E+5op6/1jHguL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40292</v>
      </c>
      <c r="E3" s="161"/>
      <c r="F3" s="162">
        <v>106614</v>
      </c>
      <c r="G3" s="163"/>
      <c r="H3" s="164"/>
    </row>
    <row r="4" spans="1:8" x14ac:dyDescent="0.15">
      <c r="A4" s="165"/>
      <c r="B4" s="166"/>
      <c r="C4" s="167"/>
      <c r="D4" s="168">
        <v>26906</v>
      </c>
      <c r="E4" s="169"/>
      <c r="F4" s="170">
        <v>45545</v>
      </c>
      <c r="G4" s="171"/>
      <c r="H4" s="172"/>
    </row>
    <row r="5" spans="1:8" x14ac:dyDescent="0.15">
      <c r="A5" s="153" t="s">
        <v>550</v>
      </c>
      <c r="B5" s="158"/>
      <c r="C5" s="159"/>
      <c r="D5" s="160">
        <v>54789</v>
      </c>
      <c r="E5" s="161"/>
      <c r="F5" s="162">
        <v>85459</v>
      </c>
      <c r="G5" s="163"/>
      <c r="H5" s="164"/>
    </row>
    <row r="6" spans="1:8" x14ac:dyDescent="0.15">
      <c r="A6" s="165"/>
      <c r="B6" s="166"/>
      <c r="C6" s="167"/>
      <c r="D6" s="168">
        <v>35990</v>
      </c>
      <c r="E6" s="169"/>
      <c r="F6" s="170">
        <v>44378</v>
      </c>
      <c r="G6" s="171"/>
      <c r="H6" s="172"/>
    </row>
    <row r="7" spans="1:8" x14ac:dyDescent="0.15">
      <c r="A7" s="153" t="s">
        <v>551</v>
      </c>
      <c r="B7" s="158"/>
      <c r="C7" s="159"/>
      <c r="D7" s="160">
        <v>80879</v>
      </c>
      <c r="E7" s="161"/>
      <c r="F7" s="162">
        <v>83280</v>
      </c>
      <c r="G7" s="163"/>
      <c r="H7" s="164"/>
    </row>
    <row r="8" spans="1:8" x14ac:dyDescent="0.15">
      <c r="A8" s="165"/>
      <c r="B8" s="166"/>
      <c r="C8" s="167"/>
      <c r="D8" s="168">
        <v>71888</v>
      </c>
      <c r="E8" s="169"/>
      <c r="F8" s="170">
        <v>43123</v>
      </c>
      <c r="G8" s="171"/>
      <c r="H8" s="172"/>
    </row>
    <row r="9" spans="1:8" x14ac:dyDescent="0.15">
      <c r="A9" s="153" t="s">
        <v>552</v>
      </c>
      <c r="B9" s="158"/>
      <c r="C9" s="159"/>
      <c r="D9" s="160">
        <v>59588</v>
      </c>
      <c r="E9" s="161"/>
      <c r="F9" s="162">
        <v>88968</v>
      </c>
      <c r="G9" s="163"/>
      <c r="H9" s="164"/>
    </row>
    <row r="10" spans="1:8" x14ac:dyDescent="0.15">
      <c r="A10" s="165"/>
      <c r="B10" s="166"/>
      <c r="C10" s="167"/>
      <c r="D10" s="168">
        <v>45078</v>
      </c>
      <c r="E10" s="169"/>
      <c r="F10" s="170">
        <v>45482</v>
      </c>
      <c r="G10" s="171"/>
      <c r="H10" s="172"/>
    </row>
    <row r="11" spans="1:8" x14ac:dyDescent="0.15">
      <c r="A11" s="153" t="s">
        <v>553</v>
      </c>
      <c r="B11" s="158"/>
      <c r="C11" s="159"/>
      <c r="D11" s="160">
        <v>44641</v>
      </c>
      <c r="E11" s="161"/>
      <c r="F11" s="162">
        <v>85173</v>
      </c>
      <c r="G11" s="163"/>
      <c r="H11" s="164"/>
    </row>
    <row r="12" spans="1:8" x14ac:dyDescent="0.15">
      <c r="A12" s="165"/>
      <c r="B12" s="166"/>
      <c r="C12" s="173"/>
      <c r="D12" s="168">
        <v>22302</v>
      </c>
      <c r="E12" s="169"/>
      <c r="F12" s="170">
        <v>43913</v>
      </c>
      <c r="G12" s="171"/>
      <c r="H12" s="172"/>
    </row>
    <row r="13" spans="1:8" x14ac:dyDescent="0.15">
      <c r="A13" s="153"/>
      <c r="B13" s="158"/>
      <c r="C13" s="174"/>
      <c r="D13" s="175">
        <v>56038</v>
      </c>
      <c r="E13" s="176"/>
      <c r="F13" s="177">
        <v>89899</v>
      </c>
      <c r="G13" s="178"/>
      <c r="H13" s="164"/>
    </row>
    <row r="14" spans="1:8" x14ac:dyDescent="0.15">
      <c r="A14" s="165"/>
      <c r="B14" s="166"/>
      <c r="C14" s="167"/>
      <c r="D14" s="168">
        <v>40433</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7.07</v>
      </c>
      <c r="C19" s="179">
        <f>ROUND(VALUE(SUBSTITUTE(実質収支比率等に係る経年分析!G$48,"▲","-")),2)</f>
        <v>5.17</v>
      </c>
      <c r="D19" s="179">
        <f>ROUND(VALUE(SUBSTITUTE(実質収支比率等に係る経年分析!H$48,"▲","-")),2)</f>
        <v>5.68</v>
      </c>
      <c r="E19" s="179">
        <f>ROUND(VALUE(SUBSTITUTE(実質収支比率等に係る経年分析!I$48,"▲","-")),2)</f>
        <v>4.43</v>
      </c>
      <c r="F19" s="179">
        <f>ROUND(VALUE(SUBSTITUTE(実質収支比率等に係る経年分析!J$48,"▲","-")),2)</f>
        <v>6.1</v>
      </c>
    </row>
    <row r="20" spans="1:11" x14ac:dyDescent="0.15">
      <c r="A20" s="179" t="s">
        <v>55</v>
      </c>
      <c r="B20" s="179">
        <f>ROUND(VALUE(SUBSTITUTE(実質収支比率等に係る経年分析!F$47,"▲","-")),2)</f>
        <v>17.600000000000001</v>
      </c>
      <c r="C20" s="179">
        <f>ROUND(VALUE(SUBSTITUTE(実質収支比率等に係る経年分析!G$47,"▲","-")),2)</f>
        <v>17.5</v>
      </c>
      <c r="D20" s="179">
        <f>ROUND(VALUE(SUBSTITUTE(実質収支比率等に係る経年分析!H$47,"▲","-")),2)</f>
        <v>16</v>
      </c>
      <c r="E20" s="179">
        <f>ROUND(VALUE(SUBSTITUTE(実質収支比率等に係る経年分析!I$47,"▲","-")),2)</f>
        <v>15.17</v>
      </c>
      <c r="F20" s="179">
        <f>ROUND(VALUE(SUBSTITUTE(実質収支比率等に係る経年分析!J$47,"▲","-")),2)</f>
        <v>17.34</v>
      </c>
    </row>
    <row r="21" spans="1:11" x14ac:dyDescent="0.15">
      <c r="A21" s="179" t="s">
        <v>56</v>
      </c>
      <c r="B21" s="179">
        <f>IF(ISNUMBER(VALUE(SUBSTITUTE(実質収支比率等に係る経年分析!F$49,"▲","-"))),ROUND(VALUE(SUBSTITUTE(実質収支比率等に係る経年分析!F$49,"▲","-")),2),NA())</f>
        <v>0.84</v>
      </c>
      <c r="C21" s="179">
        <f>IF(ISNUMBER(VALUE(SUBSTITUTE(実質収支比率等に係る経年分析!G$49,"▲","-"))),ROUND(VALUE(SUBSTITUTE(実質収支比率等に係る経年分析!G$49,"▲","-")),2),NA())</f>
        <v>-1.85</v>
      </c>
      <c r="D21" s="179">
        <f>IF(ISNUMBER(VALUE(SUBSTITUTE(実質収支比率等に係る経年分析!H$49,"▲","-"))),ROUND(VALUE(SUBSTITUTE(実質収支比率等に係る経年分析!H$49,"▲","-")),2),NA())</f>
        <v>-1.51</v>
      </c>
      <c r="E21" s="179">
        <f>IF(ISNUMBER(VALUE(SUBSTITUTE(実質収支比率等に係る経年分析!I$49,"▲","-"))),ROUND(VALUE(SUBSTITUTE(実質収支比率等に係る経年分析!I$49,"▲","-")),2),NA())</f>
        <v>-2.93</v>
      </c>
      <c r="F21" s="179">
        <f>IF(ISNUMBER(VALUE(SUBSTITUTE(実質収支比率等に係る経年分析!J$49,"▲","-"))),ROUND(VALUE(SUBSTITUTE(実質収支比率等に係る経年分析!J$49,"▲","-")),2),NA())</f>
        <v>3.6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7.0000000000000007E-2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0.08</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公営簡易水道事業特別会計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0.15</v>
      </c>
    </row>
    <row r="30" spans="1:11" x14ac:dyDescent="0.15">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0.77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1.37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1.33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2.15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0.34</v>
      </c>
    </row>
    <row r="31" spans="1:11" x14ac:dyDescent="0.15">
      <c r="A31" s="180" t="str">
        <f>IF(連結実質赤字比率に係る赤字・黒字の構成分析!C$39="",NA(),連結実質赤字比率に係る赤字・黒字の構成分析!C$39)</f>
        <v>農業集落排水事業会計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0.35</v>
      </c>
    </row>
    <row r="32" spans="1:11" x14ac:dyDescent="0.15">
      <c r="A32" s="180" t="str">
        <f>IF(連結実質赤字比率に係る赤字・黒字の構成分析!C$38="",NA(),連結実質赤字比率に係る赤字・黒字の構成分析!C$38)</f>
        <v>公共下水道事業会計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1.84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1.37</v>
      </c>
    </row>
    <row r="33" spans="1:16" x14ac:dyDescent="0.15">
      <c r="A33" s="180" t="str">
        <f>IF(連結実質赤字比率に係る赤字・黒字の構成分析!C$37="",NA(),連結実質赤字比率に係る赤字・黒字の構成分析!C$37)</f>
        <v>温泉引湯事業会計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2.2599999999999998</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7.31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8.09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4.9000000000000004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7.06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5.67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4.42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6.1</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0.55000000000000004</v>
      </c>
      <c r="D36" s="180">
        <f>IF(ROUND(VALUE(SUBSTITUTE(連結実質赤字比率に係る赤字・黒字の構成分析!G$34,"▲", "-")), 2) &lt; 0, ABS(ROUND(VALUE(SUBSTITUTE(連結実質赤字比率に係る赤字・黒字の構成分析!G$34,"▲", "-")), 2)), NA())</f>
        <v>1.74</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4.07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8.3699999999999992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7.47</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2447</v>
      </c>
      <c r="E42" s="181"/>
      <c r="F42" s="181"/>
      <c r="G42" s="181">
        <f>'実質公債費比率（分子）の構造'!L$52</f>
        <v>2331</v>
      </c>
      <c r="H42" s="181"/>
      <c r="I42" s="181"/>
      <c r="J42" s="181">
        <f>'実質公債費比率（分子）の構造'!M$52</f>
        <v>2243</v>
      </c>
      <c r="K42" s="181"/>
      <c r="L42" s="181"/>
      <c r="M42" s="181">
        <f>'実質公債費比率（分子）の構造'!N$52</f>
        <v>2021</v>
      </c>
      <c r="N42" s="181"/>
      <c r="O42" s="181"/>
      <c r="P42" s="181">
        <f>'実質公債費比率（分子）の構造'!O$52</f>
        <v>1936</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14</v>
      </c>
      <c r="C44" s="181"/>
      <c r="D44" s="181"/>
      <c r="E44" s="181">
        <f>'実質公債費比率（分子）の構造'!L$50</f>
        <v>13</v>
      </c>
      <c r="F44" s="181"/>
      <c r="G44" s="181"/>
      <c r="H44" s="181">
        <f>'実質公債費比率（分子）の構造'!M$50</f>
        <v>1</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36</v>
      </c>
      <c r="C45" s="181"/>
      <c r="D45" s="181"/>
      <c r="E45" s="181">
        <f>'実質公債費比率（分子）の構造'!L$49</f>
        <v>36</v>
      </c>
      <c r="F45" s="181"/>
      <c r="G45" s="181"/>
      <c r="H45" s="181">
        <f>'実質公債費比率（分子）の構造'!M$49</f>
        <v>36</v>
      </c>
      <c r="I45" s="181"/>
      <c r="J45" s="181"/>
      <c r="K45" s="181">
        <f>'実質公債費比率（分子）の構造'!N$49</f>
        <v>40</v>
      </c>
      <c r="L45" s="181"/>
      <c r="M45" s="181"/>
      <c r="N45" s="181">
        <f>'実質公債費比率（分子）の構造'!O$49</f>
        <v>36</v>
      </c>
      <c r="O45" s="181"/>
      <c r="P45" s="181"/>
    </row>
    <row r="46" spans="1:16" x14ac:dyDescent="0.15">
      <c r="A46" s="181" t="s">
        <v>67</v>
      </c>
      <c r="B46" s="181">
        <f>'実質公債費比率（分子）の構造'!K$48</f>
        <v>1135</v>
      </c>
      <c r="C46" s="181"/>
      <c r="D46" s="181"/>
      <c r="E46" s="181">
        <f>'実質公債費比率（分子）の構造'!L$48</f>
        <v>1124</v>
      </c>
      <c r="F46" s="181"/>
      <c r="G46" s="181"/>
      <c r="H46" s="181">
        <f>'実質公債費比率（分子）の構造'!M$48</f>
        <v>1207</v>
      </c>
      <c r="I46" s="181"/>
      <c r="J46" s="181"/>
      <c r="K46" s="181">
        <f>'実質公債費比率（分子）の構造'!N$48</f>
        <v>1136</v>
      </c>
      <c r="L46" s="181"/>
      <c r="M46" s="181"/>
      <c r="N46" s="181">
        <f>'実質公債費比率（分子）の構造'!O$48</f>
        <v>1151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1906</v>
      </c>
      <c r="C49" s="181"/>
      <c r="D49" s="181"/>
      <c r="E49" s="181">
        <f>'実質公債費比率（分子）の構造'!L$45</f>
        <v>1749</v>
      </c>
      <c r="F49" s="181"/>
      <c r="G49" s="181"/>
      <c r="H49" s="181">
        <f>'実質公債費比率（分子）の構造'!M$45</f>
        <v>1672</v>
      </c>
      <c r="I49" s="181"/>
      <c r="J49" s="181"/>
      <c r="K49" s="181">
        <f>'実質公債費比率（分子）の構造'!N$45</f>
        <v>1431</v>
      </c>
      <c r="L49" s="181"/>
      <c r="M49" s="181"/>
      <c r="N49" s="181">
        <f>'実質公債費比率（分子）の構造'!O$45</f>
        <v>1340</v>
      </c>
      <c r="O49" s="181"/>
      <c r="P49" s="181"/>
    </row>
    <row r="50" spans="1:16" x14ac:dyDescent="0.15">
      <c r="A50" s="181" t="s">
        <v>71</v>
      </c>
      <c r="B50" s="181" t="e">
        <f>NA()</f>
        <v>#N/A</v>
      </c>
      <c r="C50" s="181">
        <f>IF(ISNUMBER('実質公債費比率（分子）の構造'!K$53),'実質公債費比率（分子）の構造'!K$53,NA())</f>
        <v>644</v>
      </c>
      <c r="D50" s="181" t="e">
        <f>NA()</f>
        <v>#N/A</v>
      </c>
      <c r="E50" s="181" t="e">
        <f>NA()</f>
        <v>#N/A</v>
      </c>
      <c r="F50" s="181">
        <f>IF(ISNUMBER('実質公債費比率（分子）の構造'!L$53),'実質公債費比率（分子）の構造'!L$53,NA())</f>
        <v>591</v>
      </c>
      <c r="G50" s="181" t="e">
        <f>NA()</f>
        <v>#N/A</v>
      </c>
      <c r="H50" s="181" t="e">
        <f>NA()</f>
        <v>#N/A</v>
      </c>
      <c r="I50" s="181">
        <f>IF(ISNUMBER('実質公債費比率（分子）の構造'!M$53),'実質公債費比率（分子）の構造'!M$53,NA())</f>
        <v>673</v>
      </c>
      <c r="J50" s="181" t="e">
        <f>NA()</f>
        <v>#N/A</v>
      </c>
      <c r="K50" s="181" t="e">
        <f>NA()</f>
        <v>#N/A</v>
      </c>
      <c r="L50" s="181">
        <f>IF(ISNUMBER('実質公債費比率（分子）の構造'!N$53),'実質公債費比率（分子）の構造'!N$53,NA())</f>
        <v>586</v>
      </c>
      <c r="M50" s="181" t="e">
        <f>NA()</f>
        <v>#N/A</v>
      </c>
      <c r="N50" s="181" t="e">
        <f>NA()</f>
        <v>#N/A</v>
      </c>
      <c r="O50" s="181">
        <f>IF(ISNUMBER('実質公債費比率（分子）の構造'!O$53),'実質公債費比率（分子）の構造'!O$53,NA())</f>
        <v>591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20169</v>
      </c>
      <c r="E56" s="180"/>
      <c r="F56" s="180"/>
      <c r="G56" s="180">
        <f>'将来負担比率（分子）の構造'!J$52</f>
        <v>19313</v>
      </c>
      <c r="H56" s="180"/>
      <c r="I56" s="180"/>
      <c r="J56" s="180">
        <f>'将来負担比率（分子）の構造'!K$52</f>
        <v>18982</v>
      </c>
      <c r="K56" s="180"/>
      <c r="L56" s="180"/>
      <c r="M56" s="180">
        <f>'将来負担比率（分子）の構造'!L$52</f>
        <v>19479</v>
      </c>
      <c r="N56" s="180"/>
      <c r="O56" s="180"/>
      <c r="P56" s="180">
        <f>'将来負担比率（分子）の構造'!M$52</f>
        <v>18773</v>
      </c>
    </row>
    <row r="57" spans="1:16" x14ac:dyDescent="0.15">
      <c r="A57" s="180" t="s">
        <v>42</v>
      </c>
      <c r="B57" s="180"/>
      <c r="C57" s="180"/>
      <c r="D57" s="180">
        <f>'将来負担比率（分子）の構造'!I$51</f>
        <v>1238</v>
      </c>
      <c r="E57" s="180"/>
      <c r="F57" s="180"/>
      <c r="G57" s="180">
        <f>'将来負担比率（分子）の構造'!J$51</f>
        <v>1087</v>
      </c>
      <c r="H57" s="180"/>
      <c r="I57" s="180"/>
      <c r="J57" s="180">
        <f>'将来負担比率（分子）の構造'!K$51</f>
        <v>1008</v>
      </c>
      <c r="K57" s="180"/>
      <c r="L57" s="180"/>
      <c r="M57" s="180">
        <f>'将来負担比率（分子）の構造'!L$51</f>
        <v>945</v>
      </c>
      <c r="N57" s="180"/>
      <c r="O57" s="180"/>
      <c r="P57" s="180">
        <f>'将来負担比率（分子）の構造'!M$51</f>
        <v>964</v>
      </c>
    </row>
    <row r="58" spans="1:16" x14ac:dyDescent="0.15">
      <c r="A58" s="180" t="s">
        <v>41</v>
      </c>
      <c r="B58" s="180"/>
      <c r="C58" s="180"/>
      <c r="D58" s="180">
        <f>'将来負担比率（分子）の構造'!I$50</f>
        <v>3996</v>
      </c>
      <c r="E58" s="180"/>
      <c r="F58" s="180"/>
      <c r="G58" s="180">
        <f>'将来負担比率（分子）の構造'!J$50</f>
        <v>4263</v>
      </c>
      <c r="H58" s="180"/>
      <c r="I58" s="180"/>
      <c r="J58" s="180">
        <f>'将来負担比率（分子）の構造'!K$50</f>
        <v>3648</v>
      </c>
      <c r="K58" s="180"/>
      <c r="L58" s="180"/>
      <c r="M58" s="180">
        <f>'将来負担比率（分子）の構造'!L$50</f>
        <v>4056</v>
      </c>
      <c r="N58" s="180"/>
      <c r="O58" s="180"/>
      <c r="P58" s="180">
        <f>'将来負担比率（分子）の構造'!M$50</f>
        <v>3736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2848</v>
      </c>
      <c r="C62" s="180"/>
      <c r="D62" s="180"/>
      <c r="E62" s="180">
        <f>'将来負担比率（分子）の構造'!J$45</f>
        <v>2868</v>
      </c>
      <c r="F62" s="180"/>
      <c r="G62" s="180"/>
      <c r="H62" s="180">
        <f>'将来負担比率（分子）の構造'!K$45</f>
        <v>3038</v>
      </c>
      <c r="I62" s="180"/>
      <c r="J62" s="180"/>
      <c r="K62" s="180">
        <f>'将来負担比率（分子）の構造'!L$45</f>
        <v>3016</v>
      </c>
      <c r="L62" s="180"/>
      <c r="M62" s="180"/>
      <c r="N62" s="180">
        <f>'将来負担比率（分子）の構造'!M$45</f>
        <v>2940</v>
      </c>
      <c r="O62" s="180"/>
      <c r="P62" s="180"/>
    </row>
    <row r="63" spans="1:16" x14ac:dyDescent="0.15">
      <c r="A63" s="180" t="s">
        <v>34</v>
      </c>
      <c r="B63" s="180">
        <f>'将来負担比率（分子）の構造'!I$44</f>
        <v>246</v>
      </c>
      <c r="C63" s="180"/>
      <c r="D63" s="180"/>
      <c r="E63" s="180">
        <f>'将来負担比率（分子）の構造'!J$44</f>
        <v>229</v>
      </c>
      <c r="F63" s="180"/>
      <c r="G63" s="180"/>
      <c r="H63" s="180">
        <f>'将来負担比率（分子）の構造'!K$44</f>
        <v>210</v>
      </c>
      <c r="I63" s="180"/>
      <c r="J63" s="180"/>
      <c r="K63" s="180">
        <f>'将来負担比率（分子）の構造'!L$44</f>
        <v>185</v>
      </c>
      <c r="L63" s="180"/>
      <c r="M63" s="180"/>
      <c r="N63" s="180">
        <f>'将来負担比率（分子）の構造'!M$44</f>
        <v>154</v>
      </c>
      <c r="O63" s="180"/>
      <c r="P63" s="180"/>
    </row>
    <row r="64" spans="1:16" x14ac:dyDescent="0.15">
      <c r="A64" s="180" t="s">
        <v>33</v>
      </c>
      <c r="B64" s="180">
        <f>'将来負担比率（分子）の構造'!I$43</f>
        <v>12527</v>
      </c>
      <c r="C64" s="180"/>
      <c r="D64" s="180"/>
      <c r="E64" s="180">
        <f>'将来負担比率（分子）の構造'!J$43</f>
        <v>12187</v>
      </c>
      <c r="F64" s="180"/>
      <c r="G64" s="180"/>
      <c r="H64" s="180">
        <f>'将来負担比率（分子）の構造'!K$43</f>
        <v>11829</v>
      </c>
      <c r="I64" s="180"/>
      <c r="J64" s="180"/>
      <c r="K64" s="180">
        <f>'将来負担比率（分子）の構造'!L$43</f>
        <v>10752</v>
      </c>
      <c r="L64" s="180"/>
      <c r="M64" s="180"/>
      <c r="N64" s="180">
        <f>'将来負担比率（分子）の構造'!M$43</f>
        <v>9784</v>
      </c>
      <c r="O64" s="180"/>
      <c r="P64" s="180"/>
    </row>
    <row r="65" spans="1:16" x14ac:dyDescent="0.15">
      <c r="A65" s="180" t="s">
        <v>32</v>
      </c>
      <c r="B65" s="180">
        <f>'将来負担比率（分子）の構造'!I$42</f>
        <v>87</v>
      </c>
      <c r="C65" s="180"/>
      <c r="D65" s="180"/>
      <c r="E65" s="180">
        <f>'将来負担比率（分子）の構造'!J$42</f>
        <v>5</v>
      </c>
      <c r="F65" s="180"/>
      <c r="G65" s="180"/>
      <c r="H65" s="180">
        <f>'将来負担比率（分子）の構造'!K$42</f>
        <v>3</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14143</v>
      </c>
      <c r="C66" s="180"/>
      <c r="D66" s="180"/>
      <c r="E66" s="180">
        <f>'将来負担比率（分子）の構造'!J$41</f>
        <v>13619</v>
      </c>
      <c r="F66" s="180"/>
      <c r="G66" s="180"/>
      <c r="H66" s="180">
        <f>'将来負担比率（分子）の構造'!K$41</f>
        <v>13827</v>
      </c>
      <c r="I66" s="180"/>
      <c r="J66" s="180"/>
      <c r="K66" s="180">
        <f>'将来負担比率（分子）の構造'!L$41</f>
        <v>15254</v>
      </c>
      <c r="L66" s="180"/>
      <c r="M66" s="180"/>
      <c r="N66" s="180">
        <f>'将来負担比率（分子）の構造'!M$41</f>
        <v>15235</v>
      </c>
      <c r="O66" s="180"/>
      <c r="P66" s="180"/>
    </row>
    <row r="67" spans="1:16" x14ac:dyDescent="0.15">
      <c r="A67" s="180" t="s">
        <v>75</v>
      </c>
      <c r="B67" s="180" t="e">
        <f>NA()</f>
        <v>#N/A</v>
      </c>
      <c r="C67" s="180">
        <f>IF(ISNUMBER('将来負担比率（分子）の構造'!I$53), IF('将来負担比率（分子）の構造'!I$53 &lt; 0, 0, '将来負担比率（分子）の構造'!I$53), NA())</f>
        <v>4448</v>
      </c>
      <c r="D67" s="180" t="e">
        <f>NA()</f>
        <v>#N/A</v>
      </c>
      <c r="E67" s="180" t="e">
        <f>NA()</f>
        <v>#N/A</v>
      </c>
      <c r="F67" s="180">
        <f>IF(ISNUMBER('将来負担比率（分子）の構造'!J$53), IF('将来負担比率（分子）の構造'!J$53 &lt; 0, 0, '将来負担比率（分子）の構造'!J$53), NA())</f>
        <v>4245</v>
      </c>
      <c r="G67" s="180" t="e">
        <f>NA()</f>
        <v>#N/A</v>
      </c>
      <c r="H67" s="180" t="e">
        <f>NA()</f>
        <v>#N/A</v>
      </c>
      <c r="I67" s="180">
        <f>IF(ISNUMBER('将来負担比率（分子）の構造'!K$53), IF('将来負担比率（分子）の構造'!K$53 &lt; 0, 0, '将来負担比率（分子）の構造'!K$53), NA())</f>
        <v>5270</v>
      </c>
      <c r="J67" s="180" t="e">
        <f>NA()</f>
        <v>#N/A</v>
      </c>
      <c r="K67" s="180" t="e">
        <f>NA()</f>
        <v>#N/A</v>
      </c>
      <c r="L67" s="180">
        <f>IF(ISNUMBER('将来負担比率（分子）の構造'!L$53), IF('将来負担比率（分子）の構造'!L$53 &lt; 0, 0, '将来負担比率（分子）の構造'!L$53), NA())</f>
        <v>4726</v>
      </c>
      <c r="M67" s="180" t="e">
        <f>NA()</f>
        <v>#N/A</v>
      </c>
      <c r="N67" s="180" t="e">
        <f>NA()</f>
        <v>#N/A</v>
      </c>
      <c r="O67" s="180">
        <f>IF(ISNUMBER('将来負担比率（分子）の構造'!M$53), IF('将来負担比率（分子）の構造'!M$53 &lt; 0, 0, '将来負担比率（分子）の構造'!M$53), NA())</f>
        <v>4639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1707</v>
      </c>
      <c r="C72" s="184">
        <f>基金残高に係る経年分析!G55</f>
        <v>1557</v>
      </c>
      <c r="D72" s="184">
        <f>基金残高に係る経年分析!H55</f>
        <v>1757</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3419</v>
      </c>
      <c r="C74" s="184">
        <f>基金残高に係る経年分析!G57</f>
        <v>3921</v>
      </c>
      <c r="D74" s="184">
        <f>基金残高に係る経年分析!H57</f>
        <v>3253</v>
      </c>
    </row>
  </sheetData>
  <sheetProtection algorithmName="SHA-512" hashValue="3J+9k+f052b0vnwnm2CFr40wepvDNc17OPfW77EUrS4A3O0MHpNeLLwnB6SjFywmu4j9oNIpxi+8UQqJKCXsdw==" saltValue="L6//ei0Bkl3DL3+zo4C/O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4269694</v>
      </c>
      <c r="S5" s="727"/>
      <c r="T5" s="727"/>
      <c r="U5" s="727"/>
      <c r="V5" s="727"/>
      <c r="W5" s="727"/>
      <c r="X5" s="727"/>
      <c r="Y5" s="773"/>
      <c r="Z5" s="791">
        <v>24.8</v>
      </c>
      <c r="AA5" s="791"/>
      <c r="AB5" s="791"/>
      <c r="AC5" s="791"/>
      <c r="AD5" s="792">
        <v>4176021</v>
      </c>
      <c r="AE5" s="792"/>
      <c r="AF5" s="792"/>
      <c r="AG5" s="792"/>
      <c r="AH5" s="792"/>
      <c r="AI5" s="792"/>
      <c r="AJ5" s="792"/>
      <c r="AK5" s="792"/>
      <c r="AL5" s="774">
        <v>42.2</v>
      </c>
      <c r="AM5" s="743"/>
      <c r="AN5" s="743"/>
      <c r="AO5" s="775"/>
      <c r="AP5" s="760" t="s">
        <v>227</v>
      </c>
      <c r="AQ5" s="761"/>
      <c r="AR5" s="761"/>
      <c r="AS5" s="761"/>
      <c r="AT5" s="761"/>
      <c r="AU5" s="761"/>
      <c r="AV5" s="761"/>
      <c r="AW5" s="761"/>
      <c r="AX5" s="761"/>
      <c r="AY5" s="761"/>
      <c r="AZ5" s="761"/>
      <c r="BA5" s="761"/>
      <c r="BB5" s="761"/>
      <c r="BC5" s="761"/>
      <c r="BD5" s="761"/>
      <c r="BE5" s="761"/>
      <c r="BF5" s="762"/>
      <c r="BG5" s="661">
        <v>4129258</v>
      </c>
      <c r="BH5" s="664"/>
      <c r="BI5" s="664"/>
      <c r="BJ5" s="664"/>
      <c r="BK5" s="664"/>
      <c r="BL5" s="664"/>
      <c r="BM5" s="664"/>
      <c r="BN5" s="665"/>
      <c r="BO5" s="723">
        <v>96.7</v>
      </c>
      <c r="BP5" s="723"/>
      <c r="BQ5" s="723"/>
      <c r="BR5" s="723"/>
      <c r="BS5" s="724">
        <v>58389</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183597</v>
      </c>
      <c r="S6" s="664"/>
      <c r="T6" s="664"/>
      <c r="U6" s="664"/>
      <c r="V6" s="664"/>
      <c r="W6" s="664"/>
      <c r="X6" s="664"/>
      <c r="Y6" s="665"/>
      <c r="Z6" s="723">
        <v>1.1000000000000001</v>
      </c>
      <c r="AA6" s="723"/>
      <c r="AB6" s="723"/>
      <c r="AC6" s="723"/>
      <c r="AD6" s="724">
        <v>183597</v>
      </c>
      <c r="AE6" s="724"/>
      <c r="AF6" s="724"/>
      <c r="AG6" s="724"/>
      <c r="AH6" s="724"/>
      <c r="AI6" s="724"/>
      <c r="AJ6" s="724"/>
      <c r="AK6" s="724"/>
      <c r="AL6" s="666">
        <v>1.9</v>
      </c>
      <c r="AM6" s="667"/>
      <c r="AN6" s="667"/>
      <c r="AO6" s="725"/>
      <c r="AP6" s="658" t="s">
        <v>232</v>
      </c>
      <c r="AQ6" s="659"/>
      <c r="AR6" s="659"/>
      <c r="AS6" s="659"/>
      <c r="AT6" s="659"/>
      <c r="AU6" s="659"/>
      <c r="AV6" s="659"/>
      <c r="AW6" s="659"/>
      <c r="AX6" s="659"/>
      <c r="AY6" s="659"/>
      <c r="AZ6" s="659"/>
      <c r="BA6" s="659"/>
      <c r="BB6" s="659"/>
      <c r="BC6" s="659"/>
      <c r="BD6" s="659"/>
      <c r="BE6" s="659"/>
      <c r="BF6" s="660"/>
      <c r="BG6" s="661">
        <v>4129258</v>
      </c>
      <c r="BH6" s="664"/>
      <c r="BI6" s="664"/>
      <c r="BJ6" s="664"/>
      <c r="BK6" s="664"/>
      <c r="BL6" s="664"/>
      <c r="BM6" s="664"/>
      <c r="BN6" s="665"/>
      <c r="BO6" s="723">
        <v>96.7</v>
      </c>
      <c r="BP6" s="723"/>
      <c r="BQ6" s="723"/>
      <c r="BR6" s="723"/>
      <c r="BS6" s="724">
        <v>58389</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151114</v>
      </c>
      <c r="CS6" s="664"/>
      <c r="CT6" s="664"/>
      <c r="CU6" s="664"/>
      <c r="CV6" s="664"/>
      <c r="CW6" s="664"/>
      <c r="CX6" s="664"/>
      <c r="CY6" s="665"/>
      <c r="CZ6" s="774">
        <v>0.9</v>
      </c>
      <c r="DA6" s="743"/>
      <c r="DB6" s="743"/>
      <c r="DC6" s="777"/>
      <c r="DD6" s="669" t="s">
        <v>129</v>
      </c>
      <c r="DE6" s="664"/>
      <c r="DF6" s="664"/>
      <c r="DG6" s="664"/>
      <c r="DH6" s="664"/>
      <c r="DI6" s="664"/>
      <c r="DJ6" s="664"/>
      <c r="DK6" s="664"/>
      <c r="DL6" s="664"/>
      <c r="DM6" s="664"/>
      <c r="DN6" s="664"/>
      <c r="DO6" s="664"/>
      <c r="DP6" s="665"/>
      <c r="DQ6" s="669">
        <v>151114</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5832</v>
      </c>
      <c r="S7" s="664"/>
      <c r="T7" s="664"/>
      <c r="U7" s="664"/>
      <c r="V7" s="664"/>
      <c r="W7" s="664"/>
      <c r="X7" s="664"/>
      <c r="Y7" s="665"/>
      <c r="Z7" s="723">
        <v>0</v>
      </c>
      <c r="AA7" s="723"/>
      <c r="AB7" s="723"/>
      <c r="AC7" s="723"/>
      <c r="AD7" s="724">
        <v>5832</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1543635</v>
      </c>
      <c r="BH7" s="664"/>
      <c r="BI7" s="664"/>
      <c r="BJ7" s="664"/>
      <c r="BK7" s="664"/>
      <c r="BL7" s="664"/>
      <c r="BM7" s="664"/>
      <c r="BN7" s="665"/>
      <c r="BO7" s="723">
        <v>36.200000000000003</v>
      </c>
      <c r="BP7" s="723"/>
      <c r="BQ7" s="723"/>
      <c r="BR7" s="723"/>
      <c r="BS7" s="724">
        <v>58389</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2972901</v>
      </c>
      <c r="CS7" s="664"/>
      <c r="CT7" s="664"/>
      <c r="CU7" s="664"/>
      <c r="CV7" s="664"/>
      <c r="CW7" s="664"/>
      <c r="CX7" s="664"/>
      <c r="CY7" s="665"/>
      <c r="CZ7" s="723">
        <v>18.100000000000001</v>
      </c>
      <c r="DA7" s="723"/>
      <c r="DB7" s="723"/>
      <c r="DC7" s="723"/>
      <c r="DD7" s="669">
        <v>64281</v>
      </c>
      <c r="DE7" s="664"/>
      <c r="DF7" s="664"/>
      <c r="DG7" s="664"/>
      <c r="DH7" s="664"/>
      <c r="DI7" s="664"/>
      <c r="DJ7" s="664"/>
      <c r="DK7" s="664"/>
      <c r="DL7" s="664"/>
      <c r="DM7" s="664"/>
      <c r="DN7" s="664"/>
      <c r="DO7" s="664"/>
      <c r="DP7" s="665"/>
      <c r="DQ7" s="669">
        <v>2486809</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9915</v>
      </c>
      <c r="S8" s="664"/>
      <c r="T8" s="664"/>
      <c r="U8" s="664"/>
      <c r="V8" s="664"/>
      <c r="W8" s="664"/>
      <c r="X8" s="664"/>
      <c r="Y8" s="665"/>
      <c r="Z8" s="723">
        <v>0.1</v>
      </c>
      <c r="AA8" s="723"/>
      <c r="AB8" s="723"/>
      <c r="AC8" s="723"/>
      <c r="AD8" s="724">
        <v>9915</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50721</v>
      </c>
      <c r="BH8" s="664"/>
      <c r="BI8" s="664"/>
      <c r="BJ8" s="664"/>
      <c r="BK8" s="664"/>
      <c r="BL8" s="664"/>
      <c r="BM8" s="664"/>
      <c r="BN8" s="665"/>
      <c r="BO8" s="723">
        <v>1.2</v>
      </c>
      <c r="BP8" s="723"/>
      <c r="BQ8" s="723"/>
      <c r="BR8" s="723"/>
      <c r="BS8" s="669" t="s">
        <v>129</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4324635</v>
      </c>
      <c r="CS8" s="664"/>
      <c r="CT8" s="664"/>
      <c r="CU8" s="664"/>
      <c r="CV8" s="664"/>
      <c r="CW8" s="664"/>
      <c r="CX8" s="664"/>
      <c r="CY8" s="665"/>
      <c r="CZ8" s="723">
        <v>26.4</v>
      </c>
      <c r="DA8" s="723"/>
      <c r="DB8" s="723"/>
      <c r="DC8" s="723"/>
      <c r="DD8" s="669">
        <v>178873</v>
      </c>
      <c r="DE8" s="664"/>
      <c r="DF8" s="664"/>
      <c r="DG8" s="664"/>
      <c r="DH8" s="664"/>
      <c r="DI8" s="664"/>
      <c r="DJ8" s="664"/>
      <c r="DK8" s="664"/>
      <c r="DL8" s="664"/>
      <c r="DM8" s="664"/>
      <c r="DN8" s="664"/>
      <c r="DO8" s="664"/>
      <c r="DP8" s="665"/>
      <c r="DQ8" s="669">
        <v>2342753</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8323</v>
      </c>
      <c r="S9" s="664"/>
      <c r="T9" s="664"/>
      <c r="U9" s="664"/>
      <c r="V9" s="664"/>
      <c r="W9" s="664"/>
      <c r="X9" s="664"/>
      <c r="Y9" s="665"/>
      <c r="Z9" s="723">
        <v>0</v>
      </c>
      <c r="AA9" s="723"/>
      <c r="AB9" s="723"/>
      <c r="AC9" s="723"/>
      <c r="AD9" s="724">
        <v>8323</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1086536</v>
      </c>
      <c r="BH9" s="664"/>
      <c r="BI9" s="664"/>
      <c r="BJ9" s="664"/>
      <c r="BK9" s="664"/>
      <c r="BL9" s="664"/>
      <c r="BM9" s="664"/>
      <c r="BN9" s="665"/>
      <c r="BO9" s="723">
        <v>25.4</v>
      </c>
      <c r="BP9" s="723"/>
      <c r="BQ9" s="723"/>
      <c r="BR9" s="723"/>
      <c r="BS9" s="669" t="s">
        <v>138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2494692</v>
      </c>
      <c r="CS9" s="664"/>
      <c r="CT9" s="664"/>
      <c r="CU9" s="664"/>
      <c r="CV9" s="664"/>
      <c r="CW9" s="664"/>
      <c r="CX9" s="664"/>
      <c r="CY9" s="665"/>
      <c r="CZ9" s="723">
        <v>15.2</v>
      </c>
      <c r="DA9" s="723"/>
      <c r="DB9" s="723"/>
      <c r="DC9" s="723"/>
      <c r="DD9" s="669">
        <v>83236</v>
      </c>
      <c r="DE9" s="664"/>
      <c r="DF9" s="664"/>
      <c r="DG9" s="664"/>
      <c r="DH9" s="664"/>
      <c r="DI9" s="664"/>
      <c r="DJ9" s="664"/>
      <c r="DK9" s="664"/>
      <c r="DL9" s="664"/>
      <c r="DM9" s="664"/>
      <c r="DN9" s="664"/>
      <c r="DO9" s="664"/>
      <c r="DP9" s="665"/>
      <c r="DQ9" s="669">
        <v>1745851</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129</v>
      </c>
      <c r="S10" s="664"/>
      <c r="T10" s="664"/>
      <c r="U10" s="664"/>
      <c r="V10" s="664"/>
      <c r="W10" s="664"/>
      <c r="X10" s="664"/>
      <c r="Y10" s="665"/>
      <c r="Z10" s="723" t="s">
        <v>129</v>
      </c>
      <c r="AA10" s="723"/>
      <c r="AB10" s="723"/>
      <c r="AC10" s="723"/>
      <c r="AD10" s="724" t="s">
        <v>138</v>
      </c>
      <c r="AE10" s="724"/>
      <c r="AF10" s="724"/>
      <c r="AG10" s="724"/>
      <c r="AH10" s="724"/>
      <c r="AI10" s="724"/>
      <c r="AJ10" s="724"/>
      <c r="AK10" s="724"/>
      <c r="AL10" s="666" t="s">
        <v>129</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111754</v>
      </c>
      <c r="BH10" s="664"/>
      <c r="BI10" s="664"/>
      <c r="BJ10" s="664"/>
      <c r="BK10" s="664"/>
      <c r="BL10" s="664"/>
      <c r="BM10" s="664"/>
      <c r="BN10" s="665"/>
      <c r="BO10" s="723">
        <v>2.6</v>
      </c>
      <c r="BP10" s="723"/>
      <c r="BQ10" s="723"/>
      <c r="BR10" s="723"/>
      <c r="BS10" s="669" t="s">
        <v>129</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136355</v>
      </c>
      <c r="CS10" s="664"/>
      <c r="CT10" s="664"/>
      <c r="CU10" s="664"/>
      <c r="CV10" s="664"/>
      <c r="CW10" s="664"/>
      <c r="CX10" s="664"/>
      <c r="CY10" s="665"/>
      <c r="CZ10" s="723">
        <v>0.8</v>
      </c>
      <c r="DA10" s="723"/>
      <c r="DB10" s="723"/>
      <c r="DC10" s="723"/>
      <c r="DD10" s="669">
        <v>4493</v>
      </c>
      <c r="DE10" s="664"/>
      <c r="DF10" s="664"/>
      <c r="DG10" s="664"/>
      <c r="DH10" s="664"/>
      <c r="DI10" s="664"/>
      <c r="DJ10" s="664"/>
      <c r="DK10" s="664"/>
      <c r="DL10" s="664"/>
      <c r="DM10" s="664"/>
      <c r="DN10" s="664"/>
      <c r="DO10" s="664"/>
      <c r="DP10" s="665"/>
      <c r="DQ10" s="669">
        <v>29518</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129</v>
      </c>
      <c r="AA11" s="723"/>
      <c r="AB11" s="723"/>
      <c r="AC11" s="723"/>
      <c r="AD11" s="724" t="s">
        <v>129</v>
      </c>
      <c r="AE11" s="724"/>
      <c r="AF11" s="724"/>
      <c r="AG11" s="724"/>
      <c r="AH11" s="724"/>
      <c r="AI11" s="724"/>
      <c r="AJ11" s="724"/>
      <c r="AK11" s="724"/>
      <c r="AL11" s="666" t="s">
        <v>129</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294624</v>
      </c>
      <c r="BH11" s="664"/>
      <c r="BI11" s="664"/>
      <c r="BJ11" s="664"/>
      <c r="BK11" s="664"/>
      <c r="BL11" s="664"/>
      <c r="BM11" s="664"/>
      <c r="BN11" s="665"/>
      <c r="BO11" s="723">
        <v>6.9</v>
      </c>
      <c r="BP11" s="723"/>
      <c r="BQ11" s="723"/>
      <c r="BR11" s="723"/>
      <c r="BS11" s="669">
        <v>58389</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573847</v>
      </c>
      <c r="CS11" s="664"/>
      <c r="CT11" s="664"/>
      <c r="CU11" s="664"/>
      <c r="CV11" s="664"/>
      <c r="CW11" s="664"/>
      <c r="CX11" s="664"/>
      <c r="CY11" s="665"/>
      <c r="CZ11" s="723">
        <v>3.5</v>
      </c>
      <c r="DA11" s="723"/>
      <c r="DB11" s="723"/>
      <c r="DC11" s="723"/>
      <c r="DD11" s="669">
        <v>71525</v>
      </c>
      <c r="DE11" s="664"/>
      <c r="DF11" s="664"/>
      <c r="DG11" s="664"/>
      <c r="DH11" s="664"/>
      <c r="DI11" s="664"/>
      <c r="DJ11" s="664"/>
      <c r="DK11" s="664"/>
      <c r="DL11" s="664"/>
      <c r="DM11" s="664"/>
      <c r="DN11" s="664"/>
      <c r="DO11" s="664"/>
      <c r="DP11" s="665"/>
      <c r="DQ11" s="669">
        <v>366730</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572259</v>
      </c>
      <c r="S12" s="664"/>
      <c r="T12" s="664"/>
      <c r="U12" s="664"/>
      <c r="V12" s="664"/>
      <c r="W12" s="664"/>
      <c r="X12" s="664"/>
      <c r="Y12" s="665"/>
      <c r="Z12" s="723">
        <v>3.3</v>
      </c>
      <c r="AA12" s="723"/>
      <c r="AB12" s="723"/>
      <c r="AC12" s="723"/>
      <c r="AD12" s="724">
        <v>572259</v>
      </c>
      <c r="AE12" s="724"/>
      <c r="AF12" s="724"/>
      <c r="AG12" s="724"/>
      <c r="AH12" s="724"/>
      <c r="AI12" s="724"/>
      <c r="AJ12" s="724"/>
      <c r="AK12" s="724"/>
      <c r="AL12" s="666">
        <v>5.8</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2314710</v>
      </c>
      <c r="BH12" s="664"/>
      <c r="BI12" s="664"/>
      <c r="BJ12" s="664"/>
      <c r="BK12" s="664"/>
      <c r="BL12" s="664"/>
      <c r="BM12" s="664"/>
      <c r="BN12" s="665"/>
      <c r="BO12" s="723">
        <v>54.2</v>
      </c>
      <c r="BP12" s="723"/>
      <c r="BQ12" s="723"/>
      <c r="BR12" s="723"/>
      <c r="BS12" s="669" t="s">
        <v>129</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972196</v>
      </c>
      <c r="CS12" s="664"/>
      <c r="CT12" s="664"/>
      <c r="CU12" s="664"/>
      <c r="CV12" s="664"/>
      <c r="CW12" s="664"/>
      <c r="CX12" s="664"/>
      <c r="CY12" s="665"/>
      <c r="CZ12" s="723">
        <v>5.9</v>
      </c>
      <c r="DA12" s="723"/>
      <c r="DB12" s="723"/>
      <c r="DC12" s="723"/>
      <c r="DD12" s="669">
        <v>70030</v>
      </c>
      <c r="DE12" s="664"/>
      <c r="DF12" s="664"/>
      <c r="DG12" s="664"/>
      <c r="DH12" s="664"/>
      <c r="DI12" s="664"/>
      <c r="DJ12" s="664"/>
      <c r="DK12" s="664"/>
      <c r="DL12" s="664"/>
      <c r="DM12" s="664"/>
      <c r="DN12" s="664"/>
      <c r="DO12" s="664"/>
      <c r="DP12" s="665"/>
      <c r="DQ12" s="669">
        <v>388432</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1565</v>
      </c>
      <c r="S13" s="664"/>
      <c r="T13" s="664"/>
      <c r="U13" s="664"/>
      <c r="V13" s="664"/>
      <c r="W13" s="664"/>
      <c r="X13" s="664"/>
      <c r="Y13" s="665"/>
      <c r="Z13" s="723">
        <v>0</v>
      </c>
      <c r="AA13" s="723"/>
      <c r="AB13" s="723"/>
      <c r="AC13" s="723"/>
      <c r="AD13" s="724">
        <v>1565</v>
      </c>
      <c r="AE13" s="724"/>
      <c r="AF13" s="724"/>
      <c r="AG13" s="724"/>
      <c r="AH13" s="724"/>
      <c r="AI13" s="724"/>
      <c r="AJ13" s="724"/>
      <c r="AK13" s="724"/>
      <c r="AL13" s="666">
        <v>0</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2262517</v>
      </c>
      <c r="BH13" s="664"/>
      <c r="BI13" s="664"/>
      <c r="BJ13" s="664"/>
      <c r="BK13" s="664"/>
      <c r="BL13" s="664"/>
      <c r="BM13" s="664"/>
      <c r="BN13" s="665"/>
      <c r="BO13" s="723">
        <v>53</v>
      </c>
      <c r="BP13" s="723"/>
      <c r="BQ13" s="723"/>
      <c r="BR13" s="723"/>
      <c r="BS13" s="669" t="s">
        <v>129</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1599067</v>
      </c>
      <c r="CS13" s="664"/>
      <c r="CT13" s="664"/>
      <c r="CU13" s="664"/>
      <c r="CV13" s="664"/>
      <c r="CW13" s="664"/>
      <c r="CX13" s="664"/>
      <c r="CY13" s="665"/>
      <c r="CZ13" s="723">
        <v>9.8000000000000007</v>
      </c>
      <c r="DA13" s="723"/>
      <c r="DB13" s="723"/>
      <c r="DC13" s="723"/>
      <c r="DD13" s="669">
        <v>593418</v>
      </c>
      <c r="DE13" s="664"/>
      <c r="DF13" s="664"/>
      <c r="DG13" s="664"/>
      <c r="DH13" s="664"/>
      <c r="DI13" s="664"/>
      <c r="DJ13" s="664"/>
      <c r="DK13" s="664"/>
      <c r="DL13" s="664"/>
      <c r="DM13" s="664"/>
      <c r="DN13" s="664"/>
      <c r="DO13" s="664"/>
      <c r="DP13" s="665"/>
      <c r="DQ13" s="669">
        <v>1208960</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129</v>
      </c>
      <c r="S14" s="664"/>
      <c r="T14" s="664"/>
      <c r="U14" s="664"/>
      <c r="V14" s="664"/>
      <c r="W14" s="664"/>
      <c r="X14" s="664"/>
      <c r="Y14" s="665"/>
      <c r="Z14" s="723" t="s">
        <v>138</v>
      </c>
      <c r="AA14" s="723"/>
      <c r="AB14" s="723"/>
      <c r="AC14" s="723"/>
      <c r="AD14" s="724" t="s">
        <v>129</v>
      </c>
      <c r="AE14" s="724"/>
      <c r="AF14" s="724"/>
      <c r="AG14" s="724"/>
      <c r="AH14" s="724"/>
      <c r="AI14" s="724"/>
      <c r="AJ14" s="724"/>
      <c r="AK14" s="724"/>
      <c r="AL14" s="666" t="s">
        <v>138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103308</v>
      </c>
      <c r="BH14" s="664"/>
      <c r="BI14" s="664"/>
      <c r="BJ14" s="664"/>
      <c r="BK14" s="664"/>
      <c r="BL14" s="664"/>
      <c r="BM14" s="664"/>
      <c r="BN14" s="665"/>
      <c r="BO14" s="723">
        <v>2.4</v>
      </c>
      <c r="BP14" s="723"/>
      <c r="BQ14" s="723"/>
      <c r="BR14" s="723"/>
      <c r="BS14" s="669" t="s">
        <v>138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557243</v>
      </c>
      <c r="CS14" s="664"/>
      <c r="CT14" s="664"/>
      <c r="CU14" s="664"/>
      <c r="CV14" s="664"/>
      <c r="CW14" s="664"/>
      <c r="CX14" s="664"/>
      <c r="CY14" s="665"/>
      <c r="CZ14" s="723">
        <v>3.4</v>
      </c>
      <c r="DA14" s="723"/>
      <c r="DB14" s="723"/>
      <c r="DC14" s="723"/>
      <c r="DD14" s="669">
        <v>22100</v>
      </c>
      <c r="DE14" s="664"/>
      <c r="DF14" s="664"/>
      <c r="DG14" s="664"/>
      <c r="DH14" s="664"/>
      <c r="DI14" s="664"/>
      <c r="DJ14" s="664"/>
      <c r="DK14" s="664"/>
      <c r="DL14" s="664"/>
      <c r="DM14" s="664"/>
      <c r="DN14" s="664"/>
      <c r="DO14" s="664"/>
      <c r="DP14" s="665"/>
      <c r="DQ14" s="669">
        <v>513026</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43604</v>
      </c>
      <c r="S15" s="664"/>
      <c r="T15" s="664"/>
      <c r="U15" s="664"/>
      <c r="V15" s="664"/>
      <c r="W15" s="664"/>
      <c r="X15" s="664"/>
      <c r="Y15" s="665"/>
      <c r="Z15" s="723">
        <v>0.3</v>
      </c>
      <c r="AA15" s="723"/>
      <c r="AB15" s="723"/>
      <c r="AC15" s="723"/>
      <c r="AD15" s="724">
        <v>43604</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167605</v>
      </c>
      <c r="BH15" s="664"/>
      <c r="BI15" s="664"/>
      <c r="BJ15" s="664"/>
      <c r="BK15" s="664"/>
      <c r="BL15" s="664"/>
      <c r="BM15" s="664"/>
      <c r="BN15" s="665"/>
      <c r="BO15" s="723">
        <v>3.9</v>
      </c>
      <c r="BP15" s="723"/>
      <c r="BQ15" s="723"/>
      <c r="BR15" s="723"/>
      <c r="BS15" s="669" t="s">
        <v>129</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1182170</v>
      </c>
      <c r="CS15" s="664"/>
      <c r="CT15" s="664"/>
      <c r="CU15" s="664"/>
      <c r="CV15" s="664"/>
      <c r="CW15" s="664"/>
      <c r="CX15" s="664"/>
      <c r="CY15" s="665"/>
      <c r="CZ15" s="723">
        <v>7.2</v>
      </c>
      <c r="DA15" s="723"/>
      <c r="DB15" s="723"/>
      <c r="DC15" s="723"/>
      <c r="DD15" s="669">
        <v>147359</v>
      </c>
      <c r="DE15" s="664"/>
      <c r="DF15" s="664"/>
      <c r="DG15" s="664"/>
      <c r="DH15" s="664"/>
      <c r="DI15" s="664"/>
      <c r="DJ15" s="664"/>
      <c r="DK15" s="664"/>
      <c r="DL15" s="664"/>
      <c r="DM15" s="664"/>
      <c r="DN15" s="664"/>
      <c r="DO15" s="664"/>
      <c r="DP15" s="665"/>
      <c r="DQ15" s="669">
        <v>926751</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138</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129</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91923</v>
      </c>
      <c r="CS16" s="664"/>
      <c r="CT16" s="664"/>
      <c r="CU16" s="664"/>
      <c r="CV16" s="664"/>
      <c r="CW16" s="664"/>
      <c r="CX16" s="664"/>
      <c r="CY16" s="665"/>
      <c r="CZ16" s="723">
        <v>0.6</v>
      </c>
      <c r="DA16" s="723"/>
      <c r="DB16" s="723"/>
      <c r="DC16" s="723"/>
      <c r="DD16" s="669" t="s">
        <v>138</v>
      </c>
      <c r="DE16" s="664"/>
      <c r="DF16" s="664"/>
      <c r="DG16" s="664"/>
      <c r="DH16" s="664"/>
      <c r="DI16" s="664"/>
      <c r="DJ16" s="664"/>
      <c r="DK16" s="664"/>
      <c r="DL16" s="664"/>
      <c r="DM16" s="664"/>
      <c r="DN16" s="664"/>
      <c r="DO16" s="664"/>
      <c r="DP16" s="665"/>
      <c r="DQ16" s="669">
        <v>52431</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11473</v>
      </c>
      <c r="S17" s="664"/>
      <c r="T17" s="664"/>
      <c r="U17" s="664"/>
      <c r="V17" s="664"/>
      <c r="W17" s="664"/>
      <c r="X17" s="664"/>
      <c r="Y17" s="665"/>
      <c r="Z17" s="723">
        <v>0.1</v>
      </c>
      <c r="AA17" s="723"/>
      <c r="AB17" s="723"/>
      <c r="AC17" s="723"/>
      <c r="AD17" s="724">
        <v>11473</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138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1339607</v>
      </c>
      <c r="CS17" s="664"/>
      <c r="CT17" s="664"/>
      <c r="CU17" s="664"/>
      <c r="CV17" s="664"/>
      <c r="CW17" s="664"/>
      <c r="CX17" s="664"/>
      <c r="CY17" s="665"/>
      <c r="CZ17" s="723">
        <v>8.1999999999999993</v>
      </c>
      <c r="DA17" s="723"/>
      <c r="DB17" s="723"/>
      <c r="DC17" s="723"/>
      <c r="DD17" s="669" t="s">
        <v>129</v>
      </c>
      <c r="DE17" s="664"/>
      <c r="DF17" s="664"/>
      <c r="DG17" s="664"/>
      <c r="DH17" s="664"/>
      <c r="DI17" s="664"/>
      <c r="DJ17" s="664"/>
      <c r="DK17" s="664"/>
      <c r="DL17" s="664"/>
      <c r="DM17" s="664"/>
      <c r="DN17" s="664"/>
      <c r="DO17" s="664"/>
      <c r="DP17" s="665"/>
      <c r="DQ17" s="669">
        <v>1325951</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5751605</v>
      </c>
      <c r="S18" s="664"/>
      <c r="T18" s="664"/>
      <c r="U18" s="664"/>
      <c r="V18" s="664"/>
      <c r="W18" s="664"/>
      <c r="X18" s="664"/>
      <c r="Y18" s="665"/>
      <c r="Z18" s="723">
        <v>33.4</v>
      </c>
      <c r="AA18" s="723"/>
      <c r="AB18" s="723"/>
      <c r="AC18" s="723"/>
      <c r="AD18" s="724">
        <v>4791106</v>
      </c>
      <c r="AE18" s="724"/>
      <c r="AF18" s="724"/>
      <c r="AG18" s="724"/>
      <c r="AH18" s="724"/>
      <c r="AI18" s="724"/>
      <c r="AJ18" s="724"/>
      <c r="AK18" s="724"/>
      <c r="AL18" s="666">
        <v>48.4</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129</v>
      </c>
      <c r="BP18" s="723"/>
      <c r="BQ18" s="723"/>
      <c r="BR18" s="723"/>
      <c r="BS18" s="669" t="s">
        <v>129</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138</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129</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4791106</v>
      </c>
      <c r="S19" s="664"/>
      <c r="T19" s="664"/>
      <c r="U19" s="664"/>
      <c r="V19" s="664"/>
      <c r="W19" s="664"/>
      <c r="X19" s="664"/>
      <c r="Y19" s="665"/>
      <c r="Z19" s="723">
        <v>27.9</v>
      </c>
      <c r="AA19" s="723"/>
      <c r="AB19" s="723"/>
      <c r="AC19" s="723"/>
      <c r="AD19" s="724">
        <v>4791106</v>
      </c>
      <c r="AE19" s="724"/>
      <c r="AF19" s="724"/>
      <c r="AG19" s="724"/>
      <c r="AH19" s="724"/>
      <c r="AI19" s="724"/>
      <c r="AJ19" s="724"/>
      <c r="AK19" s="724"/>
      <c r="AL19" s="666">
        <v>48.4</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140436</v>
      </c>
      <c r="BH19" s="664"/>
      <c r="BI19" s="664"/>
      <c r="BJ19" s="664"/>
      <c r="BK19" s="664"/>
      <c r="BL19" s="664"/>
      <c r="BM19" s="664"/>
      <c r="BN19" s="665"/>
      <c r="BO19" s="723">
        <v>3.3</v>
      </c>
      <c r="BP19" s="723"/>
      <c r="BQ19" s="723"/>
      <c r="BR19" s="723"/>
      <c r="BS19" s="669" t="s">
        <v>129</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960499</v>
      </c>
      <c r="S20" s="664"/>
      <c r="T20" s="664"/>
      <c r="U20" s="664"/>
      <c r="V20" s="664"/>
      <c r="W20" s="664"/>
      <c r="X20" s="664"/>
      <c r="Y20" s="665"/>
      <c r="Z20" s="723">
        <v>5.6</v>
      </c>
      <c r="AA20" s="723"/>
      <c r="AB20" s="723"/>
      <c r="AC20" s="723"/>
      <c r="AD20" s="724" t="s">
        <v>129</v>
      </c>
      <c r="AE20" s="724"/>
      <c r="AF20" s="724"/>
      <c r="AG20" s="724"/>
      <c r="AH20" s="724"/>
      <c r="AI20" s="724"/>
      <c r="AJ20" s="724"/>
      <c r="AK20" s="724"/>
      <c r="AL20" s="666" t="s">
        <v>129</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140436</v>
      </c>
      <c r="BH20" s="664"/>
      <c r="BI20" s="664"/>
      <c r="BJ20" s="664"/>
      <c r="BK20" s="664"/>
      <c r="BL20" s="664"/>
      <c r="BM20" s="664"/>
      <c r="BN20" s="665"/>
      <c r="BO20" s="723">
        <v>3.3</v>
      </c>
      <c r="BP20" s="723"/>
      <c r="BQ20" s="723"/>
      <c r="BR20" s="723"/>
      <c r="BS20" s="669" t="s">
        <v>138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16395750</v>
      </c>
      <c r="CS20" s="664"/>
      <c r="CT20" s="664"/>
      <c r="CU20" s="664"/>
      <c r="CV20" s="664"/>
      <c r="CW20" s="664"/>
      <c r="CX20" s="664"/>
      <c r="CY20" s="665"/>
      <c r="CZ20" s="723">
        <v>100</v>
      </c>
      <c r="DA20" s="723"/>
      <c r="DB20" s="723"/>
      <c r="DC20" s="723"/>
      <c r="DD20" s="669">
        <v>1235315</v>
      </c>
      <c r="DE20" s="664"/>
      <c r="DF20" s="664"/>
      <c r="DG20" s="664"/>
      <c r="DH20" s="664"/>
      <c r="DI20" s="664"/>
      <c r="DJ20" s="664"/>
      <c r="DK20" s="664"/>
      <c r="DL20" s="664"/>
      <c r="DM20" s="664"/>
      <c r="DN20" s="664"/>
      <c r="DO20" s="664"/>
      <c r="DP20" s="665"/>
      <c r="DQ20" s="669">
        <v>11538326</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46763</v>
      </c>
      <c r="BH21" s="664"/>
      <c r="BI21" s="664"/>
      <c r="BJ21" s="664"/>
      <c r="BK21" s="664"/>
      <c r="BL21" s="664"/>
      <c r="BM21" s="664"/>
      <c r="BN21" s="665"/>
      <c r="BO21" s="723">
        <v>1.1000000000000001</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10857867</v>
      </c>
      <c r="S22" s="664"/>
      <c r="T22" s="664"/>
      <c r="U22" s="664"/>
      <c r="V22" s="664"/>
      <c r="W22" s="664"/>
      <c r="X22" s="664"/>
      <c r="Y22" s="665"/>
      <c r="Z22" s="723">
        <v>63.1</v>
      </c>
      <c r="AA22" s="723"/>
      <c r="AB22" s="723"/>
      <c r="AC22" s="723"/>
      <c r="AD22" s="724">
        <v>9803695</v>
      </c>
      <c r="AE22" s="724"/>
      <c r="AF22" s="724"/>
      <c r="AG22" s="724"/>
      <c r="AH22" s="724"/>
      <c r="AI22" s="724"/>
      <c r="AJ22" s="724"/>
      <c r="AK22" s="724"/>
      <c r="AL22" s="666">
        <v>99</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129</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3664</v>
      </c>
      <c r="S23" s="664"/>
      <c r="T23" s="664"/>
      <c r="U23" s="664"/>
      <c r="V23" s="664"/>
      <c r="W23" s="664"/>
      <c r="X23" s="664"/>
      <c r="Y23" s="665"/>
      <c r="Z23" s="723">
        <v>0</v>
      </c>
      <c r="AA23" s="723"/>
      <c r="AB23" s="723"/>
      <c r="AC23" s="723"/>
      <c r="AD23" s="724">
        <v>3664</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93673</v>
      </c>
      <c r="BH23" s="664"/>
      <c r="BI23" s="664"/>
      <c r="BJ23" s="664"/>
      <c r="BK23" s="664"/>
      <c r="BL23" s="664"/>
      <c r="BM23" s="664"/>
      <c r="BN23" s="665"/>
      <c r="BO23" s="723">
        <v>2.2000000000000002</v>
      </c>
      <c r="BP23" s="723"/>
      <c r="BQ23" s="723"/>
      <c r="BR23" s="723"/>
      <c r="BS23" s="669" t="s">
        <v>129</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106700</v>
      </c>
      <c r="S24" s="664"/>
      <c r="T24" s="664"/>
      <c r="U24" s="664"/>
      <c r="V24" s="664"/>
      <c r="W24" s="664"/>
      <c r="X24" s="664"/>
      <c r="Y24" s="665"/>
      <c r="Z24" s="723">
        <v>0.6</v>
      </c>
      <c r="AA24" s="723"/>
      <c r="AB24" s="723"/>
      <c r="AC24" s="723"/>
      <c r="AD24" s="724" t="s">
        <v>129</v>
      </c>
      <c r="AE24" s="724"/>
      <c r="AF24" s="724"/>
      <c r="AG24" s="724"/>
      <c r="AH24" s="724"/>
      <c r="AI24" s="724"/>
      <c r="AJ24" s="724"/>
      <c r="AK24" s="724"/>
      <c r="AL24" s="666" t="s">
        <v>129</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129</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6106889</v>
      </c>
      <c r="CS24" s="727"/>
      <c r="CT24" s="727"/>
      <c r="CU24" s="727"/>
      <c r="CV24" s="727"/>
      <c r="CW24" s="727"/>
      <c r="CX24" s="727"/>
      <c r="CY24" s="773"/>
      <c r="CZ24" s="774">
        <v>37.200000000000003</v>
      </c>
      <c r="DA24" s="743"/>
      <c r="DB24" s="743"/>
      <c r="DC24" s="777"/>
      <c r="DD24" s="772">
        <v>4710423</v>
      </c>
      <c r="DE24" s="727"/>
      <c r="DF24" s="727"/>
      <c r="DG24" s="727"/>
      <c r="DH24" s="727"/>
      <c r="DI24" s="727"/>
      <c r="DJ24" s="727"/>
      <c r="DK24" s="773"/>
      <c r="DL24" s="772">
        <v>4517710</v>
      </c>
      <c r="DM24" s="727"/>
      <c r="DN24" s="727"/>
      <c r="DO24" s="727"/>
      <c r="DP24" s="727"/>
      <c r="DQ24" s="727"/>
      <c r="DR24" s="727"/>
      <c r="DS24" s="727"/>
      <c r="DT24" s="727"/>
      <c r="DU24" s="727"/>
      <c r="DV24" s="773"/>
      <c r="DW24" s="774">
        <v>43.4</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309677</v>
      </c>
      <c r="S25" s="664"/>
      <c r="T25" s="664"/>
      <c r="U25" s="664"/>
      <c r="V25" s="664"/>
      <c r="W25" s="664"/>
      <c r="X25" s="664"/>
      <c r="Y25" s="665"/>
      <c r="Z25" s="723">
        <v>1.8</v>
      </c>
      <c r="AA25" s="723"/>
      <c r="AB25" s="723"/>
      <c r="AC25" s="723"/>
      <c r="AD25" s="724">
        <v>71407</v>
      </c>
      <c r="AE25" s="724"/>
      <c r="AF25" s="724"/>
      <c r="AG25" s="724"/>
      <c r="AH25" s="724"/>
      <c r="AI25" s="724"/>
      <c r="AJ25" s="724"/>
      <c r="AK25" s="724"/>
      <c r="AL25" s="666">
        <v>0.7</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2977003</v>
      </c>
      <c r="CS25" s="662"/>
      <c r="CT25" s="662"/>
      <c r="CU25" s="662"/>
      <c r="CV25" s="662"/>
      <c r="CW25" s="662"/>
      <c r="CX25" s="662"/>
      <c r="CY25" s="663"/>
      <c r="CZ25" s="666">
        <v>18.2</v>
      </c>
      <c r="DA25" s="695"/>
      <c r="DB25" s="695"/>
      <c r="DC25" s="696"/>
      <c r="DD25" s="669">
        <v>2700535</v>
      </c>
      <c r="DE25" s="662"/>
      <c r="DF25" s="662"/>
      <c r="DG25" s="662"/>
      <c r="DH25" s="662"/>
      <c r="DI25" s="662"/>
      <c r="DJ25" s="662"/>
      <c r="DK25" s="663"/>
      <c r="DL25" s="669">
        <v>2577124</v>
      </c>
      <c r="DM25" s="662"/>
      <c r="DN25" s="662"/>
      <c r="DO25" s="662"/>
      <c r="DP25" s="662"/>
      <c r="DQ25" s="662"/>
      <c r="DR25" s="662"/>
      <c r="DS25" s="662"/>
      <c r="DT25" s="662"/>
      <c r="DU25" s="662"/>
      <c r="DV25" s="663"/>
      <c r="DW25" s="666">
        <v>24.8</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66118</v>
      </c>
      <c r="S26" s="664"/>
      <c r="T26" s="664"/>
      <c r="U26" s="664"/>
      <c r="V26" s="664"/>
      <c r="W26" s="664"/>
      <c r="X26" s="664"/>
      <c r="Y26" s="665"/>
      <c r="Z26" s="723">
        <v>0.4</v>
      </c>
      <c r="AA26" s="723"/>
      <c r="AB26" s="723"/>
      <c r="AC26" s="723"/>
      <c r="AD26" s="724" t="s">
        <v>129</v>
      </c>
      <c r="AE26" s="724"/>
      <c r="AF26" s="724"/>
      <c r="AG26" s="724"/>
      <c r="AH26" s="724"/>
      <c r="AI26" s="724"/>
      <c r="AJ26" s="724"/>
      <c r="AK26" s="724"/>
      <c r="AL26" s="666" t="s">
        <v>129</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1891958</v>
      </c>
      <c r="CS26" s="664"/>
      <c r="CT26" s="664"/>
      <c r="CU26" s="664"/>
      <c r="CV26" s="664"/>
      <c r="CW26" s="664"/>
      <c r="CX26" s="664"/>
      <c r="CY26" s="665"/>
      <c r="CZ26" s="666">
        <v>11.5</v>
      </c>
      <c r="DA26" s="695"/>
      <c r="DB26" s="695"/>
      <c r="DC26" s="696"/>
      <c r="DD26" s="669">
        <v>1615490</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1202469</v>
      </c>
      <c r="S27" s="664"/>
      <c r="T27" s="664"/>
      <c r="U27" s="664"/>
      <c r="V27" s="664"/>
      <c r="W27" s="664"/>
      <c r="X27" s="664"/>
      <c r="Y27" s="665"/>
      <c r="Z27" s="723">
        <v>7</v>
      </c>
      <c r="AA27" s="723"/>
      <c r="AB27" s="723"/>
      <c r="AC27" s="723"/>
      <c r="AD27" s="724" t="s">
        <v>129</v>
      </c>
      <c r="AE27" s="724"/>
      <c r="AF27" s="724"/>
      <c r="AG27" s="724"/>
      <c r="AH27" s="724"/>
      <c r="AI27" s="724"/>
      <c r="AJ27" s="724"/>
      <c r="AK27" s="724"/>
      <c r="AL27" s="666" t="s">
        <v>129</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4269694</v>
      </c>
      <c r="BH27" s="664"/>
      <c r="BI27" s="664"/>
      <c r="BJ27" s="664"/>
      <c r="BK27" s="664"/>
      <c r="BL27" s="664"/>
      <c r="BM27" s="664"/>
      <c r="BN27" s="665"/>
      <c r="BO27" s="723">
        <v>100</v>
      </c>
      <c r="BP27" s="723"/>
      <c r="BQ27" s="723"/>
      <c r="BR27" s="723"/>
      <c r="BS27" s="669">
        <v>58389</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1790279</v>
      </c>
      <c r="CS27" s="662"/>
      <c r="CT27" s="662"/>
      <c r="CU27" s="662"/>
      <c r="CV27" s="662"/>
      <c r="CW27" s="662"/>
      <c r="CX27" s="662"/>
      <c r="CY27" s="663"/>
      <c r="CZ27" s="666">
        <v>10.9</v>
      </c>
      <c r="DA27" s="695"/>
      <c r="DB27" s="695"/>
      <c r="DC27" s="696"/>
      <c r="DD27" s="669">
        <v>683937</v>
      </c>
      <c r="DE27" s="662"/>
      <c r="DF27" s="662"/>
      <c r="DG27" s="662"/>
      <c r="DH27" s="662"/>
      <c r="DI27" s="662"/>
      <c r="DJ27" s="662"/>
      <c r="DK27" s="663"/>
      <c r="DL27" s="669">
        <v>614635</v>
      </c>
      <c r="DM27" s="662"/>
      <c r="DN27" s="662"/>
      <c r="DO27" s="662"/>
      <c r="DP27" s="662"/>
      <c r="DQ27" s="662"/>
      <c r="DR27" s="662"/>
      <c r="DS27" s="662"/>
      <c r="DT27" s="662"/>
      <c r="DU27" s="662"/>
      <c r="DV27" s="663"/>
      <c r="DW27" s="666">
        <v>5.9</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138</v>
      </c>
      <c r="S28" s="664"/>
      <c r="T28" s="664"/>
      <c r="U28" s="664"/>
      <c r="V28" s="664"/>
      <c r="W28" s="664"/>
      <c r="X28" s="664"/>
      <c r="Y28" s="665"/>
      <c r="Z28" s="723" t="s">
        <v>129</v>
      </c>
      <c r="AA28" s="723"/>
      <c r="AB28" s="723"/>
      <c r="AC28" s="723"/>
      <c r="AD28" s="724" t="s">
        <v>129</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1339607</v>
      </c>
      <c r="CS28" s="664"/>
      <c r="CT28" s="664"/>
      <c r="CU28" s="664"/>
      <c r="CV28" s="664"/>
      <c r="CW28" s="664"/>
      <c r="CX28" s="664"/>
      <c r="CY28" s="665"/>
      <c r="CZ28" s="666">
        <v>8.1999999999999993</v>
      </c>
      <c r="DA28" s="695"/>
      <c r="DB28" s="695"/>
      <c r="DC28" s="696"/>
      <c r="DD28" s="669">
        <v>1325951</v>
      </c>
      <c r="DE28" s="664"/>
      <c r="DF28" s="664"/>
      <c r="DG28" s="664"/>
      <c r="DH28" s="664"/>
      <c r="DI28" s="664"/>
      <c r="DJ28" s="664"/>
      <c r="DK28" s="665"/>
      <c r="DL28" s="669">
        <v>1325951</v>
      </c>
      <c r="DM28" s="664"/>
      <c r="DN28" s="664"/>
      <c r="DO28" s="664"/>
      <c r="DP28" s="664"/>
      <c r="DQ28" s="664"/>
      <c r="DR28" s="664"/>
      <c r="DS28" s="664"/>
      <c r="DT28" s="664"/>
      <c r="DU28" s="664"/>
      <c r="DV28" s="665"/>
      <c r="DW28" s="666">
        <v>12.7</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849646</v>
      </c>
      <c r="S29" s="664"/>
      <c r="T29" s="664"/>
      <c r="U29" s="664"/>
      <c r="V29" s="664"/>
      <c r="W29" s="664"/>
      <c r="X29" s="664"/>
      <c r="Y29" s="665"/>
      <c r="Z29" s="723">
        <v>4.9000000000000004</v>
      </c>
      <c r="AA29" s="723"/>
      <c r="AB29" s="723"/>
      <c r="AC29" s="723"/>
      <c r="AD29" s="724" t="s">
        <v>129</v>
      </c>
      <c r="AE29" s="724"/>
      <c r="AF29" s="724"/>
      <c r="AG29" s="724"/>
      <c r="AH29" s="724"/>
      <c r="AI29" s="724"/>
      <c r="AJ29" s="724"/>
      <c r="AK29" s="724"/>
      <c r="AL29" s="666" t="s">
        <v>129</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1339607</v>
      </c>
      <c r="CS29" s="662"/>
      <c r="CT29" s="662"/>
      <c r="CU29" s="662"/>
      <c r="CV29" s="662"/>
      <c r="CW29" s="662"/>
      <c r="CX29" s="662"/>
      <c r="CY29" s="663"/>
      <c r="CZ29" s="666">
        <v>8.1999999999999993</v>
      </c>
      <c r="DA29" s="695"/>
      <c r="DB29" s="695"/>
      <c r="DC29" s="696"/>
      <c r="DD29" s="669">
        <v>1325951</v>
      </c>
      <c r="DE29" s="662"/>
      <c r="DF29" s="662"/>
      <c r="DG29" s="662"/>
      <c r="DH29" s="662"/>
      <c r="DI29" s="662"/>
      <c r="DJ29" s="662"/>
      <c r="DK29" s="663"/>
      <c r="DL29" s="669">
        <v>1325951</v>
      </c>
      <c r="DM29" s="662"/>
      <c r="DN29" s="662"/>
      <c r="DO29" s="662"/>
      <c r="DP29" s="662"/>
      <c r="DQ29" s="662"/>
      <c r="DR29" s="662"/>
      <c r="DS29" s="662"/>
      <c r="DT29" s="662"/>
      <c r="DU29" s="662"/>
      <c r="DV29" s="663"/>
      <c r="DW29" s="666">
        <v>12.7</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22881</v>
      </c>
      <c r="S30" s="664"/>
      <c r="T30" s="664"/>
      <c r="U30" s="664"/>
      <c r="V30" s="664"/>
      <c r="W30" s="664"/>
      <c r="X30" s="664"/>
      <c r="Y30" s="665"/>
      <c r="Z30" s="723">
        <v>0.1</v>
      </c>
      <c r="AA30" s="723"/>
      <c r="AB30" s="723"/>
      <c r="AC30" s="723"/>
      <c r="AD30" s="724">
        <v>6639</v>
      </c>
      <c r="AE30" s="724"/>
      <c r="AF30" s="724"/>
      <c r="AG30" s="724"/>
      <c r="AH30" s="724"/>
      <c r="AI30" s="724"/>
      <c r="AJ30" s="724"/>
      <c r="AK30" s="724"/>
      <c r="AL30" s="666">
        <v>0.1</v>
      </c>
      <c r="AM30" s="667"/>
      <c r="AN30" s="667"/>
      <c r="AO30" s="725"/>
      <c r="AP30" s="751" t="s">
        <v>307</v>
      </c>
      <c r="AQ30" s="752"/>
      <c r="AR30" s="752"/>
      <c r="AS30" s="752"/>
      <c r="AT30" s="757" t="s">
        <v>308</v>
      </c>
      <c r="AU30" s="230"/>
      <c r="AV30" s="230"/>
      <c r="AW30" s="230"/>
      <c r="AX30" s="760" t="s">
        <v>189</v>
      </c>
      <c r="AY30" s="761"/>
      <c r="AZ30" s="761"/>
      <c r="BA30" s="761"/>
      <c r="BB30" s="761"/>
      <c r="BC30" s="761"/>
      <c r="BD30" s="761"/>
      <c r="BE30" s="761"/>
      <c r="BF30" s="762"/>
      <c r="BG30" s="741">
        <v>99.4</v>
      </c>
      <c r="BH30" s="742"/>
      <c r="BI30" s="742"/>
      <c r="BJ30" s="742"/>
      <c r="BK30" s="742"/>
      <c r="BL30" s="742"/>
      <c r="BM30" s="743">
        <v>96.2</v>
      </c>
      <c r="BN30" s="742"/>
      <c r="BO30" s="742"/>
      <c r="BP30" s="742"/>
      <c r="BQ30" s="744"/>
      <c r="BR30" s="741">
        <v>99</v>
      </c>
      <c r="BS30" s="742"/>
      <c r="BT30" s="742"/>
      <c r="BU30" s="742"/>
      <c r="BV30" s="742"/>
      <c r="BW30" s="742"/>
      <c r="BX30" s="743">
        <v>94.4</v>
      </c>
      <c r="BY30" s="742"/>
      <c r="BZ30" s="742"/>
      <c r="CA30" s="742"/>
      <c r="CB30" s="744"/>
      <c r="CD30" s="747"/>
      <c r="CE30" s="748"/>
      <c r="CF30" s="705" t="s">
        <v>309</v>
      </c>
      <c r="CG30" s="702"/>
      <c r="CH30" s="702"/>
      <c r="CI30" s="702"/>
      <c r="CJ30" s="702"/>
      <c r="CK30" s="702"/>
      <c r="CL30" s="702"/>
      <c r="CM30" s="702"/>
      <c r="CN30" s="702"/>
      <c r="CO30" s="702"/>
      <c r="CP30" s="702"/>
      <c r="CQ30" s="703"/>
      <c r="CR30" s="661">
        <v>1247167</v>
      </c>
      <c r="CS30" s="664"/>
      <c r="CT30" s="664"/>
      <c r="CU30" s="664"/>
      <c r="CV30" s="664"/>
      <c r="CW30" s="664"/>
      <c r="CX30" s="664"/>
      <c r="CY30" s="665"/>
      <c r="CZ30" s="666">
        <v>7.6</v>
      </c>
      <c r="DA30" s="695"/>
      <c r="DB30" s="695"/>
      <c r="DC30" s="696"/>
      <c r="DD30" s="669">
        <v>1235470</v>
      </c>
      <c r="DE30" s="664"/>
      <c r="DF30" s="664"/>
      <c r="DG30" s="664"/>
      <c r="DH30" s="664"/>
      <c r="DI30" s="664"/>
      <c r="DJ30" s="664"/>
      <c r="DK30" s="665"/>
      <c r="DL30" s="669">
        <v>1235470</v>
      </c>
      <c r="DM30" s="664"/>
      <c r="DN30" s="664"/>
      <c r="DO30" s="664"/>
      <c r="DP30" s="664"/>
      <c r="DQ30" s="664"/>
      <c r="DR30" s="664"/>
      <c r="DS30" s="664"/>
      <c r="DT30" s="664"/>
      <c r="DU30" s="664"/>
      <c r="DV30" s="665"/>
      <c r="DW30" s="666">
        <v>11.9</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32444</v>
      </c>
      <c r="S31" s="664"/>
      <c r="T31" s="664"/>
      <c r="U31" s="664"/>
      <c r="V31" s="664"/>
      <c r="W31" s="664"/>
      <c r="X31" s="664"/>
      <c r="Y31" s="665"/>
      <c r="Z31" s="723">
        <v>0.2</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99.4</v>
      </c>
      <c r="BH31" s="662"/>
      <c r="BI31" s="662"/>
      <c r="BJ31" s="662"/>
      <c r="BK31" s="662"/>
      <c r="BL31" s="662"/>
      <c r="BM31" s="667">
        <v>97.6</v>
      </c>
      <c r="BN31" s="740"/>
      <c r="BO31" s="740"/>
      <c r="BP31" s="740"/>
      <c r="BQ31" s="701"/>
      <c r="BR31" s="739">
        <v>99.1</v>
      </c>
      <c r="BS31" s="662"/>
      <c r="BT31" s="662"/>
      <c r="BU31" s="662"/>
      <c r="BV31" s="662"/>
      <c r="BW31" s="662"/>
      <c r="BX31" s="667">
        <v>96.7</v>
      </c>
      <c r="BY31" s="740"/>
      <c r="BZ31" s="740"/>
      <c r="CA31" s="740"/>
      <c r="CB31" s="701"/>
      <c r="CD31" s="747"/>
      <c r="CE31" s="748"/>
      <c r="CF31" s="705" t="s">
        <v>313</v>
      </c>
      <c r="CG31" s="702"/>
      <c r="CH31" s="702"/>
      <c r="CI31" s="702"/>
      <c r="CJ31" s="702"/>
      <c r="CK31" s="702"/>
      <c r="CL31" s="702"/>
      <c r="CM31" s="702"/>
      <c r="CN31" s="702"/>
      <c r="CO31" s="702"/>
      <c r="CP31" s="702"/>
      <c r="CQ31" s="703"/>
      <c r="CR31" s="661">
        <v>92440</v>
      </c>
      <c r="CS31" s="662"/>
      <c r="CT31" s="662"/>
      <c r="CU31" s="662"/>
      <c r="CV31" s="662"/>
      <c r="CW31" s="662"/>
      <c r="CX31" s="662"/>
      <c r="CY31" s="663"/>
      <c r="CZ31" s="666">
        <v>0.6</v>
      </c>
      <c r="DA31" s="695"/>
      <c r="DB31" s="695"/>
      <c r="DC31" s="696"/>
      <c r="DD31" s="669">
        <v>90481</v>
      </c>
      <c r="DE31" s="662"/>
      <c r="DF31" s="662"/>
      <c r="DG31" s="662"/>
      <c r="DH31" s="662"/>
      <c r="DI31" s="662"/>
      <c r="DJ31" s="662"/>
      <c r="DK31" s="663"/>
      <c r="DL31" s="669">
        <v>90481</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1026195</v>
      </c>
      <c r="S32" s="664"/>
      <c r="T32" s="664"/>
      <c r="U32" s="664"/>
      <c r="V32" s="664"/>
      <c r="W32" s="664"/>
      <c r="X32" s="664"/>
      <c r="Y32" s="665"/>
      <c r="Z32" s="723">
        <v>6</v>
      </c>
      <c r="AA32" s="723"/>
      <c r="AB32" s="723"/>
      <c r="AC32" s="723"/>
      <c r="AD32" s="724" t="s">
        <v>129</v>
      </c>
      <c r="AE32" s="724"/>
      <c r="AF32" s="724"/>
      <c r="AG32" s="724"/>
      <c r="AH32" s="724"/>
      <c r="AI32" s="724"/>
      <c r="AJ32" s="724"/>
      <c r="AK32" s="724"/>
      <c r="AL32" s="666" t="s">
        <v>138</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99.3</v>
      </c>
      <c r="BH32" s="677"/>
      <c r="BI32" s="677"/>
      <c r="BJ32" s="677"/>
      <c r="BK32" s="677"/>
      <c r="BL32" s="677"/>
      <c r="BM32" s="721">
        <v>94.9</v>
      </c>
      <c r="BN32" s="677"/>
      <c r="BO32" s="677"/>
      <c r="BP32" s="677"/>
      <c r="BQ32" s="714"/>
      <c r="BR32" s="738">
        <v>98.7</v>
      </c>
      <c r="BS32" s="677"/>
      <c r="BT32" s="677"/>
      <c r="BU32" s="677"/>
      <c r="BV32" s="677"/>
      <c r="BW32" s="677"/>
      <c r="BX32" s="721">
        <v>92.4</v>
      </c>
      <c r="BY32" s="677"/>
      <c r="BZ32" s="677"/>
      <c r="CA32" s="677"/>
      <c r="CB32" s="714"/>
      <c r="CD32" s="749"/>
      <c r="CE32" s="750"/>
      <c r="CF32" s="705" t="s">
        <v>316</v>
      </c>
      <c r="CG32" s="702"/>
      <c r="CH32" s="702"/>
      <c r="CI32" s="702"/>
      <c r="CJ32" s="702"/>
      <c r="CK32" s="702"/>
      <c r="CL32" s="702"/>
      <c r="CM32" s="702"/>
      <c r="CN32" s="702"/>
      <c r="CO32" s="702"/>
      <c r="CP32" s="702"/>
      <c r="CQ32" s="703"/>
      <c r="CR32" s="661" t="s">
        <v>138</v>
      </c>
      <c r="CS32" s="664"/>
      <c r="CT32" s="664"/>
      <c r="CU32" s="664"/>
      <c r="CV32" s="664"/>
      <c r="CW32" s="664"/>
      <c r="CX32" s="664"/>
      <c r="CY32" s="665"/>
      <c r="CZ32" s="666" t="s">
        <v>138</v>
      </c>
      <c r="DA32" s="695"/>
      <c r="DB32" s="695"/>
      <c r="DC32" s="696"/>
      <c r="DD32" s="669" t="s">
        <v>129</v>
      </c>
      <c r="DE32" s="664"/>
      <c r="DF32" s="664"/>
      <c r="DG32" s="664"/>
      <c r="DH32" s="664"/>
      <c r="DI32" s="664"/>
      <c r="DJ32" s="664"/>
      <c r="DK32" s="665"/>
      <c r="DL32" s="669" t="s">
        <v>129</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520130</v>
      </c>
      <c r="S33" s="664"/>
      <c r="T33" s="664"/>
      <c r="U33" s="664"/>
      <c r="V33" s="664"/>
      <c r="W33" s="664"/>
      <c r="X33" s="664"/>
      <c r="Y33" s="665"/>
      <c r="Z33" s="723">
        <v>3</v>
      </c>
      <c r="AA33" s="723"/>
      <c r="AB33" s="723"/>
      <c r="AC33" s="723"/>
      <c r="AD33" s="724" t="s">
        <v>138</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8961623</v>
      </c>
      <c r="CS33" s="662"/>
      <c r="CT33" s="662"/>
      <c r="CU33" s="662"/>
      <c r="CV33" s="662"/>
      <c r="CW33" s="662"/>
      <c r="CX33" s="662"/>
      <c r="CY33" s="663"/>
      <c r="CZ33" s="666">
        <v>54.7</v>
      </c>
      <c r="DA33" s="695"/>
      <c r="DB33" s="695"/>
      <c r="DC33" s="696"/>
      <c r="DD33" s="669">
        <v>6302156</v>
      </c>
      <c r="DE33" s="662"/>
      <c r="DF33" s="662"/>
      <c r="DG33" s="662"/>
      <c r="DH33" s="662"/>
      <c r="DI33" s="662"/>
      <c r="DJ33" s="662"/>
      <c r="DK33" s="663"/>
      <c r="DL33" s="669">
        <v>4731535</v>
      </c>
      <c r="DM33" s="662"/>
      <c r="DN33" s="662"/>
      <c r="DO33" s="662"/>
      <c r="DP33" s="662"/>
      <c r="DQ33" s="662"/>
      <c r="DR33" s="662"/>
      <c r="DS33" s="662"/>
      <c r="DT33" s="662"/>
      <c r="DU33" s="662"/>
      <c r="DV33" s="663"/>
      <c r="DW33" s="666">
        <v>45.5</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969762</v>
      </c>
      <c r="S34" s="664"/>
      <c r="T34" s="664"/>
      <c r="U34" s="664"/>
      <c r="V34" s="664"/>
      <c r="W34" s="664"/>
      <c r="X34" s="664"/>
      <c r="Y34" s="665"/>
      <c r="Z34" s="723">
        <v>5.6</v>
      </c>
      <c r="AA34" s="723"/>
      <c r="AB34" s="723"/>
      <c r="AC34" s="723"/>
      <c r="AD34" s="724">
        <v>17991</v>
      </c>
      <c r="AE34" s="724"/>
      <c r="AF34" s="724"/>
      <c r="AG34" s="724"/>
      <c r="AH34" s="724"/>
      <c r="AI34" s="724"/>
      <c r="AJ34" s="724"/>
      <c r="AK34" s="724"/>
      <c r="AL34" s="666">
        <v>0.2</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2305084</v>
      </c>
      <c r="CS34" s="664"/>
      <c r="CT34" s="664"/>
      <c r="CU34" s="664"/>
      <c r="CV34" s="664"/>
      <c r="CW34" s="664"/>
      <c r="CX34" s="664"/>
      <c r="CY34" s="665"/>
      <c r="CZ34" s="666">
        <v>14.1</v>
      </c>
      <c r="DA34" s="695"/>
      <c r="DB34" s="695"/>
      <c r="DC34" s="696"/>
      <c r="DD34" s="669">
        <v>1513388</v>
      </c>
      <c r="DE34" s="664"/>
      <c r="DF34" s="664"/>
      <c r="DG34" s="664"/>
      <c r="DH34" s="664"/>
      <c r="DI34" s="664"/>
      <c r="DJ34" s="664"/>
      <c r="DK34" s="665"/>
      <c r="DL34" s="669">
        <v>1355247</v>
      </c>
      <c r="DM34" s="664"/>
      <c r="DN34" s="664"/>
      <c r="DO34" s="664"/>
      <c r="DP34" s="664"/>
      <c r="DQ34" s="664"/>
      <c r="DR34" s="664"/>
      <c r="DS34" s="664"/>
      <c r="DT34" s="664"/>
      <c r="DU34" s="664"/>
      <c r="DV34" s="665"/>
      <c r="DW34" s="666">
        <v>13</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1228248</v>
      </c>
      <c r="S35" s="664"/>
      <c r="T35" s="664"/>
      <c r="U35" s="664"/>
      <c r="V35" s="664"/>
      <c r="W35" s="664"/>
      <c r="X35" s="664"/>
      <c r="Y35" s="665"/>
      <c r="Z35" s="723">
        <v>7.1</v>
      </c>
      <c r="AA35" s="723"/>
      <c r="AB35" s="723"/>
      <c r="AC35" s="723"/>
      <c r="AD35" s="724" t="s">
        <v>129</v>
      </c>
      <c r="AE35" s="724"/>
      <c r="AF35" s="724"/>
      <c r="AG35" s="724"/>
      <c r="AH35" s="724"/>
      <c r="AI35" s="724"/>
      <c r="AJ35" s="724"/>
      <c r="AK35" s="724"/>
      <c r="AL35" s="666" t="s">
        <v>138</v>
      </c>
      <c r="AM35" s="667"/>
      <c r="AN35" s="667"/>
      <c r="AO35" s="725"/>
      <c r="AP35" s="234"/>
      <c r="AQ35" s="729" t="s">
        <v>324</v>
      </c>
      <c r="AR35" s="730"/>
      <c r="AS35" s="730"/>
      <c r="AT35" s="730"/>
      <c r="AU35" s="730"/>
      <c r="AV35" s="730"/>
      <c r="AW35" s="730"/>
      <c r="AX35" s="730"/>
      <c r="AY35" s="731"/>
      <c r="AZ35" s="726">
        <v>2884037</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32062</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471490</v>
      </c>
      <c r="CS35" s="662"/>
      <c r="CT35" s="662"/>
      <c r="CU35" s="662"/>
      <c r="CV35" s="662"/>
      <c r="CW35" s="662"/>
      <c r="CX35" s="662"/>
      <c r="CY35" s="663"/>
      <c r="CZ35" s="666">
        <v>2.9</v>
      </c>
      <c r="DA35" s="695"/>
      <c r="DB35" s="695"/>
      <c r="DC35" s="696"/>
      <c r="DD35" s="669">
        <v>446972</v>
      </c>
      <c r="DE35" s="662"/>
      <c r="DF35" s="662"/>
      <c r="DG35" s="662"/>
      <c r="DH35" s="662"/>
      <c r="DI35" s="662"/>
      <c r="DJ35" s="662"/>
      <c r="DK35" s="663"/>
      <c r="DL35" s="669">
        <v>278202</v>
      </c>
      <c r="DM35" s="662"/>
      <c r="DN35" s="662"/>
      <c r="DO35" s="662"/>
      <c r="DP35" s="662"/>
      <c r="DQ35" s="662"/>
      <c r="DR35" s="662"/>
      <c r="DS35" s="662"/>
      <c r="DT35" s="662"/>
      <c r="DU35" s="662"/>
      <c r="DV35" s="663"/>
      <c r="DW35" s="666">
        <v>2.7</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138</v>
      </c>
      <c r="S36" s="664"/>
      <c r="T36" s="664"/>
      <c r="U36" s="664"/>
      <c r="V36" s="664"/>
      <c r="W36" s="664"/>
      <c r="X36" s="664"/>
      <c r="Y36" s="665"/>
      <c r="Z36" s="723" t="s">
        <v>138</v>
      </c>
      <c r="AA36" s="723"/>
      <c r="AB36" s="723"/>
      <c r="AC36" s="723"/>
      <c r="AD36" s="724" t="s">
        <v>129</v>
      </c>
      <c r="AE36" s="724"/>
      <c r="AF36" s="724"/>
      <c r="AG36" s="724"/>
      <c r="AH36" s="724"/>
      <c r="AI36" s="724"/>
      <c r="AJ36" s="724"/>
      <c r="AK36" s="724"/>
      <c r="AL36" s="666" t="s">
        <v>129</v>
      </c>
      <c r="AM36" s="667"/>
      <c r="AN36" s="667"/>
      <c r="AO36" s="725"/>
      <c r="AQ36" s="698" t="s">
        <v>328</v>
      </c>
      <c r="AR36" s="699"/>
      <c r="AS36" s="699"/>
      <c r="AT36" s="699"/>
      <c r="AU36" s="699"/>
      <c r="AV36" s="699"/>
      <c r="AW36" s="699"/>
      <c r="AX36" s="699"/>
      <c r="AY36" s="700"/>
      <c r="AZ36" s="661">
        <v>934822</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-6346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3846113</v>
      </c>
      <c r="CS36" s="664"/>
      <c r="CT36" s="664"/>
      <c r="CU36" s="664"/>
      <c r="CV36" s="664"/>
      <c r="CW36" s="664"/>
      <c r="CX36" s="664"/>
      <c r="CY36" s="665"/>
      <c r="CZ36" s="666">
        <v>23.5</v>
      </c>
      <c r="DA36" s="695"/>
      <c r="DB36" s="695"/>
      <c r="DC36" s="696"/>
      <c r="DD36" s="669">
        <v>2754052</v>
      </c>
      <c r="DE36" s="664"/>
      <c r="DF36" s="664"/>
      <c r="DG36" s="664"/>
      <c r="DH36" s="664"/>
      <c r="DI36" s="664"/>
      <c r="DJ36" s="664"/>
      <c r="DK36" s="665"/>
      <c r="DL36" s="669">
        <v>2111769</v>
      </c>
      <c r="DM36" s="664"/>
      <c r="DN36" s="664"/>
      <c r="DO36" s="664"/>
      <c r="DP36" s="664"/>
      <c r="DQ36" s="664"/>
      <c r="DR36" s="664"/>
      <c r="DS36" s="664"/>
      <c r="DT36" s="664"/>
      <c r="DU36" s="664"/>
      <c r="DV36" s="665"/>
      <c r="DW36" s="666">
        <v>20.3</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505948</v>
      </c>
      <c r="S37" s="664"/>
      <c r="T37" s="664"/>
      <c r="U37" s="664"/>
      <c r="V37" s="664"/>
      <c r="W37" s="664"/>
      <c r="X37" s="664"/>
      <c r="Y37" s="665"/>
      <c r="Z37" s="723">
        <v>2.9</v>
      </c>
      <c r="AA37" s="723"/>
      <c r="AB37" s="723"/>
      <c r="AC37" s="723"/>
      <c r="AD37" s="724" t="s">
        <v>129</v>
      </c>
      <c r="AE37" s="724"/>
      <c r="AF37" s="724"/>
      <c r="AG37" s="724"/>
      <c r="AH37" s="724"/>
      <c r="AI37" s="724"/>
      <c r="AJ37" s="724"/>
      <c r="AK37" s="724"/>
      <c r="AL37" s="666" t="s">
        <v>138</v>
      </c>
      <c r="AM37" s="667"/>
      <c r="AN37" s="667"/>
      <c r="AO37" s="725"/>
      <c r="AQ37" s="698" t="s">
        <v>332</v>
      </c>
      <c r="AR37" s="699"/>
      <c r="AS37" s="699"/>
      <c r="AT37" s="699"/>
      <c r="AU37" s="699"/>
      <c r="AV37" s="699"/>
      <c r="AW37" s="699"/>
      <c r="AX37" s="699"/>
      <c r="AY37" s="700"/>
      <c r="AZ37" s="661">
        <v>660078</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4083</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1190128</v>
      </c>
      <c r="CS37" s="662"/>
      <c r="CT37" s="662"/>
      <c r="CU37" s="662"/>
      <c r="CV37" s="662"/>
      <c r="CW37" s="662"/>
      <c r="CX37" s="662"/>
      <c r="CY37" s="663"/>
      <c r="CZ37" s="666">
        <v>7.3</v>
      </c>
      <c r="DA37" s="695"/>
      <c r="DB37" s="695"/>
      <c r="DC37" s="696"/>
      <c r="DD37" s="669">
        <v>674428</v>
      </c>
      <c r="DE37" s="662"/>
      <c r="DF37" s="662"/>
      <c r="DG37" s="662"/>
      <c r="DH37" s="662"/>
      <c r="DI37" s="662"/>
      <c r="DJ37" s="662"/>
      <c r="DK37" s="663"/>
      <c r="DL37" s="669">
        <v>508839</v>
      </c>
      <c r="DM37" s="662"/>
      <c r="DN37" s="662"/>
      <c r="DO37" s="662"/>
      <c r="DP37" s="662"/>
      <c r="DQ37" s="662"/>
      <c r="DR37" s="662"/>
      <c r="DS37" s="662"/>
      <c r="DT37" s="662"/>
      <c r="DU37" s="662"/>
      <c r="DV37" s="663"/>
      <c r="DW37" s="666">
        <v>4.9000000000000004</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17195801</v>
      </c>
      <c r="S38" s="713"/>
      <c r="T38" s="713"/>
      <c r="U38" s="713"/>
      <c r="V38" s="713"/>
      <c r="W38" s="713"/>
      <c r="X38" s="713"/>
      <c r="Y38" s="718"/>
      <c r="Z38" s="719">
        <v>100</v>
      </c>
      <c r="AA38" s="719"/>
      <c r="AB38" s="719"/>
      <c r="AC38" s="719"/>
      <c r="AD38" s="720">
        <v>9903396</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137383</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6430</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1275307</v>
      </c>
      <c r="CS38" s="664"/>
      <c r="CT38" s="664"/>
      <c r="CU38" s="664"/>
      <c r="CV38" s="664"/>
      <c r="CW38" s="664"/>
      <c r="CX38" s="664"/>
      <c r="CY38" s="665"/>
      <c r="CZ38" s="666">
        <v>7.8</v>
      </c>
      <c r="DA38" s="695"/>
      <c r="DB38" s="695"/>
      <c r="DC38" s="696"/>
      <c r="DD38" s="669">
        <v>1066303</v>
      </c>
      <c r="DE38" s="664"/>
      <c r="DF38" s="664"/>
      <c r="DG38" s="664"/>
      <c r="DH38" s="664"/>
      <c r="DI38" s="664"/>
      <c r="DJ38" s="664"/>
      <c r="DK38" s="665"/>
      <c r="DL38" s="669">
        <v>986317</v>
      </c>
      <c r="DM38" s="664"/>
      <c r="DN38" s="664"/>
      <c r="DO38" s="664"/>
      <c r="DP38" s="664"/>
      <c r="DQ38" s="664"/>
      <c r="DR38" s="664"/>
      <c r="DS38" s="664"/>
      <c r="DT38" s="664"/>
      <c r="DU38" s="664"/>
      <c r="DV38" s="665"/>
      <c r="DW38" s="666">
        <v>9.5</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v>13830</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87</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557719</v>
      </c>
      <c r="CS39" s="662"/>
      <c r="CT39" s="662"/>
      <c r="CU39" s="662"/>
      <c r="CV39" s="662"/>
      <c r="CW39" s="662"/>
      <c r="CX39" s="662"/>
      <c r="CY39" s="663"/>
      <c r="CZ39" s="666">
        <v>3.4</v>
      </c>
      <c r="DA39" s="695"/>
      <c r="DB39" s="695"/>
      <c r="DC39" s="696"/>
      <c r="DD39" s="669">
        <v>520001</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250218</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129</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505910</v>
      </c>
      <c r="CS40" s="664"/>
      <c r="CT40" s="664"/>
      <c r="CU40" s="664"/>
      <c r="CV40" s="664"/>
      <c r="CW40" s="664"/>
      <c r="CX40" s="664"/>
      <c r="CY40" s="665"/>
      <c r="CZ40" s="666">
        <v>3.1</v>
      </c>
      <c r="DA40" s="695"/>
      <c r="DB40" s="695"/>
      <c r="DC40" s="696"/>
      <c r="DD40" s="669">
        <v>1440</v>
      </c>
      <c r="DE40" s="664"/>
      <c r="DF40" s="664"/>
      <c r="DG40" s="664"/>
      <c r="DH40" s="664"/>
      <c r="DI40" s="664"/>
      <c r="DJ40" s="664"/>
      <c r="DK40" s="665"/>
      <c r="DL40" s="669" t="s">
        <v>138</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887706</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328</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138</v>
      </c>
      <c r="CS41" s="662"/>
      <c r="CT41" s="662"/>
      <c r="CU41" s="662"/>
      <c r="CV41" s="662"/>
      <c r="CW41" s="662"/>
      <c r="CX41" s="662"/>
      <c r="CY41" s="663"/>
      <c r="CZ41" s="666" t="s">
        <v>138</v>
      </c>
      <c r="DA41" s="695"/>
      <c r="DB41" s="695"/>
      <c r="DC41" s="696"/>
      <c r="DD41" s="669" t="s">
        <v>129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1327238</v>
      </c>
      <c r="CS42" s="664"/>
      <c r="CT42" s="664"/>
      <c r="CU42" s="664"/>
      <c r="CV42" s="664"/>
      <c r="CW42" s="664"/>
      <c r="CX42" s="664"/>
      <c r="CY42" s="665"/>
      <c r="CZ42" s="666">
        <v>8.1</v>
      </c>
      <c r="DA42" s="667"/>
      <c r="DB42" s="667"/>
      <c r="DC42" s="668"/>
      <c r="DD42" s="669">
        <v>525747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43194</v>
      </c>
      <c r="CS43" s="662"/>
      <c r="CT43" s="662"/>
      <c r="CU43" s="662"/>
      <c r="CV43" s="662"/>
      <c r="CW43" s="662"/>
      <c r="CX43" s="662"/>
      <c r="CY43" s="663"/>
      <c r="CZ43" s="666">
        <v>0.3</v>
      </c>
      <c r="DA43" s="695"/>
      <c r="DB43" s="695"/>
      <c r="DC43" s="696"/>
      <c r="DD43" s="669">
        <v>43194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1235315</v>
      </c>
      <c r="CS44" s="664"/>
      <c r="CT44" s="664"/>
      <c r="CU44" s="664"/>
      <c r="CV44" s="664"/>
      <c r="CW44" s="664"/>
      <c r="CX44" s="664"/>
      <c r="CY44" s="665"/>
      <c r="CZ44" s="666">
        <v>7.5</v>
      </c>
      <c r="DA44" s="667"/>
      <c r="DB44" s="667"/>
      <c r="DC44" s="668"/>
      <c r="DD44" s="669">
        <v>473316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570568</v>
      </c>
      <c r="CS45" s="662"/>
      <c r="CT45" s="662"/>
      <c r="CU45" s="662"/>
      <c r="CV45" s="662"/>
      <c r="CW45" s="662"/>
      <c r="CX45" s="662"/>
      <c r="CY45" s="663"/>
      <c r="CZ45" s="666">
        <v>3.5</v>
      </c>
      <c r="DA45" s="695"/>
      <c r="DB45" s="695"/>
      <c r="DC45" s="696"/>
      <c r="DD45" s="669">
        <v>137547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617146</v>
      </c>
      <c r="CS46" s="664"/>
      <c r="CT46" s="664"/>
      <c r="CU46" s="664"/>
      <c r="CV46" s="664"/>
      <c r="CW46" s="664"/>
      <c r="CX46" s="664"/>
      <c r="CY46" s="665"/>
      <c r="CZ46" s="666">
        <v>3.8</v>
      </c>
      <c r="DA46" s="667"/>
      <c r="DB46" s="667"/>
      <c r="DC46" s="668"/>
      <c r="DD46" s="669">
        <v>288168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91923</v>
      </c>
      <c r="CS47" s="662"/>
      <c r="CT47" s="662"/>
      <c r="CU47" s="662"/>
      <c r="CV47" s="662"/>
      <c r="CW47" s="662"/>
      <c r="CX47" s="662"/>
      <c r="CY47" s="663"/>
      <c r="CZ47" s="666">
        <v>0.6</v>
      </c>
      <c r="DA47" s="695"/>
      <c r="DB47" s="695"/>
      <c r="DC47" s="696"/>
      <c r="DD47" s="669">
        <v>52431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129</v>
      </c>
      <c r="CS48" s="664"/>
      <c r="CT48" s="664"/>
      <c r="CU48" s="664"/>
      <c r="CV48" s="664"/>
      <c r="CW48" s="664"/>
      <c r="CX48" s="664"/>
      <c r="CY48" s="665"/>
      <c r="CZ48" s="666" t="s">
        <v>129</v>
      </c>
      <c r="DA48" s="667"/>
      <c r="DB48" s="667"/>
      <c r="DC48" s="668"/>
      <c r="DD48" s="669" t="s">
        <v>129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16395750</v>
      </c>
      <c r="CS49" s="677"/>
      <c r="CT49" s="677"/>
      <c r="CU49" s="677"/>
      <c r="CV49" s="677"/>
      <c r="CW49" s="677"/>
      <c r="CX49" s="677"/>
      <c r="CY49" s="678"/>
      <c r="CZ49" s="679">
        <v>100</v>
      </c>
      <c r="DA49" s="680"/>
      <c r="DB49" s="680"/>
      <c r="DC49" s="681"/>
      <c r="DD49" s="682">
        <v>11538326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K5zDnV0/x1NqQMxgyFXNRxwqJr0UHrRlGQsVKxAlfEJiR8SqIYxZOHiQBnUav1F6+oOPA3EOfQQAJUYtyzSJHg==" saltValue="NZ2eeN+j683JIiIM0+xrB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17196</v>
      </c>
      <c r="R7" s="1194"/>
      <c r="S7" s="1194"/>
      <c r="T7" s="1194"/>
      <c r="U7" s="1194"/>
      <c r="V7" s="1194">
        <v>16396</v>
      </c>
      <c r="W7" s="1194"/>
      <c r="X7" s="1194"/>
      <c r="Y7" s="1194"/>
      <c r="Z7" s="1194"/>
      <c r="AA7" s="1194">
        <v>800</v>
      </c>
      <c r="AB7" s="1194"/>
      <c r="AC7" s="1194"/>
      <c r="AD7" s="1194"/>
      <c r="AE7" s="1195"/>
      <c r="AF7" s="1196">
        <v>618</v>
      </c>
      <c r="AG7" s="1197"/>
      <c r="AH7" s="1197"/>
      <c r="AI7" s="1197"/>
      <c r="AJ7" s="1198"/>
      <c r="AK7" s="1180">
        <v>1026</v>
      </c>
      <c r="AL7" s="1181"/>
      <c r="AM7" s="1181"/>
      <c r="AN7" s="1181"/>
      <c r="AO7" s="1181"/>
      <c r="AP7" s="1181">
        <v>15235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593</v>
      </c>
      <c r="BT7" s="1185"/>
      <c r="BU7" s="1185"/>
      <c r="BV7" s="1185"/>
      <c r="BW7" s="1185"/>
      <c r="BX7" s="1185"/>
      <c r="BY7" s="1185"/>
      <c r="BZ7" s="1185"/>
      <c r="CA7" s="1185"/>
      <c r="CB7" s="1185"/>
      <c r="CC7" s="1185"/>
      <c r="CD7" s="1185"/>
      <c r="CE7" s="1185"/>
      <c r="CF7" s="1185"/>
      <c r="CG7" s="1186"/>
      <c r="CH7" s="1177">
        <v>0</v>
      </c>
      <c r="CI7" s="1178"/>
      <c r="CJ7" s="1178"/>
      <c r="CK7" s="1178"/>
      <c r="CL7" s="1179"/>
      <c r="CM7" s="1177">
        <v>169</v>
      </c>
      <c r="CN7" s="1178"/>
      <c r="CO7" s="1178"/>
      <c r="CP7" s="1178"/>
      <c r="CQ7" s="1179"/>
      <c r="CR7" s="1177">
        <v>5</v>
      </c>
      <c r="CS7" s="1178"/>
      <c r="CT7" s="1178"/>
      <c r="CU7" s="1178"/>
      <c r="CV7" s="1179"/>
      <c r="CW7" s="1177" t="s">
        <v>615</v>
      </c>
      <c r="CX7" s="1178"/>
      <c r="CY7" s="1178"/>
      <c r="CZ7" s="1178"/>
      <c r="DA7" s="1179"/>
      <c r="DB7" s="1177" t="s">
        <v>615</v>
      </c>
      <c r="DC7" s="1178"/>
      <c r="DD7" s="1178"/>
      <c r="DE7" s="1178"/>
      <c r="DF7" s="1179"/>
      <c r="DG7" s="1177" t="s">
        <v>616</v>
      </c>
      <c r="DH7" s="1178"/>
      <c r="DI7" s="1178"/>
      <c r="DJ7" s="1178"/>
      <c r="DK7" s="1179"/>
      <c r="DL7" s="1177" t="s">
        <v>614</v>
      </c>
      <c r="DM7" s="1178"/>
      <c r="DN7" s="1178"/>
      <c r="DO7" s="1178"/>
      <c r="DP7" s="1179"/>
      <c r="DQ7" s="1177" t="s">
        <v>613</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618</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129</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386</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387</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388</v>
      </c>
      <c r="R26" s="1091"/>
      <c r="S26" s="1091"/>
      <c r="T26" s="1091"/>
      <c r="U26" s="1092"/>
      <c r="V26" s="1090" t="s">
        <v>389</v>
      </c>
      <c r="W26" s="1091"/>
      <c r="X26" s="1091"/>
      <c r="Y26" s="1091"/>
      <c r="Z26" s="1092"/>
      <c r="AA26" s="1090" t="s">
        <v>390</v>
      </c>
      <c r="AB26" s="1091"/>
      <c r="AC26" s="1091"/>
      <c r="AD26" s="1091"/>
      <c r="AE26" s="1091"/>
      <c r="AF26" s="1148" t="s">
        <v>391</v>
      </c>
      <c r="AG26" s="1097"/>
      <c r="AH26" s="1097"/>
      <c r="AI26" s="1097"/>
      <c r="AJ26" s="1149"/>
      <c r="AK26" s="1091" t="s">
        <v>392</v>
      </c>
      <c r="AL26" s="1091"/>
      <c r="AM26" s="1091"/>
      <c r="AN26" s="1091"/>
      <c r="AO26" s="1092"/>
      <c r="AP26" s="1090" t="s">
        <v>393</v>
      </c>
      <c r="AQ26" s="1091"/>
      <c r="AR26" s="1091"/>
      <c r="AS26" s="1091"/>
      <c r="AT26" s="1092"/>
      <c r="AU26" s="1090" t="s">
        <v>394</v>
      </c>
      <c r="AV26" s="1091"/>
      <c r="AW26" s="1091"/>
      <c r="AX26" s="1091"/>
      <c r="AY26" s="1092"/>
      <c r="AZ26" s="1090" t="s">
        <v>395</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396</v>
      </c>
      <c r="C28" s="1140"/>
      <c r="D28" s="1140"/>
      <c r="E28" s="1140"/>
      <c r="F28" s="1140"/>
      <c r="G28" s="1140"/>
      <c r="H28" s="1140"/>
      <c r="I28" s="1140"/>
      <c r="J28" s="1140"/>
      <c r="K28" s="1140"/>
      <c r="L28" s="1140"/>
      <c r="M28" s="1140"/>
      <c r="N28" s="1140"/>
      <c r="O28" s="1140"/>
      <c r="P28" s="1141"/>
      <c r="Q28" s="1142">
        <v>3261</v>
      </c>
      <c r="R28" s="1143"/>
      <c r="S28" s="1143"/>
      <c r="T28" s="1143"/>
      <c r="U28" s="1143"/>
      <c r="V28" s="1143">
        <v>3226</v>
      </c>
      <c r="W28" s="1143"/>
      <c r="X28" s="1143"/>
      <c r="Y28" s="1143"/>
      <c r="Z28" s="1143"/>
      <c r="AA28" s="1143">
        <v>35</v>
      </c>
      <c r="AB28" s="1143"/>
      <c r="AC28" s="1143"/>
      <c r="AD28" s="1143"/>
      <c r="AE28" s="1144"/>
      <c r="AF28" s="1145">
        <v>35</v>
      </c>
      <c r="AG28" s="1143"/>
      <c r="AH28" s="1143"/>
      <c r="AI28" s="1143"/>
      <c r="AJ28" s="1146"/>
      <c r="AK28" s="1147">
        <v>258</v>
      </c>
      <c r="AL28" s="1135"/>
      <c r="AM28" s="1135"/>
      <c r="AN28" s="1135"/>
      <c r="AO28" s="1135"/>
      <c r="AP28" s="1135" t="s">
        <v>585</v>
      </c>
      <c r="AQ28" s="1135"/>
      <c r="AR28" s="1135"/>
      <c r="AS28" s="1135"/>
      <c r="AT28" s="1135"/>
      <c r="AU28" s="1135" t="s">
        <v>589</v>
      </c>
      <c r="AV28" s="1135"/>
      <c r="AW28" s="1135"/>
      <c r="AX28" s="1135"/>
      <c r="AY28" s="1135"/>
      <c r="AZ28" s="1136" t="s">
        <v>585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397</v>
      </c>
      <c r="C29" s="1127"/>
      <c r="D29" s="1127"/>
      <c r="E29" s="1127"/>
      <c r="F29" s="1127"/>
      <c r="G29" s="1127"/>
      <c r="H29" s="1127"/>
      <c r="I29" s="1127"/>
      <c r="J29" s="1127"/>
      <c r="K29" s="1127"/>
      <c r="L29" s="1127"/>
      <c r="M29" s="1127"/>
      <c r="N29" s="1127"/>
      <c r="O29" s="1127"/>
      <c r="P29" s="1128"/>
      <c r="Q29" s="1132">
        <v>386</v>
      </c>
      <c r="R29" s="1133"/>
      <c r="S29" s="1133"/>
      <c r="T29" s="1133"/>
      <c r="U29" s="1133"/>
      <c r="V29" s="1133">
        <v>378</v>
      </c>
      <c r="W29" s="1133"/>
      <c r="X29" s="1133"/>
      <c r="Y29" s="1133"/>
      <c r="Z29" s="1133"/>
      <c r="AA29" s="1133">
        <v>8</v>
      </c>
      <c r="AB29" s="1133"/>
      <c r="AC29" s="1133"/>
      <c r="AD29" s="1133"/>
      <c r="AE29" s="1134"/>
      <c r="AF29" s="1108">
        <v>8</v>
      </c>
      <c r="AG29" s="1109"/>
      <c r="AH29" s="1109"/>
      <c r="AI29" s="1109"/>
      <c r="AJ29" s="1110"/>
      <c r="AK29" s="1069">
        <v>94</v>
      </c>
      <c r="AL29" s="1060"/>
      <c r="AM29" s="1060"/>
      <c r="AN29" s="1060"/>
      <c r="AO29" s="1060"/>
      <c r="AP29" s="1060" t="s">
        <v>585</v>
      </c>
      <c r="AQ29" s="1060"/>
      <c r="AR29" s="1060"/>
      <c r="AS29" s="1060"/>
      <c r="AT29" s="1060"/>
      <c r="AU29" s="1060" t="s">
        <v>590</v>
      </c>
      <c r="AV29" s="1060"/>
      <c r="AW29" s="1060"/>
      <c r="AX29" s="1060"/>
      <c r="AY29" s="1060"/>
      <c r="AZ29" s="1131" t="s">
        <v>585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398</v>
      </c>
      <c r="C30" s="1127"/>
      <c r="D30" s="1127"/>
      <c r="E30" s="1127"/>
      <c r="F30" s="1127"/>
      <c r="G30" s="1127"/>
      <c r="H30" s="1127"/>
      <c r="I30" s="1127"/>
      <c r="J30" s="1127"/>
      <c r="K30" s="1127"/>
      <c r="L30" s="1127"/>
      <c r="M30" s="1127"/>
      <c r="N30" s="1127"/>
      <c r="O30" s="1127"/>
      <c r="P30" s="1128"/>
      <c r="Q30" s="1132">
        <v>538</v>
      </c>
      <c r="R30" s="1133"/>
      <c r="S30" s="1133"/>
      <c r="T30" s="1133"/>
      <c r="U30" s="1133"/>
      <c r="V30" s="1133">
        <v>422</v>
      </c>
      <c r="W30" s="1133"/>
      <c r="X30" s="1133"/>
      <c r="Y30" s="1133"/>
      <c r="Z30" s="1133"/>
      <c r="AA30" s="1133">
        <v>116</v>
      </c>
      <c r="AB30" s="1133"/>
      <c r="AC30" s="1133"/>
      <c r="AD30" s="1133"/>
      <c r="AE30" s="1134"/>
      <c r="AF30" s="1108">
        <v>548</v>
      </c>
      <c r="AG30" s="1109"/>
      <c r="AH30" s="1109"/>
      <c r="AI30" s="1109"/>
      <c r="AJ30" s="1110"/>
      <c r="AK30" s="1069">
        <v>1</v>
      </c>
      <c r="AL30" s="1060"/>
      <c r="AM30" s="1060"/>
      <c r="AN30" s="1060"/>
      <c r="AO30" s="1060"/>
      <c r="AP30" s="1060">
        <v>1371</v>
      </c>
      <c r="AQ30" s="1060"/>
      <c r="AR30" s="1060"/>
      <c r="AS30" s="1060"/>
      <c r="AT30" s="1060"/>
      <c r="AU30" s="1060">
        <v>22</v>
      </c>
      <c r="AV30" s="1060"/>
      <c r="AW30" s="1060"/>
      <c r="AX30" s="1060"/>
      <c r="AY30" s="1060"/>
      <c r="AZ30" s="1131" t="s">
        <v>586</v>
      </c>
      <c r="BA30" s="1131"/>
      <c r="BB30" s="1131"/>
      <c r="BC30" s="1131"/>
      <c r="BD30" s="1131"/>
      <c r="BE30" s="1121" t="s">
        <v>399</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2">
        <v>64</v>
      </c>
      <c r="R31" s="1133"/>
      <c r="S31" s="1133"/>
      <c r="T31" s="1133"/>
      <c r="U31" s="1133"/>
      <c r="V31" s="1133">
        <v>51</v>
      </c>
      <c r="W31" s="1133"/>
      <c r="X31" s="1133"/>
      <c r="Y31" s="1133"/>
      <c r="Z31" s="1133"/>
      <c r="AA31" s="1133">
        <v>13</v>
      </c>
      <c r="AB31" s="1133"/>
      <c r="AC31" s="1133"/>
      <c r="AD31" s="1133"/>
      <c r="AE31" s="1134"/>
      <c r="AF31" s="1108">
        <v>229</v>
      </c>
      <c r="AG31" s="1109"/>
      <c r="AH31" s="1109"/>
      <c r="AI31" s="1109"/>
      <c r="AJ31" s="1110"/>
      <c r="AK31" s="1069" t="s">
        <v>585</v>
      </c>
      <c r="AL31" s="1060"/>
      <c r="AM31" s="1060"/>
      <c r="AN31" s="1060"/>
      <c r="AO31" s="1060"/>
      <c r="AP31" s="1060" t="s">
        <v>591</v>
      </c>
      <c r="AQ31" s="1060"/>
      <c r="AR31" s="1060"/>
      <c r="AS31" s="1060"/>
      <c r="AT31" s="1060"/>
      <c r="AU31" s="1060" t="s">
        <v>592</v>
      </c>
      <c r="AV31" s="1060"/>
      <c r="AW31" s="1060"/>
      <c r="AX31" s="1060"/>
      <c r="AY31" s="1060"/>
      <c r="AZ31" s="1131" t="s">
        <v>587</v>
      </c>
      <c r="BA31" s="1131"/>
      <c r="BB31" s="1131"/>
      <c r="BC31" s="1131"/>
      <c r="BD31" s="1131"/>
      <c r="BE31" s="1121" t="s">
        <v>401</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402</v>
      </c>
      <c r="C32" s="1127"/>
      <c r="D32" s="1127"/>
      <c r="E32" s="1127"/>
      <c r="F32" s="1127"/>
      <c r="G32" s="1127"/>
      <c r="H32" s="1127"/>
      <c r="I32" s="1127"/>
      <c r="J32" s="1127"/>
      <c r="K32" s="1127"/>
      <c r="L32" s="1127"/>
      <c r="M32" s="1127"/>
      <c r="N32" s="1127"/>
      <c r="O32" s="1127"/>
      <c r="P32" s="1128"/>
      <c r="Q32" s="1132">
        <v>1059</v>
      </c>
      <c r="R32" s="1133"/>
      <c r="S32" s="1133"/>
      <c r="T32" s="1133"/>
      <c r="U32" s="1133"/>
      <c r="V32" s="1133">
        <v>960</v>
      </c>
      <c r="W32" s="1133"/>
      <c r="X32" s="1133"/>
      <c r="Y32" s="1133"/>
      <c r="Z32" s="1133"/>
      <c r="AA32" s="1133">
        <v>99</v>
      </c>
      <c r="AB32" s="1133"/>
      <c r="AC32" s="1133"/>
      <c r="AD32" s="1133"/>
      <c r="AE32" s="1134"/>
      <c r="AF32" s="1108">
        <v>139</v>
      </c>
      <c r="AG32" s="1109"/>
      <c r="AH32" s="1109"/>
      <c r="AI32" s="1109"/>
      <c r="AJ32" s="1110"/>
      <c r="AK32" s="1069">
        <v>488</v>
      </c>
      <c r="AL32" s="1060"/>
      <c r="AM32" s="1060"/>
      <c r="AN32" s="1060"/>
      <c r="AO32" s="1060"/>
      <c r="AP32" s="1060">
        <v>8849</v>
      </c>
      <c r="AQ32" s="1060"/>
      <c r="AR32" s="1060"/>
      <c r="AS32" s="1060"/>
      <c r="AT32" s="1060"/>
      <c r="AU32" s="1060">
        <v>6495</v>
      </c>
      <c r="AV32" s="1060"/>
      <c r="AW32" s="1060"/>
      <c r="AX32" s="1060"/>
      <c r="AY32" s="1060"/>
      <c r="AZ32" s="1131" t="s">
        <v>588</v>
      </c>
      <c r="BA32" s="1131"/>
      <c r="BB32" s="1131"/>
      <c r="BC32" s="1131"/>
      <c r="BD32" s="1131"/>
      <c r="BE32" s="1121" t="s">
        <v>403</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404</v>
      </c>
      <c r="C33" s="1127"/>
      <c r="D33" s="1127"/>
      <c r="E33" s="1127"/>
      <c r="F33" s="1127"/>
      <c r="G33" s="1127"/>
      <c r="H33" s="1127"/>
      <c r="I33" s="1127"/>
      <c r="J33" s="1127"/>
      <c r="K33" s="1127"/>
      <c r="L33" s="1127"/>
      <c r="M33" s="1127"/>
      <c r="N33" s="1127"/>
      <c r="O33" s="1127"/>
      <c r="P33" s="1128"/>
      <c r="Q33" s="1132">
        <v>107</v>
      </c>
      <c r="R33" s="1133"/>
      <c r="S33" s="1133"/>
      <c r="T33" s="1133"/>
      <c r="U33" s="1133"/>
      <c r="V33" s="1133">
        <v>91</v>
      </c>
      <c r="W33" s="1133"/>
      <c r="X33" s="1133"/>
      <c r="Y33" s="1133"/>
      <c r="Z33" s="1133"/>
      <c r="AA33" s="1133">
        <v>16</v>
      </c>
      <c r="AB33" s="1133"/>
      <c r="AC33" s="1133"/>
      <c r="AD33" s="1133"/>
      <c r="AE33" s="1134"/>
      <c r="AF33" s="1108">
        <v>36</v>
      </c>
      <c r="AG33" s="1109"/>
      <c r="AH33" s="1109"/>
      <c r="AI33" s="1109"/>
      <c r="AJ33" s="1110"/>
      <c r="AK33" s="1069">
        <v>73</v>
      </c>
      <c r="AL33" s="1060"/>
      <c r="AM33" s="1060"/>
      <c r="AN33" s="1060"/>
      <c r="AO33" s="1060"/>
      <c r="AP33" s="1060">
        <v>510</v>
      </c>
      <c r="AQ33" s="1060"/>
      <c r="AR33" s="1060"/>
      <c r="AS33" s="1060"/>
      <c r="AT33" s="1060"/>
      <c r="AU33" s="1060">
        <v>506</v>
      </c>
      <c r="AV33" s="1060"/>
      <c r="AW33" s="1060"/>
      <c r="AX33" s="1060"/>
      <c r="AY33" s="1060"/>
      <c r="AZ33" s="1131" t="s">
        <v>585</v>
      </c>
      <c r="BA33" s="1131"/>
      <c r="BB33" s="1131"/>
      <c r="BC33" s="1131"/>
      <c r="BD33" s="1131"/>
      <c r="BE33" s="1121" t="s">
        <v>403</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405</v>
      </c>
      <c r="C34" s="1127"/>
      <c r="D34" s="1127"/>
      <c r="E34" s="1127"/>
      <c r="F34" s="1127"/>
      <c r="G34" s="1127"/>
      <c r="H34" s="1127"/>
      <c r="I34" s="1127"/>
      <c r="J34" s="1127"/>
      <c r="K34" s="1127"/>
      <c r="L34" s="1127"/>
      <c r="M34" s="1127"/>
      <c r="N34" s="1127"/>
      <c r="O34" s="1127"/>
      <c r="P34" s="1128"/>
      <c r="Q34" s="1132">
        <v>4901</v>
      </c>
      <c r="R34" s="1133"/>
      <c r="S34" s="1133"/>
      <c r="T34" s="1133"/>
      <c r="U34" s="1133"/>
      <c r="V34" s="1133">
        <v>5411</v>
      </c>
      <c r="W34" s="1133"/>
      <c r="X34" s="1133"/>
      <c r="Y34" s="1133"/>
      <c r="Z34" s="1133"/>
      <c r="AA34" s="1133">
        <v>-510</v>
      </c>
      <c r="AB34" s="1133"/>
      <c r="AC34" s="1133"/>
      <c r="AD34" s="1133"/>
      <c r="AE34" s="1134"/>
      <c r="AF34" s="1108">
        <v>-757</v>
      </c>
      <c r="AG34" s="1109"/>
      <c r="AH34" s="1109"/>
      <c r="AI34" s="1109"/>
      <c r="AJ34" s="1110"/>
      <c r="AK34" s="1069">
        <v>934</v>
      </c>
      <c r="AL34" s="1060"/>
      <c r="AM34" s="1060"/>
      <c r="AN34" s="1060"/>
      <c r="AO34" s="1060"/>
      <c r="AP34" s="1060">
        <v>3260</v>
      </c>
      <c r="AQ34" s="1060"/>
      <c r="AR34" s="1060"/>
      <c r="AS34" s="1060"/>
      <c r="AT34" s="1060"/>
      <c r="AU34" s="1060">
        <v>2289</v>
      </c>
      <c r="AV34" s="1060"/>
      <c r="AW34" s="1060"/>
      <c r="AX34" s="1060"/>
      <c r="AY34" s="1060"/>
      <c r="AZ34" s="1131">
        <v>18.100000000000001</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407</v>
      </c>
      <c r="C35" s="1127"/>
      <c r="D35" s="1127"/>
      <c r="E35" s="1127"/>
      <c r="F35" s="1127"/>
      <c r="G35" s="1127"/>
      <c r="H35" s="1127"/>
      <c r="I35" s="1127"/>
      <c r="J35" s="1127"/>
      <c r="K35" s="1127"/>
      <c r="L35" s="1127"/>
      <c r="M35" s="1127"/>
      <c r="N35" s="1127"/>
      <c r="O35" s="1127"/>
      <c r="P35" s="1128"/>
      <c r="Q35" s="1132">
        <v>239</v>
      </c>
      <c r="R35" s="1133"/>
      <c r="S35" s="1133"/>
      <c r="T35" s="1133"/>
      <c r="U35" s="1133"/>
      <c r="V35" s="1133">
        <v>223</v>
      </c>
      <c r="W35" s="1133"/>
      <c r="X35" s="1133"/>
      <c r="Y35" s="1133"/>
      <c r="Z35" s="1133"/>
      <c r="AA35" s="1133">
        <v>16</v>
      </c>
      <c r="AB35" s="1133"/>
      <c r="AC35" s="1133"/>
      <c r="AD35" s="1133"/>
      <c r="AE35" s="1134"/>
      <c r="AF35" s="1108">
        <v>16</v>
      </c>
      <c r="AG35" s="1109"/>
      <c r="AH35" s="1109"/>
      <c r="AI35" s="1109"/>
      <c r="AJ35" s="1110"/>
      <c r="AK35" s="1069">
        <v>137</v>
      </c>
      <c r="AL35" s="1060"/>
      <c r="AM35" s="1060"/>
      <c r="AN35" s="1060"/>
      <c r="AO35" s="1060"/>
      <c r="AP35" s="1060">
        <v>509</v>
      </c>
      <c r="AQ35" s="1060"/>
      <c r="AR35" s="1060"/>
      <c r="AS35" s="1060"/>
      <c r="AT35" s="1060"/>
      <c r="AU35" s="1060">
        <v>471</v>
      </c>
      <c r="AV35" s="1060"/>
      <c r="AW35" s="1060"/>
      <c r="AX35" s="1060"/>
      <c r="AY35" s="1060"/>
      <c r="AZ35" s="1131" t="s">
        <v>585</v>
      </c>
      <c r="BA35" s="1131"/>
      <c r="BB35" s="1131"/>
      <c r="BC35" s="1131"/>
      <c r="BD35" s="1131"/>
      <c r="BE35" s="1121" t="s">
        <v>408</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384</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254</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594</v>
      </c>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595</v>
      </c>
      <c r="C69" s="1064"/>
      <c r="D69" s="1064"/>
      <c r="E69" s="1064"/>
      <c r="F69" s="1064"/>
      <c r="G69" s="1064"/>
      <c r="H69" s="1064"/>
      <c r="I69" s="1064"/>
      <c r="J69" s="1064"/>
      <c r="K69" s="1064"/>
      <c r="L69" s="1064"/>
      <c r="M69" s="1064"/>
      <c r="N69" s="1064"/>
      <c r="O69" s="1064"/>
      <c r="P69" s="1065"/>
      <c r="Q69" s="1066">
        <v>2483</v>
      </c>
      <c r="R69" s="1060"/>
      <c r="S69" s="1060"/>
      <c r="T69" s="1060"/>
      <c r="U69" s="1060"/>
      <c r="V69" s="1060">
        <v>2382</v>
      </c>
      <c r="W69" s="1060"/>
      <c r="X69" s="1060"/>
      <c r="Y69" s="1060"/>
      <c r="Z69" s="1060"/>
      <c r="AA69" s="1060">
        <v>101</v>
      </c>
      <c r="AB69" s="1060"/>
      <c r="AC69" s="1060"/>
      <c r="AD69" s="1060"/>
      <c r="AE69" s="1060"/>
      <c r="AF69" s="1060">
        <v>128</v>
      </c>
      <c r="AG69" s="1060"/>
      <c r="AH69" s="1060"/>
      <c r="AI69" s="1060"/>
      <c r="AJ69" s="1060"/>
      <c r="AK69" s="1060">
        <v>0</v>
      </c>
      <c r="AL69" s="1060"/>
      <c r="AM69" s="1060"/>
      <c r="AN69" s="1060"/>
      <c r="AO69" s="1060"/>
      <c r="AP69" s="1060">
        <v>354</v>
      </c>
      <c r="AQ69" s="1060"/>
      <c r="AR69" s="1060"/>
      <c r="AS69" s="1060"/>
      <c r="AT69" s="1060"/>
      <c r="AU69" s="1060">
        <v>154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596</v>
      </c>
      <c r="C70" s="1064"/>
      <c r="D70" s="1064"/>
      <c r="E70" s="1064"/>
      <c r="F70" s="1064"/>
      <c r="G70" s="1064"/>
      <c r="H70" s="1064"/>
      <c r="I70" s="1064"/>
      <c r="J70" s="1064"/>
      <c r="K70" s="1064"/>
      <c r="L70" s="1064"/>
      <c r="M70" s="1064"/>
      <c r="N70" s="1064"/>
      <c r="O70" s="1064"/>
      <c r="P70" s="1065"/>
      <c r="Q70" s="1066">
        <v>5</v>
      </c>
      <c r="R70" s="1060"/>
      <c r="S70" s="1060"/>
      <c r="T70" s="1060"/>
      <c r="U70" s="1060"/>
      <c r="V70" s="1060">
        <v>3</v>
      </c>
      <c r="W70" s="1060"/>
      <c r="X70" s="1060"/>
      <c r="Y70" s="1060"/>
      <c r="Z70" s="1060"/>
      <c r="AA70" s="1060">
        <v>2</v>
      </c>
      <c r="AB70" s="1060"/>
      <c r="AC70" s="1060"/>
      <c r="AD70" s="1060"/>
      <c r="AE70" s="1060"/>
      <c r="AF70" s="1060"/>
      <c r="AG70" s="1060"/>
      <c r="AH70" s="1060"/>
      <c r="AI70" s="1060"/>
      <c r="AJ70" s="1060"/>
      <c r="AK70" s="1060">
        <v>0</v>
      </c>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597</v>
      </c>
      <c r="C71" s="1064"/>
      <c r="D71" s="1064"/>
      <c r="E71" s="1064"/>
      <c r="F71" s="1064"/>
      <c r="G71" s="1064"/>
      <c r="H71" s="1064"/>
      <c r="I71" s="1064"/>
      <c r="J71" s="1064"/>
      <c r="K71" s="1064"/>
      <c r="L71" s="1064"/>
      <c r="M71" s="1064"/>
      <c r="N71" s="1064"/>
      <c r="O71" s="1064"/>
      <c r="P71" s="1065"/>
      <c r="Q71" s="1066">
        <v>263</v>
      </c>
      <c r="R71" s="1060"/>
      <c r="S71" s="1060"/>
      <c r="T71" s="1060"/>
      <c r="U71" s="1060"/>
      <c r="V71" s="1060">
        <v>254</v>
      </c>
      <c r="W71" s="1060"/>
      <c r="X71" s="1060"/>
      <c r="Y71" s="1060"/>
      <c r="Z71" s="1060"/>
      <c r="AA71" s="1060">
        <v>8</v>
      </c>
      <c r="AB71" s="1060"/>
      <c r="AC71" s="1060"/>
      <c r="AD71" s="1060"/>
      <c r="AE71" s="1060"/>
      <c r="AF71" s="1060"/>
      <c r="AG71" s="1060"/>
      <c r="AH71" s="1060"/>
      <c r="AI71" s="1060"/>
      <c r="AJ71" s="1060"/>
      <c r="AK71" s="1060">
        <v>14</v>
      </c>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598</v>
      </c>
      <c r="C72" s="1064"/>
      <c r="D72" s="1064"/>
      <c r="E72" s="1064"/>
      <c r="F72" s="1064"/>
      <c r="G72" s="1064"/>
      <c r="H72" s="1064"/>
      <c r="I72" s="1064"/>
      <c r="J72" s="1064"/>
      <c r="K72" s="1064"/>
      <c r="L72" s="1064"/>
      <c r="M72" s="1064"/>
      <c r="N72" s="1064"/>
      <c r="O72" s="1064"/>
      <c r="P72" s="1065"/>
      <c r="Q72" s="1066">
        <v>6885</v>
      </c>
      <c r="R72" s="1060"/>
      <c r="S72" s="1060"/>
      <c r="T72" s="1060"/>
      <c r="U72" s="1060"/>
      <c r="V72" s="1060">
        <v>6717</v>
      </c>
      <c r="W72" s="1060"/>
      <c r="X72" s="1060"/>
      <c r="Y72" s="1060"/>
      <c r="Z72" s="1060"/>
      <c r="AA72" s="1060">
        <v>168</v>
      </c>
      <c r="AB72" s="1060"/>
      <c r="AC72" s="1060"/>
      <c r="AD72" s="1060"/>
      <c r="AE72" s="1060"/>
      <c r="AF72" s="1060">
        <v>170</v>
      </c>
      <c r="AG72" s="1060"/>
      <c r="AH72" s="1060"/>
      <c r="AI72" s="1060"/>
      <c r="AJ72" s="1060"/>
      <c r="AK72" s="1060">
        <v>131</v>
      </c>
      <c r="AL72" s="1060"/>
      <c r="AM72" s="1060"/>
      <c r="AN72" s="1060"/>
      <c r="AO72" s="1060"/>
      <c r="AP72" s="1060" t="s">
        <v>589</v>
      </c>
      <c r="AQ72" s="1060"/>
      <c r="AR72" s="1060"/>
      <c r="AS72" s="1060"/>
      <c r="AT72" s="1060"/>
      <c r="AU72" s="1060" t="s">
        <v>607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599</v>
      </c>
      <c r="C73" s="1064"/>
      <c r="D73" s="1064"/>
      <c r="E73" s="1064"/>
      <c r="F73" s="1064"/>
      <c r="G73" s="1064"/>
      <c r="H73" s="1064"/>
      <c r="I73" s="1064"/>
      <c r="J73" s="1064"/>
      <c r="K73" s="1064"/>
      <c r="L73" s="1064"/>
      <c r="M73" s="1064"/>
      <c r="N73" s="1064"/>
      <c r="O73" s="1064"/>
      <c r="P73" s="1065"/>
      <c r="Q73" s="1066">
        <v>18</v>
      </c>
      <c r="R73" s="1060"/>
      <c r="S73" s="1060"/>
      <c r="T73" s="1060"/>
      <c r="U73" s="1060"/>
      <c r="V73" s="1060">
        <v>16</v>
      </c>
      <c r="W73" s="1060"/>
      <c r="X73" s="1060"/>
      <c r="Y73" s="1060"/>
      <c r="Z73" s="1060"/>
      <c r="AA73" s="1060">
        <v>2</v>
      </c>
      <c r="AB73" s="1060"/>
      <c r="AC73" s="1060"/>
      <c r="AD73" s="1060"/>
      <c r="AE73" s="1060"/>
      <c r="AF73" s="1060"/>
      <c r="AG73" s="1060"/>
      <c r="AH73" s="1060"/>
      <c r="AI73" s="1060"/>
      <c r="AJ73" s="1060"/>
      <c r="AK73" s="1060">
        <v>0</v>
      </c>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600</v>
      </c>
      <c r="C74" s="1064"/>
      <c r="D74" s="1064"/>
      <c r="E74" s="1064"/>
      <c r="F74" s="1064"/>
      <c r="G74" s="1064"/>
      <c r="H74" s="1064"/>
      <c r="I74" s="1064"/>
      <c r="J74" s="1064"/>
      <c r="K74" s="1064"/>
      <c r="L74" s="1064"/>
      <c r="M74" s="1064"/>
      <c r="N74" s="1064"/>
      <c r="O74" s="1064"/>
      <c r="P74" s="1065"/>
      <c r="Q74" s="1066">
        <v>1048</v>
      </c>
      <c r="R74" s="1060"/>
      <c r="S74" s="1060"/>
      <c r="T74" s="1060"/>
      <c r="U74" s="1060"/>
      <c r="V74" s="1060">
        <v>1001</v>
      </c>
      <c r="W74" s="1060"/>
      <c r="X74" s="1060"/>
      <c r="Y74" s="1060"/>
      <c r="Z74" s="1060"/>
      <c r="AA74" s="1060">
        <v>47</v>
      </c>
      <c r="AB74" s="1060"/>
      <c r="AC74" s="1060"/>
      <c r="AD74" s="1060"/>
      <c r="AE74" s="1060"/>
      <c r="AF74" s="1060">
        <v>47</v>
      </c>
      <c r="AG74" s="1060"/>
      <c r="AH74" s="1060"/>
      <c r="AI74" s="1060"/>
      <c r="AJ74" s="1060"/>
      <c r="AK74" s="1060">
        <v>42</v>
      </c>
      <c r="AL74" s="1060"/>
      <c r="AM74" s="1060"/>
      <c r="AN74" s="1060"/>
      <c r="AO74" s="1060"/>
      <c r="AP74" s="1060" t="s">
        <v>585</v>
      </c>
      <c r="AQ74" s="1060"/>
      <c r="AR74" s="1060"/>
      <c r="AS74" s="1060"/>
      <c r="AT74" s="1060"/>
      <c r="AU74" s="1060" t="s">
        <v>589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601</v>
      </c>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60"/>
      <c r="AQ75" s="1060"/>
      <c r="AR75" s="1060"/>
      <c r="AS75" s="1060"/>
      <c r="AT75" s="1060"/>
      <c r="AU75" s="1060"/>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602</v>
      </c>
      <c r="C76" s="1064"/>
      <c r="D76" s="1064"/>
      <c r="E76" s="1064"/>
      <c r="F76" s="1064"/>
      <c r="G76" s="1064"/>
      <c r="H76" s="1064"/>
      <c r="I76" s="1064"/>
      <c r="J76" s="1064"/>
      <c r="K76" s="1064"/>
      <c r="L76" s="1064"/>
      <c r="M76" s="1064"/>
      <c r="N76" s="1064"/>
      <c r="O76" s="1064"/>
      <c r="P76" s="1065"/>
      <c r="Q76" s="1067">
        <v>1268</v>
      </c>
      <c r="R76" s="1068"/>
      <c r="S76" s="1068"/>
      <c r="T76" s="1068"/>
      <c r="U76" s="1069"/>
      <c r="V76" s="1070">
        <v>1133</v>
      </c>
      <c r="W76" s="1068"/>
      <c r="X76" s="1068"/>
      <c r="Y76" s="1068"/>
      <c r="Z76" s="1069"/>
      <c r="AA76" s="1070">
        <v>135</v>
      </c>
      <c r="AB76" s="1068"/>
      <c r="AC76" s="1068"/>
      <c r="AD76" s="1068"/>
      <c r="AE76" s="1069"/>
      <c r="AF76" s="1070">
        <v>135</v>
      </c>
      <c r="AG76" s="1068"/>
      <c r="AH76" s="1068"/>
      <c r="AI76" s="1068"/>
      <c r="AJ76" s="1069"/>
      <c r="AK76" s="1070">
        <v>0</v>
      </c>
      <c r="AL76" s="1068"/>
      <c r="AM76" s="1068"/>
      <c r="AN76" s="1068"/>
      <c r="AO76" s="1069"/>
      <c r="AP76" s="1070" t="s">
        <v>592</v>
      </c>
      <c r="AQ76" s="1068"/>
      <c r="AR76" s="1068"/>
      <c r="AS76" s="1068"/>
      <c r="AT76" s="1069"/>
      <c r="AU76" s="1070" t="s">
        <v>589</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618</v>
      </c>
      <c r="C77" s="1064"/>
      <c r="D77" s="1064"/>
      <c r="E77" s="1064"/>
      <c r="F77" s="1064"/>
      <c r="G77" s="1064"/>
      <c r="H77" s="1064"/>
      <c r="I77" s="1064"/>
      <c r="J77" s="1064"/>
      <c r="K77" s="1064"/>
      <c r="L77" s="1064"/>
      <c r="M77" s="1064"/>
      <c r="N77" s="1064"/>
      <c r="O77" s="1064"/>
      <c r="P77" s="1065"/>
      <c r="Q77" s="1067">
        <v>285242</v>
      </c>
      <c r="R77" s="1068"/>
      <c r="S77" s="1068"/>
      <c r="T77" s="1068"/>
      <c r="U77" s="1069"/>
      <c r="V77" s="1070">
        <v>271656</v>
      </c>
      <c r="W77" s="1068"/>
      <c r="X77" s="1068"/>
      <c r="Y77" s="1068"/>
      <c r="Z77" s="1069"/>
      <c r="AA77" s="1070">
        <v>13586</v>
      </c>
      <c r="AB77" s="1068"/>
      <c r="AC77" s="1068"/>
      <c r="AD77" s="1068"/>
      <c r="AE77" s="1069"/>
      <c r="AF77" s="1070">
        <v>13586</v>
      </c>
      <c r="AG77" s="1068"/>
      <c r="AH77" s="1068"/>
      <c r="AI77" s="1068"/>
      <c r="AJ77" s="1069"/>
      <c r="AK77" s="1070">
        <v>983</v>
      </c>
      <c r="AL77" s="1068"/>
      <c r="AM77" s="1068"/>
      <c r="AN77" s="1068"/>
      <c r="AO77" s="1069"/>
      <c r="AP77" s="1070" t="s">
        <v>585</v>
      </c>
      <c r="AQ77" s="1068"/>
      <c r="AR77" s="1068"/>
      <c r="AS77" s="1068"/>
      <c r="AT77" s="1069"/>
      <c r="AU77" s="1070" t="s">
        <v>585</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603</v>
      </c>
      <c r="C78" s="1064"/>
      <c r="D78" s="1064"/>
      <c r="E78" s="1064"/>
      <c r="F78" s="1064"/>
      <c r="G78" s="1064"/>
      <c r="H78" s="1064"/>
      <c r="I78" s="1064"/>
      <c r="J78" s="1064"/>
      <c r="K78" s="1064"/>
      <c r="L78" s="1064"/>
      <c r="M78" s="1064"/>
      <c r="N78" s="1064"/>
      <c r="O78" s="1064"/>
      <c r="P78" s="1065"/>
      <c r="Q78" s="1066">
        <v>0</v>
      </c>
      <c r="R78" s="1060"/>
      <c r="S78" s="1060"/>
      <c r="T78" s="1060"/>
      <c r="U78" s="1060"/>
      <c r="V78" s="1060">
        <v>0</v>
      </c>
      <c r="W78" s="1060"/>
      <c r="X78" s="1060"/>
      <c r="Y78" s="1060"/>
      <c r="Z78" s="1060"/>
      <c r="AA78" s="1060">
        <v>0</v>
      </c>
      <c r="AB78" s="1060"/>
      <c r="AC78" s="1060"/>
      <c r="AD78" s="1060"/>
      <c r="AE78" s="1060"/>
      <c r="AF78" s="1060">
        <v>1</v>
      </c>
      <c r="AG78" s="1060"/>
      <c r="AH78" s="1060"/>
      <c r="AI78" s="1060"/>
      <c r="AJ78" s="1060"/>
      <c r="AK78" s="1060"/>
      <c r="AL78" s="1060"/>
      <c r="AM78" s="1060"/>
      <c r="AN78" s="1060"/>
      <c r="AO78" s="1060"/>
      <c r="AP78" s="1060">
        <v>0</v>
      </c>
      <c r="AQ78" s="1060"/>
      <c r="AR78" s="1060"/>
      <c r="AS78" s="1060"/>
      <c r="AT78" s="1060"/>
      <c r="AU78" s="1060" t="s">
        <v>589</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619</v>
      </c>
      <c r="C79" s="1064"/>
      <c r="D79" s="1064"/>
      <c r="E79" s="1064"/>
      <c r="F79" s="1064"/>
      <c r="G79" s="1064"/>
      <c r="H79" s="1064"/>
      <c r="I79" s="1064"/>
      <c r="J79" s="1064"/>
      <c r="K79" s="1064"/>
      <c r="L79" s="1064"/>
      <c r="M79" s="1064"/>
      <c r="N79" s="1064"/>
      <c r="O79" s="1064"/>
      <c r="P79" s="1065"/>
      <c r="Q79" s="1066">
        <v>385</v>
      </c>
      <c r="R79" s="1060"/>
      <c r="S79" s="1060"/>
      <c r="T79" s="1060"/>
      <c r="U79" s="1060"/>
      <c r="V79" s="1060">
        <v>205</v>
      </c>
      <c r="W79" s="1060"/>
      <c r="X79" s="1060"/>
      <c r="Y79" s="1060"/>
      <c r="Z79" s="1060"/>
      <c r="AA79" s="1060">
        <v>179</v>
      </c>
      <c r="AB79" s="1060"/>
      <c r="AC79" s="1060"/>
      <c r="AD79" s="1060"/>
      <c r="AE79" s="1060"/>
      <c r="AF79" s="1060">
        <v>179</v>
      </c>
      <c r="AG79" s="1060"/>
      <c r="AH79" s="1060"/>
      <c r="AI79" s="1060"/>
      <c r="AJ79" s="1060"/>
      <c r="AK79" s="1060">
        <v>4</v>
      </c>
      <c r="AL79" s="1060"/>
      <c r="AM79" s="1060"/>
      <c r="AN79" s="1060"/>
      <c r="AO79" s="1060"/>
      <c r="AP79" s="1060" t="s">
        <v>605</v>
      </c>
      <c r="AQ79" s="1060"/>
      <c r="AR79" s="1060"/>
      <c r="AS79" s="1060"/>
      <c r="AT79" s="1060"/>
      <c r="AU79" s="1060" t="s">
        <v>585</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604</v>
      </c>
      <c r="C80" s="1064"/>
      <c r="D80" s="1064"/>
      <c r="E80" s="1064"/>
      <c r="F80" s="1064"/>
      <c r="G80" s="1064"/>
      <c r="H80" s="1064"/>
      <c r="I80" s="1064"/>
      <c r="J80" s="1064"/>
      <c r="K80" s="1064"/>
      <c r="L80" s="1064"/>
      <c r="M80" s="1064"/>
      <c r="N80" s="1064"/>
      <c r="O80" s="1064"/>
      <c r="P80" s="1065"/>
      <c r="Q80" s="1066">
        <v>191</v>
      </c>
      <c r="R80" s="1060"/>
      <c r="S80" s="1060"/>
      <c r="T80" s="1060"/>
      <c r="U80" s="1060"/>
      <c r="V80" s="1060">
        <v>182</v>
      </c>
      <c r="W80" s="1060"/>
      <c r="X80" s="1060"/>
      <c r="Y80" s="1060"/>
      <c r="Z80" s="1060"/>
      <c r="AA80" s="1060">
        <v>9</v>
      </c>
      <c r="AB80" s="1060"/>
      <c r="AC80" s="1060"/>
      <c r="AD80" s="1060"/>
      <c r="AE80" s="1060"/>
      <c r="AF80" s="1060">
        <v>9</v>
      </c>
      <c r="AG80" s="1060"/>
      <c r="AH80" s="1060"/>
      <c r="AI80" s="1060"/>
      <c r="AJ80" s="1060"/>
      <c r="AK80" s="1060" t="s">
        <v>585</v>
      </c>
      <c r="AL80" s="1060"/>
      <c r="AM80" s="1060"/>
      <c r="AN80" s="1060"/>
      <c r="AO80" s="1060"/>
      <c r="AP80" s="1060" t="s">
        <v>606</v>
      </c>
      <c r="AQ80" s="1060"/>
      <c r="AR80" s="1060"/>
      <c r="AS80" s="1060"/>
      <c r="AT80" s="1060"/>
      <c r="AU80" s="1060" t="s">
        <v>585</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304</v>
      </c>
      <c r="AG109" s="983"/>
      <c r="AH109" s="983"/>
      <c r="AI109" s="983"/>
      <c r="AJ109" s="984"/>
      <c r="AK109" s="985" t="s">
        <v>303</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304</v>
      </c>
      <c r="BW109" s="983"/>
      <c r="BX109" s="983"/>
      <c r="BY109" s="983"/>
      <c r="BZ109" s="984"/>
      <c r="CA109" s="985" t="s">
        <v>303</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304</v>
      </c>
      <c r="DM109" s="983"/>
      <c r="DN109" s="983"/>
      <c r="DO109" s="983"/>
      <c r="DP109" s="984"/>
      <c r="DQ109" s="985" t="s">
        <v>303</v>
      </c>
      <c r="DR109" s="983"/>
      <c r="DS109" s="983"/>
      <c r="DT109" s="983"/>
      <c r="DU109" s="984"/>
      <c r="DV109" s="985" t="s">
        <v>431</v>
      </c>
      <c r="DW109" s="983"/>
      <c r="DX109" s="983"/>
      <c r="DY109" s="983"/>
      <c r="DZ109" s="1014"/>
    </row>
    <row r="110" spans="1:131" s="246" customFormat="1" ht="26.25" customHeight="1" x14ac:dyDescent="0.15">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1672250</v>
      </c>
      <c r="AB110" s="976"/>
      <c r="AC110" s="976"/>
      <c r="AD110" s="976"/>
      <c r="AE110" s="977"/>
      <c r="AF110" s="978">
        <v>1430721</v>
      </c>
      <c r="AG110" s="976"/>
      <c r="AH110" s="976"/>
      <c r="AI110" s="976"/>
      <c r="AJ110" s="977"/>
      <c r="AK110" s="978">
        <v>1339607</v>
      </c>
      <c r="AL110" s="976"/>
      <c r="AM110" s="976"/>
      <c r="AN110" s="976"/>
      <c r="AO110" s="977"/>
      <c r="AP110" s="979">
        <v>16.2</v>
      </c>
      <c r="AQ110" s="980"/>
      <c r="AR110" s="980"/>
      <c r="AS110" s="980"/>
      <c r="AT110" s="981"/>
      <c r="AU110" s="1015" t="s">
        <v>73</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13827261</v>
      </c>
      <c r="BR110" s="923"/>
      <c r="BS110" s="923"/>
      <c r="BT110" s="923"/>
      <c r="BU110" s="923"/>
      <c r="BV110" s="923">
        <v>15254252</v>
      </c>
      <c r="BW110" s="923"/>
      <c r="BX110" s="923"/>
      <c r="BY110" s="923"/>
      <c r="BZ110" s="923"/>
      <c r="CA110" s="923">
        <v>15235333</v>
      </c>
      <c r="CB110" s="923"/>
      <c r="CC110" s="923"/>
      <c r="CD110" s="923"/>
      <c r="CE110" s="923"/>
      <c r="CF110" s="947">
        <v>184</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411</v>
      </c>
      <c r="DH110" s="923"/>
      <c r="DI110" s="923"/>
      <c r="DJ110" s="923"/>
      <c r="DK110" s="923"/>
      <c r="DL110" s="923" t="s">
        <v>437</v>
      </c>
      <c r="DM110" s="923"/>
      <c r="DN110" s="923"/>
      <c r="DO110" s="923"/>
      <c r="DP110" s="923"/>
      <c r="DQ110" s="923" t="s">
        <v>438</v>
      </c>
      <c r="DR110" s="923"/>
      <c r="DS110" s="923"/>
      <c r="DT110" s="923"/>
      <c r="DU110" s="923"/>
      <c r="DV110" s="924" t="s">
        <v>438</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129</v>
      </c>
      <c r="AB111" s="1004"/>
      <c r="AC111" s="1004"/>
      <c r="AD111" s="1004"/>
      <c r="AE111" s="1005"/>
      <c r="AF111" s="1006" t="s">
        <v>129</v>
      </c>
      <c r="AG111" s="1004"/>
      <c r="AH111" s="1004"/>
      <c r="AI111" s="1004"/>
      <c r="AJ111" s="1005"/>
      <c r="AK111" s="1006" t="s">
        <v>411</v>
      </c>
      <c r="AL111" s="1004"/>
      <c r="AM111" s="1004"/>
      <c r="AN111" s="1004"/>
      <c r="AO111" s="1005"/>
      <c r="AP111" s="1007" t="s">
        <v>129</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3444</v>
      </c>
      <c r="BR111" s="895"/>
      <c r="BS111" s="895"/>
      <c r="BT111" s="895"/>
      <c r="BU111" s="895"/>
      <c r="BV111" s="895" t="s">
        <v>411</v>
      </c>
      <c r="BW111" s="895"/>
      <c r="BX111" s="895"/>
      <c r="BY111" s="895"/>
      <c r="BZ111" s="895"/>
      <c r="CA111" s="895" t="s">
        <v>411</v>
      </c>
      <c r="CB111" s="895"/>
      <c r="CC111" s="895"/>
      <c r="CD111" s="895"/>
      <c r="CE111" s="895"/>
      <c r="CF111" s="956" t="s">
        <v>411</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411</v>
      </c>
      <c r="DH111" s="895"/>
      <c r="DI111" s="895"/>
      <c r="DJ111" s="895"/>
      <c r="DK111" s="895"/>
      <c r="DL111" s="895" t="s">
        <v>129</v>
      </c>
      <c r="DM111" s="895"/>
      <c r="DN111" s="895"/>
      <c r="DO111" s="895"/>
      <c r="DP111" s="895"/>
      <c r="DQ111" s="895" t="s">
        <v>411</v>
      </c>
      <c r="DR111" s="895"/>
      <c r="DS111" s="895"/>
      <c r="DT111" s="895"/>
      <c r="DU111" s="895"/>
      <c r="DV111" s="872" t="s">
        <v>437</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437</v>
      </c>
      <c r="AB112" s="858"/>
      <c r="AC112" s="858"/>
      <c r="AD112" s="858"/>
      <c r="AE112" s="859"/>
      <c r="AF112" s="860" t="s">
        <v>411</v>
      </c>
      <c r="AG112" s="858"/>
      <c r="AH112" s="858"/>
      <c r="AI112" s="858"/>
      <c r="AJ112" s="859"/>
      <c r="AK112" s="860" t="s">
        <v>444</v>
      </c>
      <c r="AL112" s="858"/>
      <c r="AM112" s="858"/>
      <c r="AN112" s="858"/>
      <c r="AO112" s="859"/>
      <c r="AP112" s="905" t="s">
        <v>444</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11829494</v>
      </c>
      <c r="BR112" s="895"/>
      <c r="BS112" s="895"/>
      <c r="BT112" s="895"/>
      <c r="BU112" s="895"/>
      <c r="BV112" s="895">
        <v>10751573</v>
      </c>
      <c r="BW112" s="895"/>
      <c r="BX112" s="895"/>
      <c r="BY112" s="895"/>
      <c r="BZ112" s="895"/>
      <c r="CA112" s="895">
        <v>9783531</v>
      </c>
      <c r="CB112" s="895"/>
      <c r="CC112" s="895"/>
      <c r="CD112" s="895"/>
      <c r="CE112" s="895"/>
      <c r="CF112" s="956">
        <v>118.2</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444</v>
      </c>
      <c r="DH112" s="895"/>
      <c r="DI112" s="895"/>
      <c r="DJ112" s="895"/>
      <c r="DK112" s="895"/>
      <c r="DL112" s="895" t="s">
        <v>444</v>
      </c>
      <c r="DM112" s="895"/>
      <c r="DN112" s="895"/>
      <c r="DO112" s="895"/>
      <c r="DP112" s="895"/>
      <c r="DQ112" s="895" t="s">
        <v>411</v>
      </c>
      <c r="DR112" s="895"/>
      <c r="DS112" s="895"/>
      <c r="DT112" s="895"/>
      <c r="DU112" s="895"/>
      <c r="DV112" s="872" t="s">
        <v>444</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1206668</v>
      </c>
      <c r="AB113" s="1004"/>
      <c r="AC113" s="1004"/>
      <c r="AD113" s="1004"/>
      <c r="AE113" s="1005"/>
      <c r="AF113" s="1006">
        <v>1136038</v>
      </c>
      <c r="AG113" s="1004"/>
      <c r="AH113" s="1004"/>
      <c r="AI113" s="1004"/>
      <c r="AJ113" s="1005"/>
      <c r="AK113" s="1006">
        <v>1151285</v>
      </c>
      <c r="AL113" s="1004"/>
      <c r="AM113" s="1004"/>
      <c r="AN113" s="1004"/>
      <c r="AO113" s="1005"/>
      <c r="AP113" s="1007">
        <v>13.9</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209537</v>
      </c>
      <c r="BR113" s="895"/>
      <c r="BS113" s="895"/>
      <c r="BT113" s="895"/>
      <c r="BU113" s="895"/>
      <c r="BV113" s="895">
        <v>184749</v>
      </c>
      <c r="BW113" s="895"/>
      <c r="BX113" s="895"/>
      <c r="BY113" s="895"/>
      <c r="BZ113" s="895"/>
      <c r="CA113" s="895">
        <v>154135</v>
      </c>
      <c r="CB113" s="895"/>
      <c r="CC113" s="895"/>
      <c r="CD113" s="895"/>
      <c r="CE113" s="895"/>
      <c r="CF113" s="956">
        <v>1.9</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411</v>
      </c>
      <c r="DH113" s="858"/>
      <c r="DI113" s="858"/>
      <c r="DJ113" s="858"/>
      <c r="DK113" s="859"/>
      <c r="DL113" s="860" t="s">
        <v>444</v>
      </c>
      <c r="DM113" s="858"/>
      <c r="DN113" s="858"/>
      <c r="DO113" s="858"/>
      <c r="DP113" s="859"/>
      <c r="DQ113" s="860" t="s">
        <v>438</v>
      </c>
      <c r="DR113" s="858"/>
      <c r="DS113" s="858"/>
      <c r="DT113" s="858"/>
      <c r="DU113" s="859"/>
      <c r="DV113" s="905" t="s">
        <v>444</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36020</v>
      </c>
      <c r="AB114" s="858"/>
      <c r="AC114" s="858"/>
      <c r="AD114" s="858"/>
      <c r="AE114" s="859"/>
      <c r="AF114" s="860">
        <v>40267</v>
      </c>
      <c r="AG114" s="858"/>
      <c r="AH114" s="858"/>
      <c r="AI114" s="858"/>
      <c r="AJ114" s="859"/>
      <c r="AK114" s="860">
        <v>36304</v>
      </c>
      <c r="AL114" s="858"/>
      <c r="AM114" s="858"/>
      <c r="AN114" s="858"/>
      <c r="AO114" s="859"/>
      <c r="AP114" s="905">
        <v>0.4</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3038444</v>
      </c>
      <c r="BR114" s="895"/>
      <c r="BS114" s="895"/>
      <c r="BT114" s="895"/>
      <c r="BU114" s="895"/>
      <c r="BV114" s="895">
        <v>3015561</v>
      </c>
      <c r="BW114" s="895"/>
      <c r="BX114" s="895"/>
      <c r="BY114" s="895"/>
      <c r="BZ114" s="895"/>
      <c r="CA114" s="895">
        <v>2939539</v>
      </c>
      <c r="CB114" s="895"/>
      <c r="CC114" s="895"/>
      <c r="CD114" s="895"/>
      <c r="CE114" s="895"/>
      <c r="CF114" s="956">
        <v>35.5</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444</v>
      </c>
      <c r="DH114" s="858"/>
      <c r="DI114" s="858"/>
      <c r="DJ114" s="858"/>
      <c r="DK114" s="859"/>
      <c r="DL114" s="860" t="s">
        <v>444</v>
      </c>
      <c r="DM114" s="858"/>
      <c r="DN114" s="858"/>
      <c r="DO114" s="858"/>
      <c r="DP114" s="859"/>
      <c r="DQ114" s="860" t="s">
        <v>444</v>
      </c>
      <c r="DR114" s="858"/>
      <c r="DS114" s="858"/>
      <c r="DT114" s="858"/>
      <c r="DU114" s="859"/>
      <c r="DV114" s="905" t="s">
        <v>444</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1484</v>
      </c>
      <c r="AB115" s="1004"/>
      <c r="AC115" s="1004"/>
      <c r="AD115" s="1004"/>
      <c r="AE115" s="1005"/>
      <c r="AF115" s="1006" t="s">
        <v>444</v>
      </c>
      <c r="AG115" s="1004"/>
      <c r="AH115" s="1004"/>
      <c r="AI115" s="1004"/>
      <c r="AJ115" s="1005"/>
      <c r="AK115" s="1006" t="s">
        <v>411</v>
      </c>
      <c r="AL115" s="1004"/>
      <c r="AM115" s="1004"/>
      <c r="AN115" s="1004"/>
      <c r="AO115" s="1005"/>
      <c r="AP115" s="1007" t="s">
        <v>444</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444</v>
      </c>
      <c r="BR115" s="895"/>
      <c r="BS115" s="895"/>
      <c r="BT115" s="895"/>
      <c r="BU115" s="895"/>
      <c r="BV115" s="895" t="s">
        <v>444</v>
      </c>
      <c r="BW115" s="895"/>
      <c r="BX115" s="895"/>
      <c r="BY115" s="895"/>
      <c r="BZ115" s="895"/>
      <c r="CA115" s="895" t="s">
        <v>444</v>
      </c>
      <c r="CB115" s="895"/>
      <c r="CC115" s="895"/>
      <c r="CD115" s="895"/>
      <c r="CE115" s="895"/>
      <c r="CF115" s="956" t="s">
        <v>444</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437</v>
      </c>
      <c r="DH115" s="858"/>
      <c r="DI115" s="858"/>
      <c r="DJ115" s="858"/>
      <c r="DK115" s="859"/>
      <c r="DL115" s="860" t="s">
        <v>444</v>
      </c>
      <c r="DM115" s="858"/>
      <c r="DN115" s="858"/>
      <c r="DO115" s="858"/>
      <c r="DP115" s="859"/>
      <c r="DQ115" s="860" t="s">
        <v>411</v>
      </c>
      <c r="DR115" s="858"/>
      <c r="DS115" s="858"/>
      <c r="DT115" s="858"/>
      <c r="DU115" s="859"/>
      <c r="DV115" s="905" t="s">
        <v>456</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v>
      </c>
      <c r="AB116" s="858"/>
      <c r="AC116" s="858"/>
      <c r="AD116" s="858"/>
      <c r="AE116" s="859"/>
      <c r="AF116" s="860">
        <v>32</v>
      </c>
      <c r="AG116" s="858"/>
      <c r="AH116" s="858"/>
      <c r="AI116" s="858"/>
      <c r="AJ116" s="859"/>
      <c r="AK116" s="860" t="s">
        <v>444</v>
      </c>
      <c r="AL116" s="858"/>
      <c r="AM116" s="858"/>
      <c r="AN116" s="858"/>
      <c r="AO116" s="859"/>
      <c r="AP116" s="905" t="s">
        <v>444</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411</v>
      </c>
      <c r="BR116" s="895"/>
      <c r="BS116" s="895"/>
      <c r="BT116" s="895"/>
      <c r="BU116" s="895"/>
      <c r="BV116" s="895" t="s">
        <v>444</v>
      </c>
      <c r="BW116" s="895"/>
      <c r="BX116" s="895"/>
      <c r="BY116" s="895"/>
      <c r="BZ116" s="895"/>
      <c r="CA116" s="895" t="s">
        <v>444</v>
      </c>
      <c r="CB116" s="895"/>
      <c r="CC116" s="895"/>
      <c r="CD116" s="895"/>
      <c r="CE116" s="895"/>
      <c r="CF116" s="956" t="s">
        <v>444</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3444</v>
      </c>
      <c r="DH116" s="858"/>
      <c r="DI116" s="858"/>
      <c r="DJ116" s="858"/>
      <c r="DK116" s="859"/>
      <c r="DL116" s="860" t="s">
        <v>444</v>
      </c>
      <c r="DM116" s="858"/>
      <c r="DN116" s="858"/>
      <c r="DO116" s="858"/>
      <c r="DP116" s="859"/>
      <c r="DQ116" s="860" t="s">
        <v>411</v>
      </c>
      <c r="DR116" s="858"/>
      <c r="DS116" s="858"/>
      <c r="DT116" s="858"/>
      <c r="DU116" s="859"/>
      <c r="DV116" s="905" t="s">
        <v>444</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2916423</v>
      </c>
      <c r="AB117" s="990"/>
      <c r="AC117" s="990"/>
      <c r="AD117" s="990"/>
      <c r="AE117" s="991"/>
      <c r="AF117" s="992">
        <v>2607058</v>
      </c>
      <c r="AG117" s="990"/>
      <c r="AH117" s="990"/>
      <c r="AI117" s="990"/>
      <c r="AJ117" s="991"/>
      <c r="AK117" s="992">
        <v>2527196</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463</v>
      </c>
      <c r="DM117" s="858"/>
      <c r="DN117" s="858"/>
      <c r="DO117" s="858"/>
      <c r="DP117" s="859"/>
      <c r="DQ117" s="860" t="s">
        <v>129</v>
      </c>
      <c r="DR117" s="858"/>
      <c r="DS117" s="858"/>
      <c r="DT117" s="858"/>
      <c r="DU117" s="859"/>
      <c r="DV117" s="905" t="s">
        <v>129</v>
      </c>
      <c r="DW117" s="906"/>
      <c r="DX117" s="906"/>
      <c r="DY117" s="906"/>
      <c r="DZ117" s="907"/>
    </row>
    <row r="118" spans="1:130" s="246" customFormat="1" ht="26.25" customHeight="1" x14ac:dyDescent="0.15">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304</v>
      </c>
      <c r="AG118" s="983"/>
      <c r="AH118" s="983"/>
      <c r="AI118" s="983"/>
      <c r="AJ118" s="984"/>
      <c r="AK118" s="985" t="s">
        <v>303</v>
      </c>
      <c r="AL118" s="983"/>
      <c r="AM118" s="983"/>
      <c r="AN118" s="983"/>
      <c r="AO118" s="984"/>
      <c r="AP118" s="986" t="s">
        <v>431</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129</v>
      </c>
      <c r="CB118" s="926"/>
      <c r="CC118" s="926"/>
      <c r="CD118" s="926"/>
      <c r="CE118" s="926"/>
      <c r="CF118" s="956" t="s">
        <v>129</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129</v>
      </c>
      <c r="DR118" s="858"/>
      <c r="DS118" s="858"/>
      <c r="DT118" s="858"/>
      <c r="DU118" s="859"/>
      <c r="DV118" s="905" t="s">
        <v>129</v>
      </c>
      <c r="DW118" s="906"/>
      <c r="DX118" s="906"/>
      <c r="DY118" s="906"/>
      <c r="DZ118" s="907"/>
    </row>
    <row r="119" spans="1:130" s="246" customFormat="1" ht="26.25" customHeight="1" x14ac:dyDescent="0.15">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129</v>
      </c>
      <c r="AG119" s="976"/>
      <c r="AH119" s="976"/>
      <c r="AI119" s="976"/>
      <c r="AJ119" s="977"/>
      <c r="AK119" s="978" t="s">
        <v>463</v>
      </c>
      <c r="AL119" s="976"/>
      <c r="AM119" s="976"/>
      <c r="AN119" s="976"/>
      <c r="AO119" s="977"/>
      <c r="AP119" s="979" t="s">
        <v>129</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466</v>
      </c>
      <c r="BP119" s="959"/>
      <c r="BQ119" s="963">
        <v>28908180</v>
      </c>
      <c r="BR119" s="926"/>
      <c r="BS119" s="926"/>
      <c r="BT119" s="926"/>
      <c r="BU119" s="926"/>
      <c r="BV119" s="926">
        <v>29206135</v>
      </c>
      <c r="BW119" s="926"/>
      <c r="BX119" s="926"/>
      <c r="BY119" s="926"/>
      <c r="BZ119" s="926"/>
      <c r="CA119" s="926">
        <v>28112538</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463</v>
      </c>
      <c r="DM119" s="841"/>
      <c r="DN119" s="841"/>
      <c r="DO119" s="841"/>
      <c r="DP119" s="842"/>
      <c r="DQ119" s="843" t="s">
        <v>463</v>
      </c>
      <c r="DR119" s="841"/>
      <c r="DS119" s="841"/>
      <c r="DT119" s="841"/>
      <c r="DU119" s="842"/>
      <c r="DV119" s="929" t="s">
        <v>129</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463</v>
      </c>
      <c r="AG120" s="858"/>
      <c r="AH120" s="858"/>
      <c r="AI120" s="858"/>
      <c r="AJ120" s="859"/>
      <c r="AK120" s="860" t="s">
        <v>129</v>
      </c>
      <c r="AL120" s="858"/>
      <c r="AM120" s="858"/>
      <c r="AN120" s="858"/>
      <c r="AO120" s="859"/>
      <c r="AP120" s="905" t="s">
        <v>129</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3648256</v>
      </c>
      <c r="BR120" s="923"/>
      <c r="BS120" s="923"/>
      <c r="BT120" s="923"/>
      <c r="BU120" s="923"/>
      <c r="BV120" s="923">
        <v>4056216</v>
      </c>
      <c r="BW120" s="923"/>
      <c r="BX120" s="923"/>
      <c r="BY120" s="923"/>
      <c r="BZ120" s="923"/>
      <c r="CA120" s="923">
        <v>3735939</v>
      </c>
      <c r="CB120" s="923"/>
      <c r="CC120" s="923"/>
      <c r="CD120" s="923"/>
      <c r="CE120" s="923"/>
      <c r="CF120" s="947">
        <v>45.1</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7699547</v>
      </c>
      <c r="DH120" s="923"/>
      <c r="DI120" s="923"/>
      <c r="DJ120" s="923"/>
      <c r="DK120" s="923"/>
      <c r="DL120" s="923">
        <v>7053382</v>
      </c>
      <c r="DM120" s="923"/>
      <c r="DN120" s="923"/>
      <c r="DO120" s="923"/>
      <c r="DP120" s="923"/>
      <c r="DQ120" s="923">
        <v>6495309</v>
      </c>
      <c r="DR120" s="923"/>
      <c r="DS120" s="923"/>
      <c r="DT120" s="923"/>
      <c r="DU120" s="923"/>
      <c r="DV120" s="924">
        <v>78.5</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1008489</v>
      </c>
      <c r="BR121" s="895"/>
      <c r="BS121" s="895"/>
      <c r="BT121" s="895"/>
      <c r="BU121" s="895"/>
      <c r="BV121" s="895">
        <v>944991</v>
      </c>
      <c r="BW121" s="895"/>
      <c r="BX121" s="895"/>
      <c r="BY121" s="895"/>
      <c r="BZ121" s="895"/>
      <c r="CA121" s="895">
        <v>964116</v>
      </c>
      <c r="CB121" s="895"/>
      <c r="CC121" s="895"/>
      <c r="CD121" s="895"/>
      <c r="CE121" s="895"/>
      <c r="CF121" s="956">
        <v>11.6</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2895326</v>
      </c>
      <c r="DH121" s="895"/>
      <c r="DI121" s="895"/>
      <c r="DJ121" s="895"/>
      <c r="DK121" s="895"/>
      <c r="DL121" s="895">
        <v>2575490</v>
      </c>
      <c r="DM121" s="895"/>
      <c r="DN121" s="895"/>
      <c r="DO121" s="895"/>
      <c r="DP121" s="895"/>
      <c r="DQ121" s="895">
        <v>2288557</v>
      </c>
      <c r="DR121" s="895"/>
      <c r="DS121" s="895"/>
      <c r="DT121" s="895"/>
      <c r="DU121" s="895"/>
      <c r="DV121" s="872">
        <v>27.6</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463</v>
      </c>
      <c r="AB122" s="858"/>
      <c r="AC122" s="858"/>
      <c r="AD122" s="858"/>
      <c r="AE122" s="859"/>
      <c r="AF122" s="860" t="s">
        <v>129</v>
      </c>
      <c r="AG122" s="858"/>
      <c r="AH122" s="858"/>
      <c r="AI122" s="858"/>
      <c r="AJ122" s="859"/>
      <c r="AK122" s="860" t="s">
        <v>129</v>
      </c>
      <c r="AL122" s="858"/>
      <c r="AM122" s="858"/>
      <c r="AN122" s="858"/>
      <c r="AO122" s="859"/>
      <c r="AP122" s="905" t="s">
        <v>129</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18981751</v>
      </c>
      <c r="BR122" s="926"/>
      <c r="BS122" s="926"/>
      <c r="BT122" s="926"/>
      <c r="BU122" s="926"/>
      <c r="BV122" s="926">
        <v>19479223</v>
      </c>
      <c r="BW122" s="926"/>
      <c r="BX122" s="926"/>
      <c r="BY122" s="926"/>
      <c r="BZ122" s="926"/>
      <c r="CA122" s="926">
        <v>18773240</v>
      </c>
      <c r="CB122" s="926"/>
      <c r="CC122" s="926"/>
      <c r="CD122" s="926"/>
      <c r="CE122" s="926"/>
      <c r="CF122" s="927">
        <v>226.8</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v>633725</v>
      </c>
      <c r="DH122" s="895"/>
      <c r="DI122" s="895"/>
      <c r="DJ122" s="895"/>
      <c r="DK122" s="895"/>
      <c r="DL122" s="895">
        <v>573579</v>
      </c>
      <c r="DM122" s="895"/>
      <c r="DN122" s="895"/>
      <c r="DO122" s="895"/>
      <c r="DP122" s="895"/>
      <c r="DQ122" s="895">
        <v>506312</v>
      </c>
      <c r="DR122" s="895"/>
      <c r="DS122" s="895"/>
      <c r="DT122" s="895"/>
      <c r="DU122" s="895"/>
      <c r="DV122" s="872">
        <v>6.1</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1484</v>
      </c>
      <c r="AB123" s="858"/>
      <c r="AC123" s="858"/>
      <c r="AD123" s="858"/>
      <c r="AE123" s="859"/>
      <c r="AF123" s="860" t="s">
        <v>129</v>
      </c>
      <c r="AG123" s="858"/>
      <c r="AH123" s="858"/>
      <c r="AI123" s="858"/>
      <c r="AJ123" s="859"/>
      <c r="AK123" s="860" t="s">
        <v>463</v>
      </c>
      <c r="AL123" s="858"/>
      <c r="AM123" s="858"/>
      <c r="AN123" s="858"/>
      <c r="AO123" s="859"/>
      <c r="AP123" s="905" t="s">
        <v>129</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477</v>
      </c>
      <c r="BP123" s="959"/>
      <c r="BQ123" s="913">
        <v>23638496</v>
      </c>
      <c r="BR123" s="914"/>
      <c r="BS123" s="914"/>
      <c r="BT123" s="914"/>
      <c r="BU123" s="914"/>
      <c r="BV123" s="914">
        <v>24480430</v>
      </c>
      <c r="BW123" s="914"/>
      <c r="BX123" s="914"/>
      <c r="BY123" s="914"/>
      <c r="BZ123" s="914"/>
      <c r="CA123" s="914">
        <v>23473295</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v>577790</v>
      </c>
      <c r="DH123" s="858"/>
      <c r="DI123" s="858"/>
      <c r="DJ123" s="858"/>
      <c r="DK123" s="859"/>
      <c r="DL123" s="860">
        <v>529462</v>
      </c>
      <c r="DM123" s="858"/>
      <c r="DN123" s="858"/>
      <c r="DO123" s="858"/>
      <c r="DP123" s="859"/>
      <c r="DQ123" s="860">
        <v>471425</v>
      </c>
      <c r="DR123" s="858"/>
      <c r="DS123" s="858"/>
      <c r="DT123" s="858"/>
      <c r="DU123" s="859"/>
      <c r="DV123" s="905">
        <v>5.7</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463</v>
      </c>
      <c r="AB124" s="858"/>
      <c r="AC124" s="858"/>
      <c r="AD124" s="858"/>
      <c r="AE124" s="859"/>
      <c r="AF124" s="860" t="s">
        <v>463</v>
      </c>
      <c r="AG124" s="858"/>
      <c r="AH124" s="858"/>
      <c r="AI124" s="858"/>
      <c r="AJ124" s="859"/>
      <c r="AK124" s="860" t="s">
        <v>129</v>
      </c>
      <c r="AL124" s="858"/>
      <c r="AM124" s="858"/>
      <c r="AN124" s="858"/>
      <c r="AO124" s="859"/>
      <c r="AP124" s="905" t="s">
        <v>129</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61.8</v>
      </c>
      <c r="BR124" s="912"/>
      <c r="BS124" s="912"/>
      <c r="BT124" s="912"/>
      <c r="BU124" s="912"/>
      <c r="BV124" s="912">
        <v>56.7</v>
      </c>
      <c r="BW124" s="912"/>
      <c r="BX124" s="912"/>
      <c r="BY124" s="912"/>
      <c r="BZ124" s="912"/>
      <c r="CA124" s="912">
        <v>56</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v>23106</v>
      </c>
      <c r="DH124" s="841"/>
      <c r="DI124" s="841"/>
      <c r="DJ124" s="841"/>
      <c r="DK124" s="842"/>
      <c r="DL124" s="843">
        <v>19660</v>
      </c>
      <c r="DM124" s="841"/>
      <c r="DN124" s="841"/>
      <c r="DO124" s="841"/>
      <c r="DP124" s="842"/>
      <c r="DQ124" s="843">
        <v>21928</v>
      </c>
      <c r="DR124" s="841"/>
      <c r="DS124" s="841"/>
      <c r="DT124" s="841"/>
      <c r="DU124" s="842"/>
      <c r="DV124" s="929">
        <v>0.3</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463</v>
      </c>
      <c r="AB125" s="858"/>
      <c r="AC125" s="858"/>
      <c r="AD125" s="858"/>
      <c r="AE125" s="859"/>
      <c r="AF125" s="860" t="s">
        <v>129</v>
      </c>
      <c r="AG125" s="858"/>
      <c r="AH125" s="858"/>
      <c r="AI125" s="858"/>
      <c r="AJ125" s="859"/>
      <c r="AK125" s="860" t="s">
        <v>129</v>
      </c>
      <c r="AL125" s="858"/>
      <c r="AM125" s="858"/>
      <c r="AN125" s="858"/>
      <c r="AO125" s="859"/>
      <c r="AP125" s="905" t="s">
        <v>463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129</v>
      </c>
      <c r="DM125" s="923"/>
      <c r="DN125" s="923"/>
      <c r="DO125" s="923"/>
      <c r="DP125" s="923"/>
      <c r="DQ125" s="923" t="s">
        <v>129</v>
      </c>
      <c r="DR125" s="923"/>
      <c r="DS125" s="923"/>
      <c r="DT125" s="923"/>
      <c r="DU125" s="923"/>
      <c r="DV125" s="924" t="s">
        <v>129</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129</v>
      </c>
      <c r="AB126" s="858"/>
      <c r="AC126" s="858"/>
      <c r="AD126" s="858"/>
      <c r="AE126" s="859"/>
      <c r="AF126" s="860" t="s">
        <v>129</v>
      </c>
      <c r="AG126" s="858"/>
      <c r="AH126" s="858"/>
      <c r="AI126" s="858"/>
      <c r="AJ126" s="859"/>
      <c r="AK126" s="860" t="s">
        <v>129</v>
      </c>
      <c r="AL126" s="858"/>
      <c r="AM126" s="858"/>
      <c r="AN126" s="858"/>
      <c r="AO126" s="859"/>
      <c r="AP126" s="905" t="s">
        <v>129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129</v>
      </c>
      <c r="DH126" s="895"/>
      <c r="DI126" s="895"/>
      <c r="DJ126" s="895"/>
      <c r="DK126" s="895"/>
      <c r="DL126" s="895" t="s">
        <v>463</v>
      </c>
      <c r="DM126" s="895"/>
      <c r="DN126" s="895"/>
      <c r="DO126" s="895"/>
      <c r="DP126" s="895"/>
      <c r="DQ126" s="895" t="s">
        <v>129</v>
      </c>
      <c r="DR126" s="895"/>
      <c r="DS126" s="895"/>
      <c r="DT126" s="895"/>
      <c r="DU126" s="895"/>
      <c r="DV126" s="872" t="s">
        <v>463</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129</v>
      </c>
      <c r="AB127" s="858"/>
      <c r="AC127" s="858"/>
      <c r="AD127" s="858"/>
      <c r="AE127" s="859"/>
      <c r="AF127" s="860" t="s">
        <v>463</v>
      </c>
      <c r="AG127" s="858"/>
      <c r="AH127" s="858"/>
      <c r="AI127" s="858"/>
      <c r="AJ127" s="859"/>
      <c r="AK127" s="860" t="s">
        <v>463</v>
      </c>
      <c r="AL127" s="858"/>
      <c r="AM127" s="858"/>
      <c r="AN127" s="858"/>
      <c r="AO127" s="859"/>
      <c r="AP127" s="905" t="s">
        <v>463</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463</v>
      </c>
      <c r="DH127" s="895"/>
      <c r="DI127" s="895"/>
      <c r="DJ127" s="895"/>
      <c r="DK127" s="895"/>
      <c r="DL127" s="895" t="s">
        <v>463</v>
      </c>
      <c r="DM127" s="895"/>
      <c r="DN127" s="895"/>
      <c r="DO127" s="895"/>
      <c r="DP127" s="895"/>
      <c r="DQ127" s="895" t="s">
        <v>129</v>
      </c>
      <c r="DR127" s="895"/>
      <c r="DS127" s="895"/>
      <c r="DT127" s="895"/>
      <c r="DU127" s="895"/>
      <c r="DV127" s="872" t="s">
        <v>463</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86789</v>
      </c>
      <c r="AB128" s="879"/>
      <c r="AC128" s="879"/>
      <c r="AD128" s="879"/>
      <c r="AE128" s="880"/>
      <c r="AF128" s="881">
        <v>86023</v>
      </c>
      <c r="AG128" s="879"/>
      <c r="AH128" s="879"/>
      <c r="AI128" s="879"/>
      <c r="AJ128" s="880"/>
      <c r="AK128" s="881">
        <v>81699</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463</v>
      </c>
      <c r="BG128" s="865"/>
      <c r="BH128" s="865"/>
      <c r="BI128" s="865"/>
      <c r="BJ128" s="865"/>
      <c r="BK128" s="865"/>
      <c r="BL128" s="888"/>
      <c r="BM128" s="864">
        <v>13.31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129</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10669723</v>
      </c>
      <c r="AB129" s="858"/>
      <c r="AC129" s="858"/>
      <c r="AD129" s="858"/>
      <c r="AE129" s="859"/>
      <c r="AF129" s="860">
        <v>10264873</v>
      </c>
      <c r="AG129" s="858"/>
      <c r="AH129" s="858"/>
      <c r="AI129" s="858"/>
      <c r="AJ129" s="859"/>
      <c r="AK129" s="860">
        <v>10132693</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129</v>
      </c>
      <c r="BG129" s="848"/>
      <c r="BH129" s="848"/>
      <c r="BI129" s="848"/>
      <c r="BJ129" s="848"/>
      <c r="BK129" s="848"/>
      <c r="BL129" s="849"/>
      <c r="BM129" s="847">
        <v>18.309999999999999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2155686</v>
      </c>
      <c r="AB130" s="858"/>
      <c r="AC130" s="858"/>
      <c r="AD130" s="858"/>
      <c r="AE130" s="859"/>
      <c r="AF130" s="860">
        <v>1934644</v>
      </c>
      <c r="AG130" s="858"/>
      <c r="AH130" s="858"/>
      <c r="AI130" s="858"/>
      <c r="AJ130" s="859"/>
      <c r="AK130" s="860">
        <v>1853646</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7.3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8514037</v>
      </c>
      <c r="AB131" s="841"/>
      <c r="AC131" s="841"/>
      <c r="AD131" s="841"/>
      <c r="AE131" s="842"/>
      <c r="AF131" s="843">
        <v>8330229</v>
      </c>
      <c r="AG131" s="841"/>
      <c r="AH131" s="841"/>
      <c r="AI131" s="841"/>
      <c r="AJ131" s="842"/>
      <c r="AK131" s="843">
        <v>8279047</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v>56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7.9157278739999999</v>
      </c>
      <c r="AB132" s="821"/>
      <c r="AC132" s="821"/>
      <c r="AD132" s="821"/>
      <c r="AE132" s="822"/>
      <c r="AF132" s="823">
        <v>7.0393142849999997</v>
      </c>
      <c r="AG132" s="821"/>
      <c r="AH132" s="821"/>
      <c r="AI132" s="821"/>
      <c r="AJ132" s="822"/>
      <c r="AK132" s="823">
        <v>7.1487817380000003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7.4</v>
      </c>
      <c r="AB133" s="800"/>
      <c r="AC133" s="800"/>
      <c r="AD133" s="800"/>
      <c r="AE133" s="801"/>
      <c r="AF133" s="799">
        <v>7.2</v>
      </c>
      <c r="AG133" s="800"/>
      <c r="AH133" s="800"/>
      <c r="AI133" s="800"/>
      <c r="AJ133" s="801"/>
      <c r="AK133" s="799">
        <v>7.3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3MOf1T5jVcXuAW2VLS4/MxtvPGpcSE1D4dmI9/pYNLTbQDba395aCHMy1ycWn/bRKB5S2OzpKqD1ckmsqpm9A==" saltValue="KyZvmvovbcCEQSLdfgi7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zoomScaleNormal="100"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QfPTkAuvAZd8wu4OaGMNvz6tr5kCB/uNHonXMkeEB+e6hDVXkabqu+Me2j1NZYsrCx1OaocNcPg4tWpe0l3A==" saltValue="V1B7l5NcWU8WnsxUGVPwB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31FVAk8rCoihQs+c6zcrCMPEYbmIbzz7OCtWU029182UpvstrbioYAoUAA4HDf0ZJmEYRpJJSPrAb26J9LIkQ==" saltValue="VAO7aCd0vCD3pJxRg4wV9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zoomScaleNormal="10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2977003</v>
      </c>
      <c r="AP9" s="312">
        <v>107582</v>
      </c>
      <c r="AQ9" s="313">
        <v>90414</v>
      </c>
      <c r="AR9" s="314">
        <v>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393204</v>
      </c>
      <c r="AP10" s="315">
        <v>14209</v>
      </c>
      <c r="AQ10" s="316">
        <v>7325</v>
      </c>
      <c r="AR10" s="317">
        <v>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395488</v>
      </c>
      <c r="AP11" s="315">
        <v>14292</v>
      </c>
      <c r="AQ11" s="316">
        <v>9426</v>
      </c>
      <c r="AR11" s="317">
        <v>51.6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v>91184</v>
      </c>
      <c r="AP12" s="315">
        <v>3295</v>
      </c>
      <c r="AQ12" s="316">
        <v>1167</v>
      </c>
      <c r="AR12" s="317">
        <v>182.3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517</v>
      </c>
      <c r="AP13" s="315" t="s">
        <v>517</v>
      </c>
      <c r="AQ13" s="316">
        <v>3</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19508</v>
      </c>
      <c r="AP14" s="315">
        <v>705</v>
      </c>
      <c r="AQ14" s="316">
        <v>4078</v>
      </c>
      <c r="AR14" s="317">
        <v>-82.7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43194</v>
      </c>
      <c r="AP15" s="315">
        <v>1561</v>
      </c>
      <c r="AQ15" s="316">
        <v>2195</v>
      </c>
      <c r="AR15" s="317">
        <v>-28.9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-376838</v>
      </c>
      <c r="AP16" s="315">
        <v>-13618</v>
      </c>
      <c r="AQ16" s="316">
        <v>-8893</v>
      </c>
      <c r="AR16" s="317">
        <v>53.1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3542743</v>
      </c>
      <c r="AP17" s="315">
        <v>128026</v>
      </c>
      <c r="AQ17" s="316">
        <v>105714</v>
      </c>
      <c r="AR17" s="317">
        <v>21.1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11.06</v>
      </c>
      <c r="AP21" s="328">
        <v>10.07</v>
      </c>
      <c r="AQ21" s="329">
        <v>0.99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96.8</v>
      </c>
      <c r="AP22" s="333">
        <v>97.6</v>
      </c>
      <c r="AQ22" s="334">
        <v>-0.8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1339607</v>
      </c>
      <c r="AP32" s="342">
        <v>48410</v>
      </c>
      <c r="AQ32" s="343">
        <v>67110</v>
      </c>
      <c r="AR32" s="344">
        <v>-27.9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517</v>
      </c>
      <c r="AP34" s="342" t="s">
        <v>517</v>
      </c>
      <c r="AQ34" s="343">
        <v>6</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1151285</v>
      </c>
      <c r="AP35" s="342">
        <v>41605</v>
      </c>
      <c r="AQ35" s="343">
        <v>17795</v>
      </c>
      <c r="AR35" s="344">
        <v>133.80000000000001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36304</v>
      </c>
      <c r="AP36" s="342">
        <v>1312</v>
      </c>
      <c r="AQ36" s="343">
        <v>2500</v>
      </c>
      <c r="AR36" s="344">
        <v>-47.5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t="s">
        <v>517</v>
      </c>
      <c r="AP37" s="342" t="s">
        <v>517</v>
      </c>
      <c r="AQ37" s="343">
        <v>1001</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517</v>
      </c>
      <c r="AP38" s="345" t="s">
        <v>517</v>
      </c>
      <c r="AQ38" s="346">
        <v>4</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v>-81699</v>
      </c>
      <c r="AP39" s="342">
        <v>-2952</v>
      </c>
      <c r="AQ39" s="343">
        <v>-3748</v>
      </c>
      <c r="AR39" s="344">
        <v>-21.2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-1853646</v>
      </c>
      <c r="AP40" s="342">
        <v>-66986</v>
      </c>
      <c r="AQ40" s="343">
        <v>-58908</v>
      </c>
      <c r="AR40" s="344">
        <v>13.7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591851</v>
      </c>
      <c r="AP41" s="342">
        <v>21388</v>
      </c>
      <c r="AQ41" s="343">
        <v>25761</v>
      </c>
      <c r="AR41" s="344">
        <v>-17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1178051</v>
      </c>
      <c r="AN51" s="364">
        <v>40292</v>
      </c>
      <c r="AO51" s="365">
        <v>-24.7</v>
      </c>
      <c r="AP51" s="366">
        <v>106614</v>
      </c>
      <c r="AQ51" s="367">
        <v>17.2</v>
      </c>
      <c r="AR51" s="368">
        <v>-41.9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786681</v>
      </c>
      <c r="AN52" s="372">
        <v>26906</v>
      </c>
      <c r="AO52" s="373">
        <v>-12.2</v>
      </c>
      <c r="AP52" s="374">
        <v>45545</v>
      </c>
      <c r="AQ52" s="375">
        <v>20.7</v>
      </c>
      <c r="AR52" s="376">
        <v>-32.9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1583458</v>
      </c>
      <c r="AN53" s="364">
        <v>54789</v>
      </c>
      <c r="AO53" s="365">
        <v>36</v>
      </c>
      <c r="AP53" s="366">
        <v>85459</v>
      </c>
      <c r="AQ53" s="367">
        <v>-19.8</v>
      </c>
      <c r="AR53" s="368">
        <v>55.8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1040140</v>
      </c>
      <c r="AN54" s="372">
        <v>35990</v>
      </c>
      <c r="AO54" s="373">
        <v>33.799999999999997</v>
      </c>
      <c r="AP54" s="374">
        <v>44378</v>
      </c>
      <c r="AQ54" s="375">
        <v>-2.6</v>
      </c>
      <c r="AR54" s="376">
        <v>36.4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2303097</v>
      </c>
      <c r="AN55" s="364">
        <v>80879</v>
      </c>
      <c r="AO55" s="365">
        <v>47.6</v>
      </c>
      <c r="AP55" s="366">
        <v>83280</v>
      </c>
      <c r="AQ55" s="367">
        <v>-2.5</v>
      </c>
      <c r="AR55" s="368">
        <v>50.1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2047085</v>
      </c>
      <c r="AN56" s="372">
        <v>71888</v>
      </c>
      <c r="AO56" s="373">
        <v>99.7</v>
      </c>
      <c r="AP56" s="374">
        <v>43123</v>
      </c>
      <c r="AQ56" s="375">
        <v>-2.8</v>
      </c>
      <c r="AR56" s="376">
        <v>102.5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1671260</v>
      </c>
      <c r="AN57" s="364">
        <v>59588</v>
      </c>
      <c r="AO57" s="365">
        <v>-26.3</v>
      </c>
      <c r="AP57" s="366">
        <v>88968</v>
      </c>
      <c r="AQ57" s="367">
        <v>6.8</v>
      </c>
      <c r="AR57" s="368">
        <v>-33.1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1264296</v>
      </c>
      <c r="AN58" s="372">
        <v>45078</v>
      </c>
      <c r="AO58" s="373">
        <v>-37.299999999999997</v>
      </c>
      <c r="AP58" s="374">
        <v>45482</v>
      </c>
      <c r="AQ58" s="375">
        <v>5.5</v>
      </c>
      <c r="AR58" s="376">
        <v>-42.8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1235315</v>
      </c>
      <c r="AN59" s="364">
        <v>44641</v>
      </c>
      <c r="AO59" s="365">
        <v>-25.1</v>
      </c>
      <c r="AP59" s="366">
        <v>85173</v>
      </c>
      <c r="AQ59" s="367">
        <v>-4.3</v>
      </c>
      <c r="AR59" s="368">
        <v>-20.8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617146</v>
      </c>
      <c r="AN60" s="372">
        <v>22302</v>
      </c>
      <c r="AO60" s="373">
        <v>-50.5</v>
      </c>
      <c r="AP60" s="374">
        <v>43913</v>
      </c>
      <c r="AQ60" s="375">
        <v>-3.4</v>
      </c>
      <c r="AR60" s="376">
        <v>-47.1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1594236</v>
      </c>
      <c r="AN61" s="379">
        <v>56038</v>
      </c>
      <c r="AO61" s="380">
        <v>1.5</v>
      </c>
      <c r="AP61" s="381">
        <v>89899</v>
      </c>
      <c r="AQ61" s="382">
        <v>-0.5</v>
      </c>
      <c r="AR61" s="368">
        <v>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1151070</v>
      </c>
      <c r="AN62" s="372">
        <v>40433</v>
      </c>
      <c r="AO62" s="373">
        <v>6.7</v>
      </c>
      <c r="AP62" s="374">
        <v>44488</v>
      </c>
      <c r="AQ62" s="375">
        <v>3.5</v>
      </c>
      <c r="AR62" s="376">
        <v>3.2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ihZjeDLfn3/dk2uH23vS3AWP+SOKIsJNeyIPm9yli0m2scF3cbxA4znzPemfFsRvMS4jaINjmrQFWwqVp0AmWQ==" saltValue="hFW8IOhMhu+FzVsBz1wg5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b7R83lmiV2PTmY0Pcm5Sbtzb5bpeWzBdNGEo1h5k5FiD2hRFaTQcA7InjPa1g46aS1WFcFFcx5JIMyeCrOLcA==" saltValue="ayOvGs2CJcnCVxUrINsN6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MSp7q/j+03GT5eWyTImB/Q4TlSipoWlmIGX3c3brLmaeVlGki7oNhbnGaWrzW67b3ryO3GYjvWKzZaM9KMQjw==" saltValue="vR7v/J9NYAQDW5Az2RoUS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17.600000000000001</v>
      </c>
      <c r="G47" s="12">
        <v>17.5</v>
      </c>
      <c r="H47" s="12">
        <v>16</v>
      </c>
      <c r="I47" s="12">
        <v>15.17</v>
      </c>
      <c r="J47" s="13">
        <v>17.34</v>
      </c>
    </row>
    <row r="48" spans="2:10" ht="57.75" customHeight="1" x14ac:dyDescent="0.15">
      <c r="B48" s="14"/>
      <c r="C48" s="1234" t="s">
        <v>4</v>
      </c>
      <c r="D48" s="1234"/>
      <c r="E48" s="1235"/>
      <c r="F48" s="15">
        <v>7.07</v>
      </c>
      <c r="G48" s="16">
        <v>5.17</v>
      </c>
      <c r="H48" s="16">
        <v>5.68</v>
      </c>
      <c r="I48" s="16">
        <v>4.43</v>
      </c>
      <c r="J48" s="17">
        <v>6.1</v>
      </c>
    </row>
    <row r="49" spans="2:10" ht="57.75" customHeight="1" thickBot="1" x14ac:dyDescent="0.2">
      <c r="B49" s="18"/>
      <c r="C49" s="1236" t="s">
        <v>5</v>
      </c>
      <c r="D49" s="1236"/>
      <c r="E49" s="1237"/>
      <c r="F49" s="19">
        <v>0.84</v>
      </c>
      <c r="G49" s="20" t="s">
        <v>563</v>
      </c>
      <c r="H49" s="20" t="s">
        <v>564</v>
      </c>
      <c r="I49" s="20" t="s">
        <v>565</v>
      </c>
      <c r="J49" s="21">
        <v>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cV8Y2FB4Ic5pVdSYJbMMdKM+OrHEX4z7R5ic4AUWI4yuNa3B2Cj1uQ4E04WkK7VyTQXTzMTEELJbxk8ohemCA==" saltValue="YN+pW/V88e2QTAo2vE1ej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2020-08-24T06:53:19Z</cp:lastPrinted>
  <dcterms:created xsi:type="dcterms:W3CDTF">2020-02-10T03:53:00Z</dcterms:created>
  <dcterms:modified xsi:type="dcterms:W3CDTF">2020-09-30T01:54:30Z</dcterms:modified>
  <cp:category/>
</cp:coreProperties>
</file>