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1.13\共有フォルダ\10_総務部\20_企画財政課\20_財政係\16_一般財政\03_財政比較分析表\R3 財政状況資料集\20230914_ 令和３年度財政状況資料集の作成について（決算統計・地方公会計関係）\20_作成\"/>
    </mc:Choice>
  </mc:AlternateContent>
  <xr:revisionPtr revIDLastSave="0" documentId="13_ncr:1_{F912D79F-6EC1-4FD8-B9E5-D4BA8E656929}" xr6:coauthVersionLast="47" xr6:coauthVersionMax="47" xr10:uidLastSave="{00000000-0000-0000-0000-000000000000}"/>
  <bookViews>
    <workbookView xWindow="-120" yWindow="-120" windowWidth="29040" windowHeight="15840" tabRatio="664"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33" i="12" l="1"/>
  <c r="AP32" i="12"/>
  <c r="BG34" i="10" l="1"/>
  <c r="AO38" i="10"/>
  <c r="AO37"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U38" i="10"/>
  <c r="C38" i="10"/>
  <c r="CO37" i="10"/>
  <c r="BE37" i="10"/>
  <c r="U37" i="10"/>
  <c r="C37" i="10"/>
  <c r="CO36" i="10"/>
  <c r="BE36" i="10"/>
  <c r="U36" i="10"/>
  <c r="C36" i="10"/>
  <c r="CO35" i="10"/>
  <c r="BE35" i="10"/>
  <c r="C35" i="10"/>
  <c r="U34" i="10"/>
  <c r="U35" i="10" s="1"/>
  <c r="C34" i="10"/>
  <c r="AM34" i="10" l="1"/>
  <c r="AM35" i="10" s="1"/>
  <c r="AM36" i="10" s="1"/>
  <c r="AM37" i="10" s="1"/>
  <c r="AM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<sst xmlns="http://schemas.openxmlformats.org/spreadsheetml/2006/main" count="1137" uniqueCount="622">
  <si>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</si>
  <si>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</si>
  <si>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</si>
  <si>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</si>
  <si>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</si>
  <si>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</si>
  <si>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</si>
  <si>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</si>
  <si>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</si>
  <si>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</si>
  <si>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</si>
  <si>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</si>
  <si>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</si>
  <si>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</si>
  <si>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</si>
  <si>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</si>
  <si>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</si>
  <si>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</si>
  <si>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</si>
  <si>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</si>
  <si>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</si>
  <si>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</si>
  <si>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</si>
  <si>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</si>
  <si>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</si>
  <si>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</si>
  <si>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</si>
  <si>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</si>
  <si>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</si>
  <si>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</si>
  <si>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</si>
  <si>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</si>
  <si>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</si>
  <si>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</si>
  <si>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</si>
  <si>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</si>
  <si>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</si>
  <si>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</si>
  <si>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</si>
  <si>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</si>
  <si>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</si>
  <si>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</si>
  <si>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</si>
  <si>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</si>
  <si>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</si>
  <si>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</si>
  <si>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</si>
  <si>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</si>
  <si>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</si>
  <si>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</si>
  <si>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</si>
  <si>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</si>
  <si>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</si>
  <si>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</si>
  <si>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</si>
  <si>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</si>
  <si>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</si>
  <si>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</si>
  <si>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</si>
  <si>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</si>
  <si>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</si>
  <si>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</si>
  <si>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</si>
  <si>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</si>
  <si>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</si>
  <si>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</si>
  <si>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</si>
  <si>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</si>
  <si>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</si>
  <si>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</si>
  <si>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</si>
  <si>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</si>
  <si>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</si>
  <si>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</si>
  <si>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</si>
  <si>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</si>
  <si>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</si>
  <si>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</si>
  <si>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</si>
  <si>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</si>
  <si>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</si>
  <si>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</si>
  <si>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</si>
  <si>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</si>
  <si>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</si>
  <si>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</si>
  <si>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</si>
  <si>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</si>
  <si>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</si>
  <si>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</si>
  <si>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</si>
  <si>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</si>
  <si>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</si>
  <si>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</si>
  <si>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</si>
  <si>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</si>
  <si>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</si>
  <si>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</si>
  <si>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大町市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</si>
  <si>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</si>
  <si>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</si>
  <si>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</si>
  <si>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</si>
  <si>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</si>
  <si>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</si>
  <si>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</si>
  <si>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</si>
  <si>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</si>
  <si>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</si>
  <si>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</si>
  <si>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</si>
  <si>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</si>
  <si>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</si>
  <si>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</si>
  <si>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</si>
  <si>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</si>
  <si>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</si>
  <si>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</si>
  <si>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</si>
  <si>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</si>
  <si>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</si>
  <si>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</si>
  <si>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</si>
  <si>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</si>
  <si>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</si>
  <si>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</si>
  <si>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</si>
  <si>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</si>
  <si>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</si>
  <si>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</si>
  <si>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</si>
  <si>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</si>
  <si>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</si>
  <si>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</si>
  <si>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</si>
  <si>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</si>
  <si>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</si>
  <si>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</si>
  <si>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</si>
  <si>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</si>
  <si>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</si>
  <si>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</si>
  <si>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</si>
  <si>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</si>
  <si>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</si>
  <si>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</si>
  <si>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</si>
  <si>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</si>
  <si>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</si>
  <si>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</si>
  <si>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</si>
  <si>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</si>
  <si>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</si>
  <si>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</si>
  <si>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</si>
  <si>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</si>
  <si>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</si>
  <si>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</si>
  <si>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</si>
  <si>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</si>
  <si>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</si>
  <si>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</si>
  <si>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</si>
  <si>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</si>
  <si>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</si>
  <si>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</si>
  <si>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</si>
  <si>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</si>
  <si>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</si>
  <si>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</si>
  <si>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</si>
  <si>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</si>
  <si>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</si>
  <si>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</si>
  <si>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</si>
  <si>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</si>
  <si>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</si>
  <si>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</si>
  <si>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</si>
  <si>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</si>
  <si>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</si>
  <si>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</si>
  <si>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</si>
  <si>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</si>
  <si>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</si>
  <si>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</si>
  <si>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</si>
  <si>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</si>
  <si>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</si>
  <si>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</si>
  <si>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</si>
  <si>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</si>
  <si>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</si>
  <si>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</si>
  <si>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</si>
  <si>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</si>
  <si>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</si>
  <si>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</si>
  <si>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</si>
  <si>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</si>
  <si>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</si>
  <si>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</si>
  <si>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</si>
  <si>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</si>
  <si>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</si>
  <si>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</si>
  <si>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</si>
  <si>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</si>
  <si>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</si>
  <si>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</si>
  <si>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</si>
  <si>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</si>
  <si>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</si>
  <si>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</si>
  <si>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</si>
  <si>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</si>
  <si>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長野県大町市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</si>
  <si>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</si>
  <si>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</si>
  <si>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</si>
  <si>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</si>
  <si>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</si>
  <si>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</si>
  <si>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</si>
  <si>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</si>
  <si>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</si>
  <si>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</si>
  <si>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</si>
  <si>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</si>
  <si>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</si>
  <si>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</si>
  <si>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</si>
  <si>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</si>
  <si>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</si>
  <si>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</si>
  <si>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</si>
  <si>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</si>
  <si>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</si>
  <si>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</si>
  <si>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</si>
  <si>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</si>
  <si>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</si>
  <si>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</si>
  <si>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</si>
  <si>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</si>
  <si>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</si>
  <si>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</si>
  <si>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</si>
  <si>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</si>
  <si>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</si>
  <si>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</si>
  <si>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</si>
  <si>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</si>
  <si>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</si>
  <si>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</si>
  <si>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</si>
  <si>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</si>
  <si>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</si>
  <si>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</si>
  <si>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</si>
  <si>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</si>
  <si>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</si>
  <si>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</si>
  <si>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</si>
  <si>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</si>
  <si>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</si>
  <si>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</si>
  <si>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</si>
  <si>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</si>
  <si>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</si>
  <si>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</si>
  <si>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</si>
  <si>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</si>
  <si>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</si>
  <si>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</si>
  <si>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</si>
  <si>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</si>
  <si>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</si>
  <si>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</si>
  <si>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</si>
  <si>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</si>
  <si>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</si>
  <si>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</si>
  <si>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</si>
  <si>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</si>
  <si>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</si>
  <si>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</si>
  <si>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</si>
  <si>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</si>
  <si>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</si>
  <si>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</si>
  <si>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</si>
  <si>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</si>
  <si>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</si>
  <si>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</si>
  <si>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</si>
  <si>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</si>
  <si>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</si>
  <si>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</si>
  <si>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</si>
  <si>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</si>
  <si>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</si>
  <si>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</si>
  <si>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</si>
  <si>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</si>
  <si>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</si>
  <si>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</si>
  <si>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</si>
  <si>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</si>
  <si>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</si>
  <si>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</si>
  <si>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</si>
  <si>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</si>
  <si>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</si>
  <si>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</si>
  <si>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</si>
  <si>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</si>
  <si>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</si>
  <si>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</si>
  <si>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</si>
  <si>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</si>
  <si>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</si>
  <si>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</si>
  <si>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</si>
  <si>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</si>
  <si>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</si>
  <si>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</si>
  <si>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</si>
  <si>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</si>
  <si>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</si>
  <si>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</si>
  <si>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</si>
  <si>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</si>
  <si>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</si>
  <si>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</si>
  <si>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</si>
  <si>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</si>
  <si>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</si>
  <si>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</si>
  <si>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</si>
  <si>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</si>
  <si>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</si>
  <si>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</si>
  <si>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</si>
  <si>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</si>
  <si>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</si>
  <si>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</si>
  <si>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</si>
  <si>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</si>
  <si>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</si>
  <si>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</si>
  <si>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</si>
  <si>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</si>
  <si>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</si>
  <si>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</si>
  <si>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</si>
  <si>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</si>
  <si>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</si>
  <si>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</si>
  <si>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</si>
  <si>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</si>
  <si>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</si>
  <si>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</si>
  <si>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</si>
  <si>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</si>
  <si>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</si>
  <si>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</si>
  <si>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</si>
  <si>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</si>
  <si>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</si>
  <si>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長野県大町市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</si>
  <si>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</si>
  <si>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</si>
  <si>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</si>
  <si>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</si>
  <si>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</si>
  <si>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</si>
  <si>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</si>
  <si>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</si>
  <si>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</si>
  <si>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</si>
  <si>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</si>
  <si>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</si>
  <si>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</si>
  <si>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</si>
  <si>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</si>
  <si>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</si>
  <si>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</si>
  <si>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</si>
  <si>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</si>
  <si>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</si>
  <si>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</si>
  <si>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</si>
  <si>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</si>
  <si>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</si>
  <si>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</si>
  <si>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</si>
  <si>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</si>
  <si>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</si>
  <si>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</si>
  <si>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</si>
  <si>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</si>
  <si>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</si>
  <si>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</si>
  <si>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</si>
  <si>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</si>
  <si>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</si>
  <si>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</si>
  <si>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</si>
  <si>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温泉引湯事業会計</t>
    <phoneticPr fontId="5"/>
  </si>
  <si>
    <t>法適用企業</t>
    <phoneticPr fontId="5"/>
  </si>
  <si>
    <t>法適用企業</t>
    <phoneticPr fontId="5"/>
  </si>
  <si>
    <t>病院事業会計</t>
    <phoneticPr fontId="5"/>
  </si>
  <si>
    <t>公営簡易水道事業特別会計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</si>
  <si>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</si>
  <si>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</si>
  <si>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</si>
  <si>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</si>
  <si>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</si>
  <si>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</si>
  <si>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</si>
  <si>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</si>
  <si>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</si>
  <si>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</si>
  <si>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</si>
  <si>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</si>
  <si>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</si>
  <si>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</si>
  <si>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</si>
  <si>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</si>
  <si>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</si>
  <si>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</si>
  <si>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</si>
  <si>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</si>
  <si>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</si>
  <si>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</si>
  <si>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</si>
  <si>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</si>
  <si>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</si>
  <si>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</si>
  <si>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</si>
  <si>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</si>
  <si>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</si>
  <si>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</si>
  <si>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</si>
  <si>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</si>
  <si>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</si>
  <si>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</si>
  <si>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</si>
  <si>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</si>
  <si>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</si>
  <si>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</si>
  <si>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</si>
  <si>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</si>
  <si>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</si>
  <si>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</si>
  <si>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</si>
  <si>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</si>
  <si>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</si>
  <si>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</si>
  <si>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</si>
  <si>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</si>
  <si>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</si>
  <si>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</si>
  <si>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</si>
  <si>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</si>
  <si>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</si>
  <si>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</si>
  <si>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</si>
  <si>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</si>
  <si>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</si>
  <si>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</si>
  <si>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</si>
  <si>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</si>
  <si>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</si>
  <si>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</si>
  <si>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</si>
  <si>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</si>
  <si>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</si>
  <si>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</si>
  <si>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</si>
  <si>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農業集落排水事業会計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</si>
  <si>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</si>
  <si>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</si>
  <si>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</si>
  <si>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</si>
  <si>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</si>
  <si>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</si>
  <si>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</si>
  <si>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</si>
  <si>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</si>
  <si>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</si>
  <si>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</si>
  <si>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</si>
  <si>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</si>
  <si>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</si>
  <si>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</si>
  <si>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</si>
  <si>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</si>
  <si>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</si>
  <si>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</si>
  <si>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</si>
  <si>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</si>
  <si>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</si>
  <si>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</si>
  <si>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</si>
  <si>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</si>
  <si>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</si>
  <si>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</si>
  <si>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</si>
  <si>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</si>
  <si>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</si>
  <si>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</si>
  <si>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</si>
  <si>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</si>
  <si>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</si>
  <si>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</si>
  <si>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</si>
  <si>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</si>
  <si>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</si>
  <si>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</si>
  <si>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</si>
  <si>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</si>
  <si>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</si>
  <si>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</si>
  <si>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</si>
  <si>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</si>
  <si>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</si>
  <si>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</si>
  <si>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</si>
  <si>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</si>
  <si>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</si>
  <si>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</si>
  <si>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</si>
  <si>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</si>
  <si>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</si>
  <si>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</si>
  <si>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</si>
  <si>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</si>
  <si>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</si>
  <si>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</si>
  <si>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</si>
  <si>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</si>
  <si>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</si>
  <si>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</si>
  <si>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</si>
  <si>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</si>
  <si>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</si>
  <si>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</si>
  <si>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</si>
  <si>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</si>
  <si>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</si>
  <si>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</si>
  <si>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</si>
  <si>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</si>
  <si>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</si>
  <si>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</si>
  <si>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</si>
  <si>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</si>
  <si>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</si>
  <si>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</si>
  <si>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</si>
  <si>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</si>
  <si>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</si>
  <si>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</si>
  <si>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</si>
  <si>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</si>
  <si>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2.93</t>
  </si>
  <si>
    <t>一般会計</t>
  </si>
  <si>
    <t>病院事業会計</t>
  </si>
  <si>
    <t>▲ 8.37</t>
  </si>
  <si>
    <t>▲ 7.47</t>
  </si>
  <si>
    <t>▲ 3.68</t>
  </si>
  <si>
    <t>水道事業会計</t>
  </si>
  <si>
    <t>公共下水道事業会計</t>
  </si>
  <si>
    <t>温泉引湯事業会計</t>
  </si>
  <si>
    <t>農業集落排水事業会計</t>
  </si>
  <si>
    <t>国民健康保険特別会計</t>
  </si>
  <si>
    <t>公営簡易水道事業特別会計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</si>
  <si>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</si>
  <si>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</si>
  <si>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</si>
  <si>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</si>
  <si>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</si>
  <si>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</si>
  <si>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</si>
  <si>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</si>
  <si>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地域振興基金</t>
    <rPh sb="0" eb="2">
      <t>チイキ</t>
    </rPh>
    <rPh sb="2" eb="4">
      <t>シンコウ</t>
    </rPh>
    <rPh sb="4" eb="6">
      <t>キキン</t>
    </rPh>
    <phoneticPr fontId="5"/>
  </si>
  <si>
    <t>公共施設等整備基金</t>
    <rPh sb="0" eb="2">
      <t>コウキョウ</t>
    </rPh>
    <rPh sb="2" eb="4">
      <t>シセツ</t>
    </rPh>
    <rPh sb="4" eb="5">
      <t>トウ</t>
    </rPh>
    <rPh sb="5" eb="7">
      <t>セイビ</t>
    </rPh>
    <rPh sb="7" eb="9">
      <t>キキン</t>
    </rPh>
    <phoneticPr fontId="5"/>
  </si>
  <si>
    <t>北アルプス仁科の里整備基金</t>
    <rPh sb="0" eb="1">
      <t>キタ</t>
    </rPh>
    <rPh sb="5" eb="7">
      <t>ニシナ</t>
    </rPh>
    <rPh sb="8" eb="9">
      <t>サト</t>
    </rPh>
    <rPh sb="9" eb="11">
      <t>セイビ</t>
    </rPh>
    <rPh sb="11" eb="13">
      <t>キキン</t>
    </rPh>
    <phoneticPr fontId="5"/>
  </si>
  <si>
    <t>ふるさと応援基金</t>
    <rPh sb="4" eb="6">
      <t>オウエン</t>
    </rPh>
    <rPh sb="6" eb="8">
      <t>キキン</t>
    </rPh>
    <phoneticPr fontId="5"/>
  </si>
  <si>
    <t>退職手当基金</t>
    <rPh sb="0" eb="2">
      <t>タイショク</t>
    </rPh>
    <rPh sb="2" eb="4">
      <t>テアテ</t>
    </rPh>
    <rPh sb="4" eb="6">
      <t>キキン</t>
    </rPh>
    <phoneticPr fontId="5"/>
  </si>
  <si>
    <t>-</t>
    <phoneticPr fontId="2"/>
  </si>
  <si>
    <t>北アルプス広域連合</t>
    <rPh sb="0" eb="1">
      <t>キタ</t>
    </rPh>
    <rPh sb="5" eb="7">
      <t>コウイキ</t>
    </rPh>
    <rPh sb="7" eb="9">
      <t>レンゴウ</t>
    </rPh>
    <phoneticPr fontId="2"/>
  </si>
  <si>
    <t>（一般会計）</t>
    <rPh sb="1" eb="3">
      <t>イッパン</t>
    </rPh>
    <rPh sb="3" eb="5">
      <t>カイケイ</t>
    </rPh>
    <phoneticPr fontId="2"/>
  </si>
  <si>
    <t>（ふるさと市町村圏事業特別会計）</t>
    <rPh sb="5" eb="8">
      <t>シチョウソン</t>
    </rPh>
    <rPh sb="8" eb="9">
      <t>ケン</t>
    </rPh>
    <rPh sb="9" eb="11">
      <t>ジギョウ</t>
    </rPh>
    <rPh sb="11" eb="13">
      <t>トクベツ</t>
    </rPh>
    <rPh sb="13" eb="15">
      <t>カイケイ</t>
    </rPh>
    <phoneticPr fontId="5"/>
  </si>
  <si>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5"/>
  </si>
  <si>
    <t>（介護保険事業特別会計）</t>
    <rPh sb="1" eb="3">
      <t>カイゴ</t>
    </rPh>
    <rPh sb="3" eb="5">
      <t>ホケン</t>
    </rPh>
    <rPh sb="5" eb="7">
      <t>ジギョウ</t>
    </rPh>
    <rPh sb="7" eb="9">
      <t>トクベツ</t>
    </rPh>
    <rPh sb="9" eb="11">
      <t>カイケイ</t>
    </rPh>
    <phoneticPr fontId="5"/>
  </si>
  <si>
    <t>（平日夜間救急医療事業特別会計）</t>
    <rPh sb="1" eb="3">
      <t>ヘイジツ</t>
    </rPh>
    <rPh sb="3" eb="5">
      <t>ヤカン</t>
    </rPh>
    <rPh sb="5" eb="7">
      <t>キュウキュウ</t>
    </rPh>
    <rPh sb="7" eb="9">
      <t>イリョウ</t>
    </rPh>
    <rPh sb="9" eb="11">
      <t>ジギョウ</t>
    </rPh>
    <rPh sb="11" eb="13">
      <t>トクベツ</t>
    </rPh>
    <rPh sb="13" eb="15">
      <t>カイケイ</t>
    </rPh>
    <phoneticPr fontId="5"/>
  </si>
  <si>
    <t>長野県市町村自治振興組合</t>
    <rPh sb="0" eb="3">
      <t>ナガノケン</t>
    </rPh>
    <rPh sb="3" eb="6">
      <t>シチョウソン</t>
    </rPh>
    <rPh sb="6" eb="8">
      <t>ジチ</t>
    </rPh>
    <rPh sb="8" eb="10">
      <t>シンコウ</t>
    </rPh>
    <rPh sb="10" eb="12">
      <t>クミアイ</t>
    </rPh>
    <phoneticPr fontId="5"/>
  </si>
  <si>
    <t>長野県後期高齢者医療広域連合</t>
    <rPh sb="0" eb="3">
      <t>ナガノケン</t>
    </rPh>
    <rPh sb="3" eb="5">
      <t>コウキ</t>
    </rPh>
    <rPh sb="5" eb="8">
      <t>コウレイシャ</t>
    </rPh>
    <rPh sb="8" eb="10">
      <t>イリョウ</t>
    </rPh>
    <rPh sb="10" eb="12">
      <t>コウイキ</t>
    </rPh>
    <rPh sb="12" eb="14">
      <t>レンゴウ</t>
    </rPh>
    <phoneticPr fontId="5"/>
  </si>
  <si>
    <t>（一般会計）</t>
    <rPh sb="1" eb="3">
      <t>イッパン</t>
    </rPh>
    <rPh sb="3" eb="5">
      <t>カイケイ</t>
    </rPh>
    <phoneticPr fontId="5"/>
  </si>
  <si>
    <t>（後期高齢者医療事業特別会計）</t>
    <rPh sb="1" eb="3">
      <t>コウキ</t>
    </rPh>
    <rPh sb="3" eb="6">
      <t>コウレイシャ</t>
    </rPh>
    <rPh sb="6" eb="8">
      <t>イリョウ</t>
    </rPh>
    <rPh sb="8" eb="10">
      <t>ジギョウ</t>
    </rPh>
    <rPh sb="10" eb="12">
      <t>トクベツ</t>
    </rPh>
    <rPh sb="12" eb="14">
      <t>カイケイ</t>
    </rPh>
    <phoneticPr fontId="5"/>
  </si>
  <si>
    <t>高瀬広域水道企業団</t>
    <rPh sb="0" eb="2">
      <t>タカセ</t>
    </rPh>
    <rPh sb="2" eb="4">
      <t>コウイキ</t>
    </rPh>
    <rPh sb="4" eb="6">
      <t>スイドウ</t>
    </rPh>
    <rPh sb="6" eb="8">
      <t>キギョウ</t>
    </rPh>
    <rPh sb="8" eb="9">
      <t>ダン</t>
    </rPh>
    <phoneticPr fontId="5"/>
  </si>
  <si>
    <t>長野県地方税滞納整理機構</t>
    <rPh sb="0" eb="3">
      <t>ナガノケン</t>
    </rPh>
    <rPh sb="3" eb="6">
      <t>チホウゼイ</t>
    </rPh>
    <rPh sb="6" eb="8">
      <t>タイノウ</t>
    </rPh>
    <rPh sb="8" eb="10">
      <t>セイリ</t>
    </rPh>
    <rPh sb="10" eb="12">
      <t>キコウ</t>
    </rPh>
    <phoneticPr fontId="5"/>
  </si>
  <si>
    <t>大町市土地開発公社</t>
    <rPh sb="0" eb="3">
      <t>オオマチシ</t>
    </rPh>
    <rPh sb="3" eb="5">
      <t>トチ</t>
    </rPh>
    <rPh sb="5" eb="7">
      <t>カイハツ</t>
    </rPh>
    <rPh sb="7" eb="9">
      <t>コウシャ</t>
    </rPh>
    <phoneticPr fontId="2"/>
  </si>
  <si>
    <t>-</t>
    <phoneticPr fontId="2"/>
  </si>
  <si>
    <t>長野県民交通災害共済組合</t>
    <rPh sb="0" eb="4">
      <t>ナガノケンミン</t>
    </rPh>
    <rPh sb="4" eb="6">
      <t>コウツウ</t>
    </rPh>
    <rPh sb="6" eb="8">
      <t>サイガイ</t>
    </rPh>
    <rPh sb="8" eb="10">
      <t>キョウサイ</t>
    </rPh>
    <rPh sb="10" eb="12">
      <t>クミアイ</t>
    </rPh>
    <phoneticPr fontId="5"/>
  </si>
  <si>
    <t>公共下水道事業会計（公共、特環）</t>
    <rPh sb="10" eb="12">
      <t>コウキョウ</t>
    </rPh>
    <rPh sb="13" eb="15">
      <t>トッカン</t>
    </rPh>
    <phoneticPr fontId="5"/>
  </si>
  <si>
    <t>農業集落排水事業会計（農集、小規模）</t>
    <rPh sb="11" eb="12">
      <t>ノウ</t>
    </rPh>
    <rPh sb="12" eb="13">
      <t>シュウ</t>
    </rPh>
    <rPh sb="14" eb="17">
      <t>ショウキボ</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</si>
  <si>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</si>
  <si>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</si>
  <si>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</si>
  <si>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</si>
  <si>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</si>
  <si>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</si>
  <si>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</si>
  <si>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</si>
  <si>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</si>
  <si>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</si>
  <si>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地方債の新規発行を抑制してきた結果、将来負担比率は低下している。一方で有形固定資産減価償却率は上昇傾向にあり、類似団体と比べても高い水準にある。これは当市が管理する公共施設が多いことに加え、老朽化施設の除却が進んでいないことに加え、資産に必要な投資が行われず、老朽化対策が先送りされていることが要因と考えられる。今後、公共施設等総合管理計画に基づき、老朽化が進む市内施設の整備を厳選しながら、適正な維持管理を計画的に実施していく必要がある。</t>
    <rPh sb="114" eb="115">
      <t>クワ</t>
    </rPh>
    <rPh sb="117" eb="119">
      <t>シサン</t>
    </rPh>
    <phoneticPr fontId="5"/>
  </si>
  <si>
    <t>　交付税措置率の高い市債の活用などにより、実質公債費比率・将来負担比率の改善に取り組んできたが、令和3年度は実質公債費比率が増加している。これは大型事業に充当した起債の償還が始まり、元利償還金が増加したことが要因である。来年度以降も元利償還金の増加を見込んでおり、実質公債費比率が上昇していくことが考えられるため、これまで以上に公債費の適正化に取り組んでいく必要がある。今後も市債に頼りすぎない方針を継続しながらも、より効率的な財政運営を目指していく。</t>
    <rPh sb="39" eb="40">
      <t>ト</t>
    </rPh>
    <rPh sb="41" eb="42">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</si>
</sst>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3499C94-458D-4936-89F7-615F3339704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29B3-452D-8C08-BF0EEF2045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59588</c:v>
                </c:pt>
                <c:pt idx="1">
                  <c:v>44641</c:v>
                </c:pt>
                <c:pt idx="2">
                  <c:v>85352</c:v>
                </c:pt>
                <c:pt idx="3">
                  <c:v>46081</c:v>
                </c:pt>
                <c:pt idx="4">
                  <c:v>39053</c:v>
                </c:pt>
              </c:numCache>
            </c:numRef>
          </c:val>
          <c:smooth val="0"/>
          <c:extLst>
            <c:ext xmlns:c16="http://schemas.microsoft.com/office/drawing/2014/chart" uri="{C3380CC4-5D6E-409C-BE32-E72D297353CC}">
              <c16:uniqueId val="{00000001-29B3-452D-8C08-BF0EEF20458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4.43</c:v>
                </c:pt>
                <c:pt idx="1">
                  <c:v>6.1</c:v>
                </c:pt>
                <c:pt idx="2">
                  <c:v>4.37</c:v>
                </c:pt>
                <c:pt idx="3">
                  <c:v>6.48</c:v>
                </c:pt>
                <c:pt idx="4">
                  <c:v>7.98</c:v>
                </c:pt>
              </c:numCache>
            </c:numRef>
          </c:val>
          <c:extLst>
            <c:ext xmlns:c16="http://schemas.microsoft.com/office/drawing/2014/chart" uri="{C3380CC4-5D6E-409C-BE32-E72D297353CC}">
              <c16:uniqueId val="{00000000-7501-4F74-B373-31DE95D5FF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15.17</c:v>
                </c:pt>
                <c:pt idx="1">
                  <c:v>17.34</c:v>
                </c:pt>
                <c:pt idx="2">
                  <c:v>19.329999999999998</c:v>
                </c:pt>
                <c:pt idx="3">
                  <c:v>17.329999999999998</c:v>
                </c:pt>
                <c:pt idx="4">
                  <c:v>16.309999999999999</c:v>
                </c:pt>
              </c:numCache>
            </c:numRef>
          </c:val>
          <c:extLst>
            <c:ext xmlns:c16="http://schemas.microsoft.com/office/drawing/2014/chart" uri="{C3380CC4-5D6E-409C-BE32-E72D297353CC}">
              <c16:uniqueId val="{00000001-7501-4F74-B373-31DE95D5FFE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-2.93</c:v>
                </c:pt>
                <c:pt idx="1">
                  <c:v>3.6</c:v>
                </c:pt>
                <c:pt idx="2">
                  <c:v>0.24</c:v>
                </c:pt>
                <c:pt idx="3">
                  <c:v>0.67</c:v>
                </c:pt>
                <c:pt idx="4">
                  <c:v>1.24</c:v>
                </c:pt>
              </c:numCache>
            </c:numRef>
          </c:val>
          <c:smooth val="0"/>
          <c:extLst>
            <c:ext xmlns:c16="http://schemas.microsoft.com/office/drawing/2014/chart" uri="{C3380CC4-5D6E-409C-BE32-E72D297353CC}">
              <c16:uniqueId val="{00000002-7501-4F74-B373-31DE95D5FFE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7.0000000000000007E-2</c:v>
                </c:pt>
                <c:pt idx="2">
                  <c:v>#N/A</c:v>
                </c:pt>
                <c:pt idx="3">
                  <c:v>0.08</c:v>
                </c:pt>
                <c:pt idx="4">
                  <c:v>#N/A</c:v>
                </c:pt>
                <c:pt idx="5">
                  <c:v>0.01</c:v>
                </c:pt>
                <c:pt idx="6">
                  <c:v>#N/A</c:v>
                </c:pt>
                <c:pt idx="7">
                  <c:v>0</c:v>
                </c:pt>
                <c:pt idx="8">
                  <c:v>#N/A</c:v>
                </c:pt>
                <c:pt idx="9">
                  <c:v>0.01</c:v>
                </c:pt>
              </c:numCache>
            </c:numRef>
          </c:val>
          <c:extLst>
            <c:ext xmlns:c16="http://schemas.microsoft.com/office/drawing/2014/chart" uri="{C3380CC4-5D6E-409C-BE32-E72D297353CC}">
              <c16:uniqueId val="{00000000-CA2A-4532-A7A7-78EA53656F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2A-4532-A7A7-78EA53656F10}"/>
            </c:ext>
          </c:extLst>
        </c:ser>
        <c:ser>
          <c:idx val="2"/>
          <c:order val="2"/>
          <c:tx>
            <c:strRef>
              <c:f>データシート!$A$29</c:f>
              <c:strCache>
                <c:ptCount val="1"/>
                <c:pt idx="0">
                  <c:v>公営簡易水道事業特別会計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0.18</c:v>
                </c:pt>
                <c:pt idx="2">
                  <c:v>#N/A</c:v>
                </c:pt>
                <c:pt idx="3">
                  <c:v>0.15</c:v>
                </c:pt>
                <c:pt idx="4">
                  <c:v>#N/A</c:v>
                </c:pt>
                <c:pt idx="5">
                  <c:v>0.08</c:v>
                </c:pt>
                <c:pt idx="6">
                  <c:v>#N/A</c:v>
                </c:pt>
                <c:pt idx="7">
                  <c:v>0.02</c:v>
                </c:pt>
                <c:pt idx="8">
                  <c:v>#N/A</c:v>
                </c:pt>
                <c:pt idx="9">
                  <c:v>7.0000000000000007E-2</c:v>
                </c:pt>
              </c:numCache>
            </c:numRef>
          </c:val>
          <c:extLst>
            <c:ext xmlns:c16="http://schemas.microsoft.com/office/drawing/2014/chart" uri="{C3380CC4-5D6E-409C-BE32-E72D297353CC}">
              <c16:uniqueId val="{00000002-CA2A-4532-A7A7-78EA53656F10}"/>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2.15</c:v>
                </c:pt>
                <c:pt idx="2">
                  <c:v>#N/A</c:v>
                </c:pt>
                <c:pt idx="3">
                  <c:v>0.34</c:v>
                </c:pt>
                <c:pt idx="4">
                  <c:v>#N/A</c:v>
                </c:pt>
                <c:pt idx="5">
                  <c:v>0.27</c:v>
                </c:pt>
                <c:pt idx="6">
                  <c:v>#N/A</c:v>
                </c:pt>
                <c:pt idx="7">
                  <c:v>0.28000000000000003</c:v>
                </c:pt>
                <c:pt idx="8">
                  <c:v>#N/A</c:v>
                </c:pt>
                <c:pt idx="9">
                  <c:v>0.17</c:v>
                </c:pt>
              </c:numCache>
            </c:numRef>
          </c:val>
          <c:extLst>
            <c:ext xmlns:c16="http://schemas.microsoft.com/office/drawing/2014/chart" uri="{C3380CC4-5D6E-409C-BE32-E72D297353CC}">
              <c16:uniqueId val="{00000003-CA2A-4532-A7A7-78EA53656F10}"/>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0.34</c:v>
                </c:pt>
                <c:pt idx="2">
                  <c:v>#N/A</c:v>
                </c:pt>
                <c:pt idx="3">
                  <c:v>0.35</c:v>
                </c:pt>
                <c:pt idx="4">
                  <c:v>#N/A</c:v>
                </c:pt>
                <c:pt idx="5">
                  <c:v>0.4</c:v>
                </c:pt>
                <c:pt idx="6">
                  <c:v>#N/A</c:v>
                </c:pt>
                <c:pt idx="7">
                  <c:v>0.4</c:v>
                </c:pt>
                <c:pt idx="8">
                  <c:v>#N/A</c:v>
                </c:pt>
                <c:pt idx="9">
                  <c:v>0.45</c:v>
                </c:pt>
              </c:numCache>
            </c:numRef>
          </c:val>
          <c:extLst>
            <c:ext xmlns:c16="http://schemas.microsoft.com/office/drawing/2014/chart" uri="{C3380CC4-5D6E-409C-BE32-E72D297353CC}">
              <c16:uniqueId val="{00000004-CA2A-4532-A7A7-78EA53656F10}"/>
            </c:ext>
          </c:extLst>
        </c:ser>
        <c:ser>
          <c:idx val="5"/>
          <c:order val="5"/>
          <c:tx>
            <c:strRef>
              <c:f>データシート!$A$32</c:f>
              <c:strCache>
                <c:ptCount val="1"/>
                <c:pt idx="0">
                  <c:v>温泉引湯事業会計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2.17</c:v>
                </c:pt>
                <c:pt idx="2">
                  <c:v>#N/A</c:v>
                </c:pt>
                <c:pt idx="3">
                  <c:v>2.2599999999999998</c:v>
                </c:pt>
                <c:pt idx="4">
                  <c:v>#N/A</c:v>
                </c:pt>
                <c:pt idx="5">
                  <c:v>2.1</c:v>
                </c:pt>
                <c:pt idx="6">
                  <c:v>#N/A</c:v>
                </c:pt>
                <c:pt idx="7">
                  <c:v>2.15</c:v>
                </c:pt>
                <c:pt idx="8">
                  <c:v>#N/A</c:v>
                </c:pt>
                <c:pt idx="9">
                  <c:v>1.7</c:v>
                </c:pt>
              </c:numCache>
            </c:numRef>
          </c:val>
          <c:extLst>
            <c:ext xmlns:c16="http://schemas.microsoft.com/office/drawing/2014/chart" uri="{C3380CC4-5D6E-409C-BE32-E72D297353CC}">
              <c16:uniqueId val="{00000005-CA2A-4532-A7A7-78EA53656F10}"/>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0.93</c:v>
                </c:pt>
                <c:pt idx="2">
                  <c:v>#N/A</c:v>
                </c:pt>
                <c:pt idx="3">
                  <c:v>1.37</c:v>
                </c:pt>
                <c:pt idx="4">
                  <c:v>#N/A</c:v>
                </c:pt>
                <c:pt idx="5">
                  <c:v>2.36</c:v>
                </c:pt>
                <c:pt idx="6">
                  <c:v>#N/A</c:v>
                </c:pt>
                <c:pt idx="7">
                  <c:v>2.13</c:v>
                </c:pt>
                <c:pt idx="8">
                  <c:v>#N/A</c:v>
                </c:pt>
                <c:pt idx="9">
                  <c:v>3.28</c:v>
                </c:pt>
              </c:numCache>
            </c:numRef>
          </c:val>
          <c:extLst>
            <c:ext xmlns:c16="http://schemas.microsoft.com/office/drawing/2014/chart" uri="{C3380CC4-5D6E-409C-BE32-E72D297353CC}">
              <c16:uniqueId val="{00000006-CA2A-4532-A7A7-78EA53656F10}"/>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4.9000000000000004</c:v>
                </c:pt>
                <c:pt idx="2">
                  <c:v>#N/A</c:v>
                </c:pt>
                <c:pt idx="3">
                  <c:v>5.4</c:v>
                </c:pt>
                <c:pt idx="4">
                  <c:v>#N/A</c:v>
                </c:pt>
                <c:pt idx="5">
                  <c:v>6.07</c:v>
                </c:pt>
                <c:pt idx="6">
                  <c:v>#N/A</c:v>
                </c:pt>
                <c:pt idx="7">
                  <c:v>5.08</c:v>
                </c:pt>
                <c:pt idx="8">
                  <c:v>#N/A</c:v>
                </c:pt>
                <c:pt idx="9">
                  <c:v>3.85</c:v>
                </c:pt>
              </c:numCache>
            </c:numRef>
          </c:val>
          <c:extLst>
            <c:ext xmlns:c16="http://schemas.microsoft.com/office/drawing/2014/chart" uri="{C3380CC4-5D6E-409C-BE32-E72D297353CC}">
              <c16:uniqueId val="{00000007-CA2A-4532-A7A7-78EA53656F10}"/>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8.3699999999999992</c:v>
                </c:pt>
                <c:pt idx="1">
                  <c:v>#N/A</c:v>
                </c:pt>
                <c:pt idx="2">
                  <c:v>7.47</c:v>
                </c:pt>
                <c:pt idx="3">
                  <c:v>#N/A</c:v>
                </c:pt>
                <c:pt idx="4">
                  <c:v>3.68</c:v>
                </c:pt>
                <c:pt idx="5">
                  <c:v>#N/A</c:v>
                </c:pt>
                <c:pt idx="6">
                  <c:v>#N/A</c:v>
                </c:pt>
                <c:pt idx="7">
                  <c:v>3.88</c:v>
                </c:pt>
                <c:pt idx="8">
                  <c:v>#N/A</c:v>
                </c:pt>
                <c:pt idx="9">
                  <c:v>7.47</c:v>
                </c:pt>
              </c:numCache>
            </c:numRef>
          </c:val>
          <c:extLst>
            <c:ext xmlns:c16="http://schemas.microsoft.com/office/drawing/2014/chart" uri="{C3380CC4-5D6E-409C-BE32-E72D297353CC}">
              <c16:uniqueId val="{00000008-CA2A-4532-A7A7-78EA53656F1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4.42</c:v>
                </c:pt>
                <c:pt idx="2">
                  <c:v>#N/A</c:v>
                </c:pt>
                <c:pt idx="3">
                  <c:v>6.1</c:v>
                </c:pt>
                <c:pt idx="4">
                  <c:v>#N/A</c:v>
                </c:pt>
                <c:pt idx="5">
                  <c:v>4.3600000000000003</c:v>
                </c:pt>
                <c:pt idx="6">
                  <c:v>#N/A</c:v>
                </c:pt>
                <c:pt idx="7">
                  <c:v>6.47</c:v>
                </c:pt>
                <c:pt idx="8">
                  <c:v>#N/A</c:v>
                </c:pt>
                <c:pt idx="9">
                  <c:v>7.97</c:v>
                </c:pt>
              </c:numCache>
            </c:numRef>
          </c:val>
          <c:extLst>
            <c:ext xmlns:c16="http://schemas.microsoft.com/office/drawing/2014/chart" uri="{C3380CC4-5D6E-409C-BE32-E72D297353CC}">
              <c16:uniqueId val="{00000009-CA2A-4532-A7A7-78EA53656F1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2021</c:v>
                </c:pt>
                <c:pt idx="5">
                  <c:v>1936</c:v>
                </c:pt>
                <c:pt idx="8">
                  <c:v>1919</c:v>
                </c:pt>
                <c:pt idx="11">
                  <c:v>1842</c:v>
                </c:pt>
                <c:pt idx="14">
                  <c:v>1850</c:v>
                </c:pt>
              </c:numCache>
            </c:numRef>
          </c:val>
          <c:extLst>
            <c:ext xmlns:c16="http://schemas.microsoft.com/office/drawing/2014/chart" uri="{C3380CC4-5D6E-409C-BE32-E72D297353CC}">
              <c16:uniqueId val="{00000000-3043-482B-AFC6-D49991D09E6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043-482B-AFC6-D49991D09E6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043-482B-AFC6-D49991D09E6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40</c:v>
                </c:pt>
                <c:pt idx="3">
                  <c:v>36</c:v>
                </c:pt>
                <c:pt idx="6">
                  <c:v>41</c:v>
                </c:pt>
                <c:pt idx="9">
                  <c:v>42</c:v>
                </c:pt>
                <c:pt idx="12">
                  <c:v>39</c:v>
                </c:pt>
              </c:numCache>
            </c:numRef>
          </c:val>
          <c:extLst>
            <c:ext xmlns:c16="http://schemas.microsoft.com/office/drawing/2014/chart" uri="{C3380CC4-5D6E-409C-BE32-E72D297353CC}">
              <c16:uniqueId val="{00000003-3043-482B-AFC6-D49991D09E6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1136</c:v>
                </c:pt>
                <c:pt idx="3">
                  <c:v>1151</c:v>
                </c:pt>
                <c:pt idx="6">
                  <c:v>1134</c:v>
                </c:pt>
                <c:pt idx="9">
                  <c:v>1139</c:v>
                </c:pt>
                <c:pt idx="12">
                  <c:v>1117</c:v>
                </c:pt>
              </c:numCache>
            </c:numRef>
          </c:val>
          <c:extLst>
            <c:ext xmlns:c16="http://schemas.microsoft.com/office/drawing/2014/chart" uri="{C3380CC4-5D6E-409C-BE32-E72D297353CC}">
              <c16:uniqueId val="{00000004-3043-482B-AFC6-D49991D09E6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43-482B-AFC6-D49991D09E6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043-482B-AFC6-D49991D09E6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1431</c:v>
                </c:pt>
                <c:pt idx="3">
                  <c:v>1340</c:v>
                </c:pt>
                <c:pt idx="6">
                  <c:v>1351</c:v>
                </c:pt>
                <c:pt idx="9">
                  <c:v>1406</c:v>
                </c:pt>
                <c:pt idx="12">
                  <c:v>1464</c:v>
                </c:pt>
              </c:numCache>
            </c:numRef>
          </c:val>
          <c:extLst>
            <c:ext xmlns:c16="http://schemas.microsoft.com/office/drawing/2014/chart" uri="{C3380CC4-5D6E-409C-BE32-E72D297353CC}">
              <c16:uniqueId val="{00000007-3043-482B-AFC6-D49991D09E6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586</c:v>
                </c:pt>
                <c:pt idx="2">
                  <c:v>#N/A</c:v>
                </c:pt>
                <c:pt idx="3">
                  <c:v>#N/A</c:v>
                </c:pt>
                <c:pt idx="4">
                  <c:v>591</c:v>
                </c:pt>
                <c:pt idx="5">
                  <c:v>#N/A</c:v>
                </c:pt>
                <c:pt idx="6">
                  <c:v>#N/A</c:v>
                </c:pt>
                <c:pt idx="7">
                  <c:v>607</c:v>
                </c:pt>
                <c:pt idx="8">
                  <c:v>#N/A</c:v>
                </c:pt>
                <c:pt idx="9">
                  <c:v>#N/A</c:v>
                </c:pt>
                <c:pt idx="10">
                  <c:v>745</c:v>
                </c:pt>
                <c:pt idx="11">
                  <c:v>#N/A</c:v>
                </c:pt>
                <c:pt idx="12">
                  <c:v>#N/A</c:v>
                </c:pt>
                <c:pt idx="13">
                  <c:v>770</c:v>
                </c:pt>
                <c:pt idx="14">
                  <c:v>#N/A</c:v>
                </c:pt>
              </c:numCache>
            </c:numRef>
          </c:val>
          <c:smooth val="0"/>
          <c:extLst>
            <c:ext xmlns:c16="http://schemas.microsoft.com/office/drawing/2014/chart" uri="{C3380CC4-5D6E-409C-BE32-E72D297353CC}">
              <c16:uniqueId val="{00000008-3043-482B-AFC6-D49991D09E6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19479</c:v>
                </c:pt>
                <c:pt idx="5">
                  <c:v>18773</c:v>
                </c:pt>
                <c:pt idx="8">
                  <c:v>17940</c:v>
                </c:pt>
                <c:pt idx="11">
                  <c:v>17165</c:v>
                </c:pt>
                <c:pt idx="14">
                  <c:v>16160</c:v>
                </c:pt>
              </c:numCache>
            </c:numRef>
          </c:val>
          <c:extLst>
            <c:ext xmlns:c16="http://schemas.microsoft.com/office/drawing/2014/chart" uri="{C3380CC4-5D6E-409C-BE32-E72D297353CC}">
              <c16:uniqueId val="{00000000-E8B5-49DF-8C41-1D1ACBAED3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945</c:v>
                </c:pt>
                <c:pt idx="5">
                  <c:v>964</c:v>
                </c:pt>
                <c:pt idx="8">
                  <c:v>963</c:v>
                </c:pt>
                <c:pt idx="11">
                  <c:v>904</c:v>
                </c:pt>
                <c:pt idx="14">
                  <c:v>961</c:v>
                </c:pt>
              </c:numCache>
            </c:numRef>
          </c:val>
          <c:extLst>
            <c:ext xmlns:c16="http://schemas.microsoft.com/office/drawing/2014/chart" uri="{C3380CC4-5D6E-409C-BE32-E72D297353CC}">
              <c16:uniqueId val="{00000001-E8B5-49DF-8C41-1D1ACBAED3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4056</c:v>
                </c:pt>
                <c:pt idx="5">
                  <c:v>3736</c:v>
                </c:pt>
                <c:pt idx="8">
                  <c:v>3622</c:v>
                </c:pt>
                <c:pt idx="11">
                  <c:v>3375</c:v>
                </c:pt>
                <c:pt idx="14">
                  <c:v>3352</c:v>
                </c:pt>
              </c:numCache>
            </c:numRef>
          </c:val>
          <c:extLst>
            <c:ext xmlns:c16="http://schemas.microsoft.com/office/drawing/2014/chart" uri="{C3380CC4-5D6E-409C-BE32-E72D297353CC}">
              <c16:uniqueId val="{00000002-E8B5-49DF-8C41-1D1ACBAED3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B5-49DF-8C41-1D1ACBAED3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8B5-49DF-8C41-1D1ACBAED3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B5-49DF-8C41-1D1ACBAED3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3016</c:v>
                </c:pt>
                <c:pt idx="3">
                  <c:v>2940</c:v>
                </c:pt>
                <c:pt idx="6">
                  <c:v>2536</c:v>
                </c:pt>
                <c:pt idx="9">
                  <c:v>2652</c:v>
                </c:pt>
                <c:pt idx="12">
                  <c:v>2746</c:v>
                </c:pt>
              </c:numCache>
            </c:numRef>
          </c:val>
          <c:extLst>
            <c:ext xmlns:c16="http://schemas.microsoft.com/office/drawing/2014/chart" uri="{C3380CC4-5D6E-409C-BE32-E72D297353CC}">
              <c16:uniqueId val="{00000006-E8B5-49DF-8C41-1D1ACBAED3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185</c:v>
                </c:pt>
                <c:pt idx="3">
                  <c:v>154</c:v>
                </c:pt>
                <c:pt idx="6">
                  <c:v>114</c:v>
                </c:pt>
                <c:pt idx="9">
                  <c:v>161</c:v>
                </c:pt>
                <c:pt idx="12">
                  <c:v>138</c:v>
                </c:pt>
              </c:numCache>
            </c:numRef>
          </c:val>
          <c:extLst>
            <c:ext xmlns:c16="http://schemas.microsoft.com/office/drawing/2014/chart" uri="{C3380CC4-5D6E-409C-BE32-E72D297353CC}">
              <c16:uniqueId val="{00000007-E8B5-49DF-8C41-1D1ACBAED3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10752</c:v>
                </c:pt>
                <c:pt idx="3">
                  <c:v>9784</c:v>
                </c:pt>
                <c:pt idx="6">
                  <c:v>8666</c:v>
                </c:pt>
                <c:pt idx="9">
                  <c:v>8104</c:v>
                </c:pt>
                <c:pt idx="12">
                  <c:v>7533</c:v>
                </c:pt>
              </c:numCache>
            </c:numRef>
          </c:val>
          <c:extLst>
            <c:ext xmlns:c16="http://schemas.microsoft.com/office/drawing/2014/chart" uri="{C3380CC4-5D6E-409C-BE32-E72D297353CC}">
              <c16:uniqueId val="{00000008-E8B5-49DF-8C41-1D1ACBAED3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8B5-49DF-8C41-1D1ACBAED3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15254</c:v>
                </c:pt>
                <c:pt idx="3">
                  <c:v>15235</c:v>
                </c:pt>
                <c:pt idx="6">
                  <c:v>15259</c:v>
                </c:pt>
                <c:pt idx="9">
                  <c:v>14719</c:v>
                </c:pt>
                <c:pt idx="12">
                  <c:v>14114</c:v>
                </c:pt>
              </c:numCache>
            </c:numRef>
          </c:val>
          <c:extLst>
            <c:ext xmlns:c16="http://schemas.microsoft.com/office/drawing/2014/chart" uri="{C3380CC4-5D6E-409C-BE32-E72D297353CC}">
              <c16:uniqueId val="{0000000A-E8B5-49DF-8C41-1D1ACBAED3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4726</c:v>
                </c:pt>
                <c:pt idx="2">
                  <c:v>#N/A</c:v>
                </c:pt>
                <c:pt idx="3">
                  <c:v>#N/A</c:v>
                </c:pt>
                <c:pt idx="4">
                  <c:v>4639</c:v>
                </c:pt>
                <c:pt idx="5">
                  <c:v>#N/A</c:v>
                </c:pt>
                <c:pt idx="6">
                  <c:v>#N/A</c:v>
                </c:pt>
                <c:pt idx="7">
                  <c:v>4049</c:v>
                </c:pt>
                <c:pt idx="8">
                  <c:v>#N/A</c:v>
                </c:pt>
                <c:pt idx="9">
                  <c:v>#N/A</c:v>
                </c:pt>
                <c:pt idx="10">
                  <c:v>4191</c:v>
                </c:pt>
                <c:pt idx="11">
                  <c:v>#N/A</c:v>
                </c:pt>
                <c:pt idx="12">
                  <c:v>#N/A</c:v>
                </c:pt>
                <c:pt idx="13">
                  <c:v>4057</c:v>
                </c:pt>
                <c:pt idx="14">
                  <c:v>#N/A</c:v>
                </c:pt>
              </c:numCache>
            </c:numRef>
          </c:val>
          <c:smooth val="0"/>
          <c:extLst>
            <c:ext xmlns:c16="http://schemas.microsoft.com/office/drawing/2014/chart" uri="{C3380CC4-5D6E-409C-BE32-E72D297353CC}">
              <c16:uniqueId val="{0000000B-E8B5-49DF-8C41-1D1ACBAED3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1957</c:v>
                </c:pt>
                <c:pt idx="1">
                  <c:v>1797</c:v>
                </c:pt>
                <c:pt idx="2">
                  <c:v>1747</c:v>
                </c:pt>
              </c:numCache>
            </c:numRef>
          </c:val>
          <c:extLst>
            <c:ext xmlns:c16="http://schemas.microsoft.com/office/drawing/2014/chart" uri="{C3380CC4-5D6E-409C-BE32-E72D297353CC}">
              <c16:uniqueId val="{00000000-5C6A-4053-AEE6-35B24E9D36C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5C6A-4053-AEE6-35B24E9D36C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2820</c:v>
                </c:pt>
                <c:pt idx="1">
                  <c:v>2536</c:v>
                </c:pt>
                <c:pt idx="2">
                  <c:v>2560</c:v>
                </c:pt>
              </c:numCache>
            </c:numRef>
          </c:val>
          <c:extLst>
            <c:ext xmlns:c16="http://schemas.microsoft.com/office/drawing/2014/chart" uri="{C3380CC4-5D6E-409C-BE32-E72D297353CC}">
              <c16:uniqueId val="{00000002-5C6A-4053-AEE6-35B24E9D36C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{AC07CF25-C313-4E4A-B17B-7B6D5E6488BD}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F62-479D-A30E-FD690E40F7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{597A8C00-619B-473F-8165-85508F0235C2}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62-479D-A30E-FD690E40F7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{7C4B8959-1B28-4715-858C-3568AA8A750F}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62-479D-A30E-FD690E40F7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{16B0DE99-92C9-4EE9-A529-A7889971F992}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62-479D-A30E-FD690E40F7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{84CE250C-FC5A-4B3B-BF60-CE7F836085AA}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62-479D-A30E-FD690E40F71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{C7B0648E-301C-4AC3-9FE1-258DDFF6D1D8}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F62-479D-A30E-FD690E40F71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{8503D5F7-0ADB-4E77-A424-1823DB3634A9}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F62-479D-A30E-FD690E40F71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{4A96FF9D-56A7-4EDB-B3E2-8228EB6945F0}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F62-479D-A30E-FD690E40F71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{6AB153F6-66AA-4029-B6B6-0951FD1D965A}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F62-479D-A30E-FD690E40F7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70.2</c:v>
                </c:pt>
                <c:pt idx="8">
                  <c:v>71.599999999999994</c:v>
                </c:pt>
                <c:pt idx="16">
                  <c:v>65</c:v>
                </c:pt>
                <c:pt idx="24">
                  <c:v>72.599999999999994</c:v>
                </c:pt>
                <c:pt idx="32">
                  <c:v>74.8</c:v>
                </c:pt>
              </c:numCache>
            </c:numRef>
          </c:xVal>
          <c:yVal>
            <c:numRef>
              <c:f>公会計指標分析・財政指標組合せ分析表!$BP$51:$DC$51</c:f>
              <c:numCache>
                <c:formatCode>#,##0.0;"▲ "#,##0.0</c:formatCode>
                <c:ptCount val="40"/>
                <c:pt idx="0">
                  <c:v>56.7</c:v>
                </c:pt>
                <c:pt idx="8">
                  <c:v>56</c:v>
                </c:pt>
                <c:pt idx="16">
                  <c:v>48.8</c:v>
                </c:pt>
                <c:pt idx="24">
                  <c:v>48.6</c:v>
                </c:pt>
                <c:pt idx="32">
                  <c:v>45.3</c:v>
                </c:pt>
              </c:numCache>
            </c:numRef>
          </c:yVal>
          <c:smooth val="0"/>
          <c:extLst>
            <c:ext xmlns:c16="http://schemas.microsoft.com/office/drawing/2014/chart" uri="{C3380CC4-5D6E-409C-BE32-E72D297353CC}">
              <c16:uniqueId val="{00000009-1F62-479D-A30E-FD690E40F71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{BE2287CE-E368-4FD7-AAAD-E66127E4B7B4}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F62-479D-A30E-FD690E40F71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{4D93E09E-2CA7-41BA-80F4-75C7657649FD}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62-479D-A30E-FD690E40F7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{7A5D9F32-5CE2-4DF5-939B-19E977BAF712}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62-479D-A30E-FD690E40F7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{967C0966-EC16-4B7B-B0B4-C380A85D824F}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62-479D-A30E-FD690E40F7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{4ECFB9D9-2AD9-4491-AF99-DB4CF249A150}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62-479D-A30E-FD690E40F71F}"/>
                </c:ext>
              </c:extLst>
            </c:dLbl>
            <c:dLbl>
              <c:idx val="8"/>
              <c:layout>
                <c:manualLayout>
                  <c:x val="0"/>
                  <c:y val="-1.2478548498421532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{29408FE1-35B7-4C11-A04A-EC30C4089CBE}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F62-479D-A30E-FD690E40F71F}"/>
                </c:ext>
              </c:extLst>
            </c:dLbl>
            <c:dLbl>
              <c:idx val="16"/>
              <c:layout>
                <c:manualLayout>
                  <c:x val="0"/>
                  <c:y val="1.2478548498421449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{8D482AE3-2533-4114-8E21-70925F13A53B}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F62-479D-A30E-FD690E40F71F}"/>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{D23DC7A5-F0ED-4DB3-98F0-01A3014EB5CE}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F62-479D-A30E-FD690E40F71F}"/>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{7F7857DA-7B4C-436B-88FE-454FBC1CB543}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F62-479D-A30E-FD690E40F7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1F62-479D-A30E-FD690E40F71F}"/>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8829840147400865E-2"/>
                  <c:y val="-6.2416647087793951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{B785C239-31C6-4D07-817C-A61569D9A9F6}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09D-4F16-AF95-22790E0955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{6F7D3C98-6904-42CE-B867-8EEDD5B7487D}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9D-4F16-AF95-22790E0955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{DB2616F3-4FC1-4A3C-8778-F471ABE93B82}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9D-4F16-AF95-22790E0955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{EFCC91A3-1093-4754-8F9D-F8DE48966A19}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9D-4F16-AF95-22790E0955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{1439BB1A-A93B-4261-8849-6EEBC63B4983}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9D-4F16-AF95-22790E095532}"/>
                </c:ext>
              </c:extLst>
            </c:dLbl>
            <c:dLbl>
              <c:idx val="8"/>
              <c:layout>
                <c:manualLayout>
                  <c:x val="-3.4566143090820539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{864E0F3F-9707-4912-A396-F37782122B28}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09D-4F16-AF95-22790E09553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{4CD7C932-5869-4E3C-B19C-F069689A9A0E}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09D-4F16-AF95-22790E09553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{7EB1D128-8773-4FB4-AE3B-4D6C9B3EB797}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09D-4F16-AF95-22790E09553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{33818243-FC69-4668-9759-DC21225BB80E}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09D-4F16-AF95-22790E0955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7.3</c:v>
                </c:pt>
                <c:pt idx="16">
                  <c:v>7.1</c:v>
                </c:pt>
                <c:pt idx="24">
                  <c:v>7.7</c:v>
                </c:pt>
                <c:pt idx="32">
                  <c:v>8.1</c:v>
                </c:pt>
              </c:numCache>
            </c:numRef>
          </c:xVal>
          <c:yVal>
            <c:numRef>
              <c:f>公会計指標分析・財政指標組合せ分析表!$BP$73:$DC$73</c:f>
              <c:numCache>
                <c:formatCode>#,##0.0;"▲ "#,##0.0</c:formatCode>
                <c:ptCount val="40"/>
                <c:pt idx="0">
                  <c:v>56.7</c:v>
                </c:pt>
                <c:pt idx="8">
                  <c:v>56</c:v>
                </c:pt>
                <c:pt idx="16">
                  <c:v>48.8</c:v>
                </c:pt>
                <c:pt idx="24">
                  <c:v>48.6</c:v>
                </c:pt>
                <c:pt idx="32">
                  <c:v>45.3</c:v>
                </c:pt>
              </c:numCache>
            </c:numRef>
          </c:yVal>
          <c:smooth val="0"/>
          <c:extLst>
            <c:ext xmlns:c16="http://schemas.microsoft.com/office/drawing/2014/chart" uri="{C3380CC4-5D6E-409C-BE32-E72D297353CC}">
              <c16:uniqueId val="{00000009-509D-4F16-AF95-22790E09553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{27380611-BE5E-4D12-BC15-0A17DBC829D1}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09D-4F16-AF95-22790E09553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{0AFF95FF-4FF4-41F7-A64A-262BF0CB4D68}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9D-4F16-AF95-22790E0955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{AD1E88EC-EBCD-4324-BB78-4E13DD315242}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9D-4F16-AF95-22790E0955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{30A3AD4E-4C8D-46AC-858F-0F3A2565B03D}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9D-4F16-AF95-22790E0955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{91430116-D39E-464A-A382-EADDB2D4A93E}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9D-4F16-AF95-22790E095532}"/>
                </c:ext>
              </c:extLst>
            </c:dLbl>
            <c:dLbl>
              <c:idx val="8"/>
              <c:layout>
                <c:manualLayout>
                  <c:x val="0"/>
                  <c:y val="-1.17784899997054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{AE90903F-CDB3-45A5-A27F-787EB3FAB16C}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09D-4F16-AF95-22790E095532}"/>
                </c:ext>
              </c:extLst>
            </c:dLbl>
            <c:dLbl>
              <c:idx val="16"/>
              <c:layout>
                <c:manualLayout>
                  <c:x val="0"/>
                  <c:y val="1.177848999970538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{CA1E7CE5-466C-4540-8DFB-73631CD1AC07}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09D-4F16-AF95-22790E09553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{9832E6D9-C191-48B3-BDC7-CE40191D0E3E}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09D-4F16-AF95-22790E09553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{2C7132D3-A6D1-4599-B767-22D4D8B38621}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09D-4F16-AF95-22790E0955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509D-4F16-AF95-22790E095532}"/>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08FFEA6-708F-4748-A372-E2E88E28B413}"/>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F2B96EB-02DF-4257-BBB0-390DA007E318}"/>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型事業に充当した起債の償還が始まり、元利償還金が増加に転じたことに加え、交付税算入される公債費等が減少したことに伴い、実施公債費比率の分子が増加した。今後も元利償還金が増加する見込みであり、数年度に償還のピークを迎えることとなる。引き続き、交付税算入率が有利な起債の借入を行うなど、実質公債費比率の急激な上昇の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当市において減債基金を活用する事業が当面見込まれないため、現在は基金を廃止している。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一般会計等の地方債現在高が減少したことに加え、病院事業など公営企業債の地方債残高の減少に伴い、一般会計における公営企業債等繰入見込額が減少したことにより、将来負担額は減少した。一方で、充当可能基金残高及び基準財政需要額算入見込額も減少し、将来負担比率も減少する結果となった。</a:t>
          </a:r>
        </a:p>
        <a:p>
          <a:r>
            <a:rPr kumimoji="1" lang="ja-JP" altLang="en-US" sz="1400">
              <a:latin typeface="ＭＳ ゴシック" pitchFamily="49" charset="-128"/>
              <a:ea typeface="ＭＳ ゴシック" pitchFamily="49" charset="-128"/>
            </a:rPr>
            <a:t>　今後については、充当可能基金の減少が見込まれるが、減少幅を少しでも小さくするような財政運営を行っていく必要がある。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長野県大町市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・コロナ禍における感染症拡大防止や経済対策などの事業に対応するために、財政調整基金は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千万円を取り崩したことなどが主な要因である。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や大雪に伴う除雪経費の増加など、不測の事態への対応に加え、公共施設の老朽化対策など、今後の財政需要の増大に臨機応変に対応していけるように、一定額を確保していくことを目途としているが、基金に積み立てを行うことのできる財源の確保が難しいことから、基金総額は減少傾向となると見込まれるため、減少幅を最小限に抑えることができるような財政運営を継続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・地域振興基金：合併後の地域振興に資する事業の推進を図る。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・ふるさと応援基金：受け入れた寄附金を原資に、寄附者の意思を尊重したまちづくりの推進を図る。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・北アルプス山麓仁科の里整備基金：市の設置する公共施設の整備の推進を図る。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・北アルプス山麓仁科の里整備基金については、老朽化した公共施設施設の修繕費が増大することを見込み</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百万円を積み立てた一方で、公共施設の整備事業や老朽化対策事業などに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・退職手当基金について、今後の退職者増を見込み、</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・ふるさと応援基金については、積立を行った翌年に取崩しを行うため、増減が激しい動きとなっており、今後の推移を予測することが難しい。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・今後退職者の増加や老朽化した公共施設の更新・長寿命化対策など多額の負担が見込まれ、特定目的基金を取り崩しながら財政運営を行っていくこととなると考えられる。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千万円となっており、新型コロナへの対応や支援策のために取崩ししたため、前年度から約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千万円の減少となっている。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後退に伴う市税の減収や、大規模災害などの不測の事態に備えるため、これまで同様、予算編成時における事業の選択と集中を図るとともに、業務の効率化の取組みを着実に進め、財源不足に対応するための基金取崩し額の削減を図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・財政調整基金の残高は一般会計予算の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％程度の規模で積立・取崩を行っていく。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年度末に基金を廃止したため、増減なし。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活用すべき事業が見込まれないため、基金を廃止している。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9BF6C04-99CD-4B8C-8DCA-B085055D0B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ACAEC69-43B9-4DF7-A807-96D0662C28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73A6C4A-71C0-42D1-BFF7-7834E1CDC05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265BDAD-4796-4338-A900-289D2C53C7E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EB4390B-CDC3-4C8F-9305-730AA6FF76E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B0A13D3-4A06-4FE9-B975-56899FC1C1E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5252D8B-A8C8-4118-A8A5-E81912ADCEA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D265789-A409-48ED-A013-24C5A1DF763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88ED0FC-0BBA-48B7-9927-5D8568B60B1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5413830-69D1-4A87-B334-6DBEB53D7F0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57CBD4C-1EAB-4D07-AA4E-282F6CB6807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91B9622-C83F-4BDD-AD14-77275AB729A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26,425
25,894
565.15
18,943,497
17,948,451
854,076
10,709,401
14,114,488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E911CA0-D62F-419A-B0EE-89DAAAE1BCF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B626B50-94D4-4987-BE2A-F0645B11CB2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CF91AD6-CBC7-47B7-8FCB-7E37353883F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85161E4-1045-4802-B757-2297DCDE3B0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88F94CC-D43B-4942-A4F8-FB053AD5299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0742B7A-0137-4C63-A6C0-B17438A7241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12E4FFB-9565-4F87-B401-C2ADE5CA3F7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6DDB02D-3793-419F-9D70-6B62C0CABA0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91448C6-9819-41F4-AA0D-34EF5383C4E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7AED25C-4DD9-49B9-9301-20DB4DAFE1D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25C33F2-9AC8-483C-A300-D1261253D4D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6F45C6F-31B2-4A84-B305-C1AFEDE345E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0078489-E214-41CD-B524-3189D5C5504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EBCB474-45DC-4A5A-91F5-2EDE646CB24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ED1E004-75F6-4C7B-A036-88FD3E24FC0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CA051A7-B622-42E8-A5E1-598514582FA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88CC3C8-444E-4FF5-AE25-DC556EA14F1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6B5A10C-0777-48D9-B5A5-EC17F0A15A7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CEE58CC-3EF7-4E5F-84A0-45141A9271B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A91F86C-6DE7-4A40-9806-FE818DBF9CB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6D6C841-BDD5-463C-8A89-9A6F8DFCA24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ED41162-CD47-49CD-9F63-625F8BD7B17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168FF01-EB5A-42F2-86C9-EB165D58E6E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A4DF65F-BD4A-45AB-ACC7-7CC21925B2E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DBEFB04-A956-4950-B7CE-75C88E6FB54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C47848C-F6F4-4DBB-8C2D-1A2058DFBFF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996C945-C175-48E1-8DE2-2CF305C6D21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31EB9B9-0DD6-47B3-AF5A-E3FFA8A78A9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3E83D34-D676-4289-9F12-A0122F5D263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A6C62E6-E37D-4D66-86DB-EFF89D323E2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E936525-39AA-4850-8C4D-3B6A0B7A3C5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8B7A121F-E927-4550-B809-13A55310408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9090696-7EB2-451D-A6F0-D2A9A1B18CA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0EBE259-B93B-43FD-A176-DF13F7C4571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F7428A0-08AF-4F63-AC8C-6CFF7167F77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固定資産減価償却率は類似団体より高い水準にある。当市ではそれぞれの公共施設等について公共施設個別施設計画を令和２年度に策定済みであり、当該計画に基づいた施設の維持管理を進めている。当市は市内の各施設やインフラの老朽化の進行が顕著であ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老朽化した施設の集約・複合化や除却を進めていく必要があるが、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施設の建て替えや改修などの更新費用増加や財源確保</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に苦慮している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8E05B4C-9817-4BC5-AC50-69D668A3435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FD045D0-85C0-43DA-802D-4D2DCD3A1BB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4A9529E6-75B0-47D5-A8FD-FC0F2308010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752E6980-5D23-4ABD-9F33-E04E77D3137C}"/>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1B8B9F59-73AD-4339-AE3D-F83B0479B536}"/>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1E26AE88-5F9D-4C76-8D5B-786A538B7F5C}"/>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5524BAFC-8049-4564-8C5E-BB52492F2FB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C1A69EE2-3025-454C-AF07-BD9FE05285D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CDE5E54B-6C0A-45E6-9F4F-CEA52E75ABA2}"/>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F189053E-BBBB-4799-9D46-4F45D7CD68C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2D6142E4-F389-42B8-B59B-2E34336184F2}"/>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F9355FF3-FF27-4806-8389-783F2C14697E}"/>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23C72E87-5991-4BA7-B305-BEF57025BA86}"/>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C8776697-EC7A-4E8F-A5CE-BAF4654FC41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6B656620-F52C-40B9-88D5-71F8858CD1E7}"/>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6D97555D-218D-4216-A83F-D913041E7C8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EC11723F-5594-472D-B690-D02C2716BB54}"/>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F23EF83E-848F-4C02-B3E0-4B7F3F8FDBD5}"/>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58F3DAC2-B383-43B8-B06A-1D100ED240C6}"/>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BF2662AB-82F9-4CE6-B447-45FE75D45261}"/>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6E83BFEA-C349-413F-AE42-72B9814F9A18}"/>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a:extLst>
            <a:ext uri="{FF2B5EF4-FFF2-40B4-BE49-F238E27FC236}">
              <a16:creationId xmlns:a16="http://schemas.microsoft.com/office/drawing/2014/main" id="{7CB39A3E-25C4-46A6-931D-A754948D3E20}"/>
            </a:ext>
          </a:extLst>
        </xdr:cNvPr>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8DF89AA9-4D22-4FB3-97EA-D09121593B7D}"/>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C2EBFA41-A7FB-4866-AEE2-7B78B918FD91}"/>
            </a:ext>
          </a:extLst>
        </xdr:cNvPr>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D537EA5B-8751-4F1B-A78A-FA60231FFF7B}"/>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7A1D9285-44AE-4334-8F35-C5DBA579CCED}"/>
            </a:ext>
          </a:extLst>
        </xdr:cNvPr>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E8E310BA-15B5-4747-898B-47232CD8FDC5}"/>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B20E0D6-00FE-4C80-9E03-86739389ADA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B342875-1291-4A37-9D49-83397CE8C41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017C6F4-EF5A-45F3-A831-3D159E3A518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60D5CE28-5BCF-4001-B566-3451E16B67E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ACFD8BB-D053-4118-A916-1A5B5CC37B6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161502</xdr:rowOff>
    </xdr:from>
    <xdr:to>
      <xdr:col>23</xdr:col>
      <xdr:colOff>136525</xdr:colOff>
      <xdr:row>32</xdr:row>
      <xdr:rowOff>91652</xdr:rowOff>
    </xdr:to>
    <xdr:sp macro="" textlink="">
      <xdr:nvSpPr>
        <xdr:cNvPr id="81" name="楕円 80">
          <a:extLst>
            <a:ext uri="{FF2B5EF4-FFF2-40B4-BE49-F238E27FC236}">
              <a16:creationId xmlns:a16="http://schemas.microsoft.com/office/drawing/2014/main" id="{D3141D20-43CA-4189-8EDA-C2CFFEC72685}"/>
            </a:ext>
          </a:extLst>
        </xdr:cNvPr>
        <xdr:cNvSpPr/>
      </xdr:nvSpPr>
      <xdr:spPr>
        <a:xfrm>
          <a:off x="4711700" y="624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139929</xdr:rowOff>
    </xdr:from>
    <xdr:ext cx="405111" cy="259045"/>
    <xdr:sp macro="" textlink="">
      <xdr:nvSpPr>
        <xdr:cNvPr id="82" name="有形固定資産減価償却率該当値テキスト">
          <a:extLst>
            <a:ext uri="{FF2B5EF4-FFF2-40B4-BE49-F238E27FC236}">
              <a16:creationId xmlns:a16="http://schemas.microsoft.com/office/drawing/2014/main" id="{9D365262-5BFA-4603-B73C-251F4A18F762}"/>
            </a:ext>
          </a:extLst>
        </xdr:cNvPr>
        <xdr:cNvSpPr txBox="1"/>
      </xdr:nvSpPr>
      <xdr:spPr>
        <a:xfrm>
          <a:off x="4813300" y="6226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121920</xdr:rowOff>
    </xdr:from>
    <xdr:to>
      <xdr:col>19</xdr:col>
      <xdr:colOff>187325</xdr:colOff>
      <xdr:row>32</xdr:row>
      <xdr:rowOff>52070</xdr:rowOff>
    </xdr:to>
    <xdr:sp macro="" textlink="">
      <xdr:nvSpPr>
        <xdr:cNvPr id="83" name="楕円 82">
          <a:extLst>
            <a:ext uri="{FF2B5EF4-FFF2-40B4-BE49-F238E27FC236}">
              <a16:creationId xmlns:a16="http://schemas.microsoft.com/office/drawing/2014/main" id="{8E9EF2E8-E4A5-4192-9506-E3E73401D587}"/>
            </a:ext>
          </a:extLst>
        </xdr:cNvPr>
        <xdr:cNvSpPr/>
      </xdr:nvSpPr>
      <xdr:spPr>
        <a:xfrm>
          <a:off x="4000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1270</xdr:rowOff>
    </xdr:from>
    <xdr:to>
      <xdr:col>23</xdr:col>
      <xdr:colOff>85725</xdr:colOff>
      <xdr:row>32</xdr:row>
      <xdr:rowOff>40852</xdr:rowOff>
    </xdr:to>
    <xdr:cxnSp macro="">
      <xdr:nvCxnSpPr>
        <xdr:cNvPr id="84" name="直線コネクタ 83">
          <a:extLst>
            <a:ext uri="{FF2B5EF4-FFF2-40B4-BE49-F238E27FC236}">
              <a16:creationId xmlns:a16="http://schemas.microsoft.com/office/drawing/2014/main" id="{491E1B19-FD5C-4A4F-AA65-C5A75C649AA5}"/>
            </a:ext>
          </a:extLst>
        </xdr:cNvPr>
        <xdr:cNvCxnSpPr/>
      </xdr:nvCxnSpPr>
      <xdr:spPr>
        <a:xfrm>
          <a:off x="4051300" y="6259195"/>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156633</xdr:rowOff>
    </xdr:from>
    <xdr:to>
      <xdr:col>15</xdr:col>
      <xdr:colOff>187325</xdr:colOff>
      <xdr:row>31</xdr:row>
      <xdr:rowOff>86783</xdr:rowOff>
    </xdr:to>
    <xdr:sp macro="" textlink="">
      <xdr:nvSpPr>
        <xdr:cNvPr id="85" name="楕円 84">
          <a:extLst>
            <a:ext uri="{FF2B5EF4-FFF2-40B4-BE49-F238E27FC236}">
              <a16:creationId xmlns:a16="http://schemas.microsoft.com/office/drawing/2014/main" id="{D9CD7E7D-5847-493A-9F19-F4C5FFE23A8E}"/>
            </a:ext>
          </a:extLst>
        </xdr:cNvPr>
        <xdr:cNvSpPr/>
      </xdr:nvSpPr>
      <xdr:spPr>
        <a:xfrm>
          <a:off x="3238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35983</xdr:rowOff>
    </xdr:from>
    <xdr:to>
      <xdr:col>19</xdr:col>
      <xdr:colOff>136525</xdr:colOff>
      <xdr:row>32</xdr:row>
      <xdr:rowOff>1270</xdr:rowOff>
    </xdr:to>
    <xdr:cxnSp macro="">
      <xdr:nvCxnSpPr>
        <xdr:cNvPr id="86" name="直線コネクタ 85">
          <a:extLst>
            <a:ext uri="{FF2B5EF4-FFF2-40B4-BE49-F238E27FC236}">
              <a16:creationId xmlns:a16="http://schemas.microsoft.com/office/drawing/2014/main" id="{D0DC6BB3-231E-456A-8993-F327F5713409}"/>
            </a:ext>
          </a:extLst>
        </xdr:cNvPr>
        <xdr:cNvCxnSpPr/>
      </xdr:nvCxnSpPr>
      <xdr:spPr>
        <a:xfrm>
          <a:off x="3289300" y="6122458"/>
          <a:ext cx="762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103928</xdr:rowOff>
    </xdr:from>
    <xdr:to>
      <xdr:col>11</xdr:col>
      <xdr:colOff>187325</xdr:colOff>
      <xdr:row>32</xdr:row>
      <xdr:rowOff>34078</xdr:rowOff>
    </xdr:to>
    <xdr:sp macro="" textlink="">
      <xdr:nvSpPr>
        <xdr:cNvPr id="87" name="楕円 86">
          <a:extLst>
            <a:ext uri="{FF2B5EF4-FFF2-40B4-BE49-F238E27FC236}">
              <a16:creationId xmlns:a16="http://schemas.microsoft.com/office/drawing/2014/main" id="{E48DBC20-8570-4DC2-9904-8FA75A128CA7}"/>
            </a:ext>
          </a:extLst>
        </xdr:cNvPr>
        <xdr:cNvSpPr/>
      </xdr:nvSpPr>
      <xdr:spPr>
        <a:xfrm>
          <a:off x="2476500" y="61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35983</xdr:rowOff>
    </xdr:from>
    <xdr:to>
      <xdr:col>15</xdr:col>
      <xdr:colOff>136525</xdr:colOff>
      <xdr:row>31</xdr:row>
      <xdr:rowOff>154728</xdr:rowOff>
    </xdr:to>
    <xdr:cxnSp macro="">
      <xdr:nvCxnSpPr>
        <xdr:cNvPr id="88" name="直線コネクタ 87">
          <a:extLst>
            <a:ext uri="{FF2B5EF4-FFF2-40B4-BE49-F238E27FC236}">
              <a16:creationId xmlns:a16="http://schemas.microsoft.com/office/drawing/2014/main" id="{7B14BD2F-C9DB-493D-BDE1-74B5876EBEB5}"/>
            </a:ext>
          </a:extLst>
        </xdr:cNvPr>
        <xdr:cNvCxnSpPr/>
      </xdr:nvCxnSpPr>
      <xdr:spPr>
        <a:xfrm flipV="1">
          <a:off x="2527300" y="6122458"/>
          <a:ext cx="7620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78740</xdr:rowOff>
    </xdr:from>
    <xdr:to>
      <xdr:col>7</xdr:col>
      <xdr:colOff>187325</xdr:colOff>
      <xdr:row>32</xdr:row>
      <xdr:rowOff>8890</xdr:rowOff>
    </xdr:to>
    <xdr:sp macro="" textlink="">
      <xdr:nvSpPr>
        <xdr:cNvPr id="89" name="楕円 88">
          <a:extLst>
            <a:ext uri="{FF2B5EF4-FFF2-40B4-BE49-F238E27FC236}">
              <a16:creationId xmlns:a16="http://schemas.microsoft.com/office/drawing/2014/main" id="{4A4D6B3F-5235-4EEB-986C-80E7639F961C}"/>
            </a:ext>
          </a:extLst>
        </xdr:cNvPr>
        <xdr:cNvSpPr/>
      </xdr:nvSpPr>
      <xdr:spPr>
        <a:xfrm>
          <a:off x="1714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129540</xdr:rowOff>
    </xdr:from>
    <xdr:to>
      <xdr:col>11</xdr:col>
      <xdr:colOff>136525</xdr:colOff>
      <xdr:row>31</xdr:row>
      <xdr:rowOff>154728</xdr:rowOff>
    </xdr:to>
    <xdr:cxnSp macro="">
      <xdr:nvCxnSpPr>
        <xdr:cNvPr id="90" name="直線コネクタ 89">
          <a:extLst>
            <a:ext uri="{FF2B5EF4-FFF2-40B4-BE49-F238E27FC236}">
              <a16:creationId xmlns:a16="http://schemas.microsoft.com/office/drawing/2014/main" id="{2AC0DB3F-AA7D-4465-A3E1-C4D930069969}"/>
            </a:ext>
          </a:extLst>
        </xdr:cNvPr>
        <xdr:cNvCxnSpPr/>
      </xdr:nvCxnSpPr>
      <xdr:spPr>
        <a:xfrm>
          <a:off x="1765300" y="6216015"/>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91" name="n_1aveValue有形固定資産減価償却率">
          <a:extLst>
            <a:ext uri="{FF2B5EF4-FFF2-40B4-BE49-F238E27FC236}">
              <a16:creationId xmlns:a16="http://schemas.microsoft.com/office/drawing/2014/main" id="{7FD6FC4E-B438-4D76-9C01-AFA721E546B9}"/>
            </a:ext>
          </a:extLst>
        </xdr:cNvPr>
        <xdr:cNvSpPr txBox="1"/>
      </xdr:nvSpPr>
      <xdr:spPr>
        <a:xfrm>
          <a:off x="38360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2" name="n_2aveValue有形固定資産減価償却率">
          <a:extLst>
            <a:ext uri="{FF2B5EF4-FFF2-40B4-BE49-F238E27FC236}">
              <a16:creationId xmlns:a16="http://schemas.microsoft.com/office/drawing/2014/main" id="{2CA87818-3F19-4F5C-9CFE-6FF265905851}"/>
            </a:ext>
          </a:extLst>
        </xdr:cNvPr>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3" name="n_3aveValue有形固定資産減価償却率">
          <a:extLst>
            <a:ext uri="{FF2B5EF4-FFF2-40B4-BE49-F238E27FC236}">
              <a16:creationId xmlns:a16="http://schemas.microsoft.com/office/drawing/2014/main" id="{A5C8C2D5-7633-4F12-93F0-A375C470D6D3}"/>
            </a:ext>
          </a:extLst>
        </xdr:cNvPr>
        <xdr:cNvSpPr txBox="1"/>
      </xdr:nvSpPr>
      <xdr:spPr>
        <a:xfrm>
          <a:off x="2324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4" name="n_4aveValue有形固定資産減価償却率">
          <a:extLst>
            <a:ext uri="{FF2B5EF4-FFF2-40B4-BE49-F238E27FC236}">
              <a16:creationId xmlns:a16="http://schemas.microsoft.com/office/drawing/2014/main" id="{8669665E-D6D7-4771-B3B7-6E98BAFC94D8}"/>
            </a:ext>
          </a:extLst>
        </xdr:cNvPr>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43197</xdr:rowOff>
    </xdr:from>
    <xdr:ext cx="405111" cy="259045"/>
    <xdr:sp macro="" textlink="">
      <xdr:nvSpPr>
        <xdr:cNvPr id="95" name="n_1mainValue有形固定資産減価償却率">
          <a:extLst>
            <a:ext uri="{FF2B5EF4-FFF2-40B4-BE49-F238E27FC236}">
              <a16:creationId xmlns:a16="http://schemas.microsoft.com/office/drawing/2014/main" id="{CADFAE07-7C6D-4F72-8888-48C2788DD6A2}"/>
            </a:ext>
          </a:extLst>
        </xdr:cNvPr>
        <xdr:cNvSpPr txBox="1"/>
      </xdr:nvSpPr>
      <xdr:spPr>
        <a:xfrm>
          <a:off x="3836044" y="630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77910</xdr:rowOff>
    </xdr:from>
    <xdr:ext cx="405111" cy="259045"/>
    <xdr:sp macro="" textlink="">
      <xdr:nvSpPr>
        <xdr:cNvPr id="96" name="n_2mainValue有形固定資産減価償却率">
          <a:extLst>
            <a:ext uri="{FF2B5EF4-FFF2-40B4-BE49-F238E27FC236}">
              <a16:creationId xmlns:a16="http://schemas.microsoft.com/office/drawing/2014/main" id="{6E1640B9-4628-43BB-A00C-F0246399D99B}"/>
            </a:ext>
          </a:extLst>
        </xdr:cNvPr>
        <xdr:cNvSpPr txBox="1"/>
      </xdr:nvSpPr>
      <xdr:spPr>
        <a:xfrm>
          <a:off x="3086744" y="61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25205</xdr:rowOff>
    </xdr:from>
    <xdr:ext cx="405111" cy="259045"/>
    <xdr:sp macro="" textlink="">
      <xdr:nvSpPr>
        <xdr:cNvPr id="97" name="n_3mainValue有形固定資産減価償却率">
          <a:extLst>
            <a:ext uri="{FF2B5EF4-FFF2-40B4-BE49-F238E27FC236}">
              <a16:creationId xmlns:a16="http://schemas.microsoft.com/office/drawing/2014/main" id="{9798AD3A-FEAE-43FB-BF83-C5C2813C0476}"/>
            </a:ext>
          </a:extLst>
        </xdr:cNvPr>
        <xdr:cNvSpPr txBox="1"/>
      </xdr:nvSpPr>
      <xdr:spPr>
        <a:xfrm>
          <a:off x="2324744" y="6283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17</xdr:rowOff>
    </xdr:from>
    <xdr:ext cx="405111" cy="259045"/>
    <xdr:sp macro="" textlink="">
      <xdr:nvSpPr>
        <xdr:cNvPr id="98" name="n_4mainValue有形固定資産減価償却率">
          <a:extLst>
            <a:ext uri="{FF2B5EF4-FFF2-40B4-BE49-F238E27FC236}">
              <a16:creationId xmlns:a16="http://schemas.microsoft.com/office/drawing/2014/main" id="{5AA2ADB1-8529-48E9-B710-F18E42BD4B0C}"/>
            </a:ext>
          </a:extLst>
        </xdr:cNvPr>
        <xdr:cNvSpPr txBox="1"/>
      </xdr:nvSpPr>
      <xdr:spPr>
        <a:xfrm>
          <a:off x="15627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4D73FE78-5A34-4C4A-A4BB-FDE26334D72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5F5E2294-96C3-47E7-A48C-934E4695A93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CD8CFE62-2778-44F3-B671-B1DCF00207A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4320FFB-5916-458A-82DB-A25BD915987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D9696454-5743-4C1E-BD72-921C0921A7C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DFF6D24-30BE-4C9A-B35C-846FE6A8C05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18363805-CCAC-40D0-99F4-D177A4D8203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74DB6820-A94C-4950-89BE-063EF1D9BDF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3D00837A-B85A-4BAD-9515-4DEE0C5A5CC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124446AD-28F4-49C5-BE2B-37436155C74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CD76A2BB-743D-4A95-9B02-EE771540B25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82BDAECC-8585-48A9-9310-803F5479084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2ACABBC-82EF-45C4-A747-4098708CA53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類似団体平均と同水準であるが、事業の厳選や自主財源の確保を行い、数値の改善に努める。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A5BAFF16-6EF6-47EE-9FDB-0277677AD00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391B9AD4-61ED-487C-885C-A32AA25BC8D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E375DEFB-305D-47B8-9084-72EEB231DEF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802941EC-CE0F-4E82-84E7-515288C82FA4}"/>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DD360B17-A86B-4213-B547-DA3E6B15F67B}"/>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64076FA2-DAF2-4149-96AD-380DC4CA6FB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71A6BFC3-E3FA-4964-9433-90B33E7AA6D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9184847F-0F5C-42C2-B13B-F8EC0AA8B0E3}"/>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BAFBB570-94C6-4C2E-937C-03CFFC145E0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B0A510C8-956B-4114-89E8-BD4544BCB63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46800962-C7CF-46B8-B470-F395FFDF9D9B}"/>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944DD709-1F06-47A1-8566-60FCABBACCC5}"/>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149A2E0E-B016-477E-9C81-DEF481B1C9BF}"/>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A2D10C7-08FB-4C4B-8035-4501856B8784}"/>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1232E8B9-6354-40EB-82F9-4460C096C7A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C84323D1-807B-4CE7-8365-F8CED444C8F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1CCAC859-1D7F-4AE4-8F6B-F0FE845BAA0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a:extLst>
            <a:ext uri="{FF2B5EF4-FFF2-40B4-BE49-F238E27FC236}">
              <a16:creationId xmlns:a16="http://schemas.microsoft.com/office/drawing/2014/main" id="{CDFFB4E3-41C0-455B-84E1-F0A876217699}"/>
            </a:ext>
          </a:extLst>
        </xdr:cNvPr>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a:extLst>
            <a:ext uri="{FF2B5EF4-FFF2-40B4-BE49-F238E27FC236}">
              <a16:creationId xmlns:a16="http://schemas.microsoft.com/office/drawing/2014/main" id="{5F78FAA5-97FB-4782-960B-42E02068BFFB}"/>
            </a:ext>
          </a:extLst>
        </xdr:cNvPr>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a:extLst>
            <a:ext uri="{FF2B5EF4-FFF2-40B4-BE49-F238E27FC236}">
              <a16:creationId xmlns:a16="http://schemas.microsoft.com/office/drawing/2014/main" id="{0E1C9AA5-BC45-496B-9734-644E646D8FFE}"/>
            </a:ext>
          </a:extLst>
        </xdr:cNvPr>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a:extLst>
            <a:ext uri="{FF2B5EF4-FFF2-40B4-BE49-F238E27FC236}">
              <a16:creationId xmlns:a16="http://schemas.microsoft.com/office/drawing/2014/main" id="{429C9637-E2F1-4272-B132-BB42D0009951}"/>
            </a:ext>
          </a:extLst>
        </xdr:cNvPr>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a:extLst>
            <a:ext uri="{FF2B5EF4-FFF2-40B4-BE49-F238E27FC236}">
              <a16:creationId xmlns:a16="http://schemas.microsoft.com/office/drawing/2014/main" id="{6876939C-DF2A-4BA1-991E-AA316EF08895}"/>
            </a:ext>
          </a:extLst>
        </xdr:cNvPr>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34" name="債務償還比率平均値テキスト">
          <a:extLst>
            <a:ext uri="{FF2B5EF4-FFF2-40B4-BE49-F238E27FC236}">
              <a16:creationId xmlns:a16="http://schemas.microsoft.com/office/drawing/2014/main" id="{ED82D764-1499-43AA-A791-9A573E5A867A}"/>
            </a:ext>
          </a:extLst>
        </xdr:cNvPr>
        <xdr:cNvSpPr txBox="1"/>
      </xdr:nvSpPr>
      <xdr:spPr>
        <a:xfrm>
          <a:off x="14846300" y="599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a:extLst>
            <a:ext uri="{FF2B5EF4-FFF2-40B4-BE49-F238E27FC236}">
              <a16:creationId xmlns:a16="http://schemas.microsoft.com/office/drawing/2014/main" id="{BA4F5EB1-A76A-4463-9105-037504D79E7C}"/>
            </a:ext>
          </a:extLst>
        </xdr:cNvPr>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id="{DD24B915-3D25-46B4-9916-F5121D752260}"/>
            </a:ext>
          </a:extLst>
        </xdr:cNvPr>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id="{237ECBF5-EB25-4AA3-A944-9E8AB48A7A34}"/>
            </a:ext>
          </a:extLst>
        </xdr:cNvPr>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id="{5895AF98-EFB4-4465-AF3D-F244A15BC7E0}"/>
            </a:ext>
          </a:extLst>
        </xdr:cNvPr>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id="{A8A65B63-3A5A-4EBD-BEA1-126C1CA35F66}"/>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9A88C4F-349C-42D5-A7C1-01526B36575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8E93336-D769-4F2C-B02A-D81938125A7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5920634-B6AF-4812-AFE7-71A12BB1904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11ECFEA-28E7-4476-879B-B1248A22B77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F54872D9-406D-44F2-BA3F-E11B9579DB2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97210</xdr:rowOff>
    </xdr:from>
    <xdr:to>
      <xdr:col>76</xdr:col>
      <xdr:colOff>73025</xdr:colOff>
      <xdr:row>31</xdr:row>
      <xdr:rowOff>27360</xdr:rowOff>
    </xdr:to>
    <xdr:sp macro="" textlink="">
      <xdr:nvSpPr>
        <xdr:cNvPr id="145" name="楕円 144">
          <a:extLst>
            <a:ext uri="{FF2B5EF4-FFF2-40B4-BE49-F238E27FC236}">
              <a16:creationId xmlns:a16="http://schemas.microsoft.com/office/drawing/2014/main" id="{CB8F02F0-3E6C-4F5F-9DBE-094082A69F03}"/>
            </a:ext>
          </a:extLst>
        </xdr:cNvPr>
        <xdr:cNvSpPr/>
      </xdr:nvSpPr>
      <xdr:spPr>
        <a:xfrm>
          <a:off x="14744700" y="60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120087</xdr:rowOff>
    </xdr:from>
    <xdr:ext cx="469744" cy="259045"/>
    <xdr:sp macro="" textlink="">
      <xdr:nvSpPr>
        <xdr:cNvPr id="146" name="債務償還比率該当値テキスト">
          <a:extLst>
            <a:ext uri="{FF2B5EF4-FFF2-40B4-BE49-F238E27FC236}">
              <a16:creationId xmlns:a16="http://schemas.microsoft.com/office/drawing/2014/main" id="{E8BCCE40-9C10-4173-81E0-2201C8F4DB12}"/>
            </a:ext>
          </a:extLst>
        </xdr:cNvPr>
        <xdr:cNvSpPr txBox="1"/>
      </xdr:nvSpPr>
      <xdr:spPr>
        <a:xfrm>
          <a:off x="14846300" y="586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7838</xdr:rowOff>
    </xdr:from>
    <xdr:to>
      <xdr:col>72</xdr:col>
      <xdr:colOff>123825</xdr:colOff>
      <xdr:row>32</xdr:row>
      <xdr:rowOff>109438</xdr:rowOff>
    </xdr:to>
    <xdr:sp macro="" textlink="">
      <xdr:nvSpPr>
        <xdr:cNvPr id="147" name="楕円 146">
          <a:extLst>
            <a:ext uri="{FF2B5EF4-FFF2-40B4-BE49-F238E27FC236}">
              <a16:creationId xmlns:a16="http://schemas.microsoft.com/office/drawing/2014/main" id="{F5E72CA4-5C7C-43D0-B14A-8D62ECD9334A}"/>
            </a:ext>
          </a:extLst>
        </xdr:cNvPr>
        <xdr:cNvSpPr/>
      </xdr:nvSpPr>
      <xdr:spPr>
        <a:xfrm>
          <a:off x="14033500" y="626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148010</xdr:rowOff>
    </xdr:from>
    <xdr:to>
      <xdr:col>76</xdr:col>
      <xdr:colOff>22225</xdr:colOff>
      <xdr:row>32</xdr:row>
      <xdr:rowOff>58638</xdr:rowOff>
    </xdr:to>
    <xdr:cxnSp macro="">
      <xdr:nvCxnSpPr>
        <xdr:cNvPr id="148" name="直線コネクタ 147">
          <a:extLst>
            <a:ext uri="{FF2B5EF4-FFF2-40B4-BE49-F238E27FC236}">
              <a16:creationId xmlns:a16="http://schemas.microsoft.com/office/drawing/2014/main" id="{25D5EB89-FE99-4898-832F-21B7CABB3437}"/>
            </a:ext>
          </a:extLst>
        </xdr:cNvPr>
        <xdr:cNvCxnSpPr/>
      </xdr:nvCxnSpPr>
      <xdr:spPr>
        <a:xfrm flipV="1">
          <a:off x="14084300" y="6063035"/>
          <a:ext cx="711200" cy="25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137650</xdr:rowOff>
    </xdr:from>
    <xdr:to>
      <xdr:col>68</xdr:col>
      <xdr:colOff>123825</xdr:colOff>
      <xdr:row>32</xdr:row>
      <xdr:rowOff>67800</xdr:rowOff>
    </xdr:to>
    <xdr:sp macro="" textlink="">
      <xdr:nvSpPr>
        <xdr:cNvPr id="149" name="楕円 148">
          <a:extLst>
            <a:ext uri="{FF2B5EF4-FFF2-40B4-BE49-F238E27FC236}">
              <a16:creationId xmlns:a16="http://schemas.microsoft.com/office/drawing/2014/main" id="{46F4329A-8FA6-43E5-875B-C7C59499D0CB}"/>
            </a:ext>
          </a:extLst>
        </xdr:cNvPr>
        <xdr:cNvSpPr/>
      </xdr:nvSpPr>
      <xdr:spPr>
        <a:xfrm>
          <a:off x="13271500" y="62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17000</xdr:rowOff>
    </xdr:from>
    <xdr:to>
      <xdr:col>72</xdr:col>
      <xdr:colOff>73025</xdr:colOff>
      <xdr:row>32</xdr:row>
      <xdr:rowOff>58638</xdr:rowOff>
    </xdr:to>
    <xdr:cxnSp macro="">
      <xdr:nvCxnSpPr>
        <xdr:cNvPr id="150" name="直線コネクタ 149">
          <a:extLst>
            <a:ext uri="{FF2B5EF4-FFF2-40B4-BE49-F238E27FC236}">
              <a16:creationId xmlns:a16="http://schemas.microsoft.com/office/drawing/2014/main" id="{B9324DBC-50FB-460A-ADC1-C79A1AA793D2}"/>
            </a:ext>
          </a:extLst>
        </xdr:cNvPr>
        <xdr:cNvCxnSpPr/>
      </xdr:nvCxnSpPr>
      <xdr:spPr>
        <a:xfrm>
          <a:off x="13322300" y="6274925"/>
          <a:ext cx="762000" cy="4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131790</xdr:rowOff>
    </xdr:from>
    <xdr:to>
      <xdr:col>64</xdr:col>
      <xdr:colOff>123825</xdr:colOff>
      <xdr:row>32</xdr:row>
      <xdr:rowOff>61940</xdr:rowOff>
    </xdr:to>
    <xdr:sp macro="" textlink="">
      <xdr:nvSpPr>
        <xdr:cNvPr id="151" name="楕円 150">
          <a:extLst>
            <a:ext uri="{FF2B5EF4-FFF2-40B4-BE49-F238E27FC236}">
              <a16:creationId xmlns:a16="http://schemas.microsoft.com/office/drawing/2014/main" id="{CD9C172C-F727-49DB-A40F-F4362B73B09E}"/>
            </a:ext>
          </a:extLst>
        </xdr:cNvPr>
        <xdr:cNvSpPr/>
      </xdr:nvSpPr>
      <xdr:spPr>
        <a:xfrm>
          <a:off x="12509500" y="621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11140</xdr:rowOff>
    </xdr:from>
    <xdr:to>
      <xdr:col>68</xdr:col>
      <xdr:colOff>73025</xdr:colOff>
      <xdr:row>32</xdr:row>
      <xdr:rowOff>17000</xdr:rowOff>
    </xdr:to>
    <xdr:cxnSp macro="">
      <xdr:nvCxnSpPr>
        <xdr:cNvPr id="152" name="直線コネクタ 151">
          <a:extLst>
            <a:ext uri="{FF2B5EF4-FFF2-40B4-BE49-F238E27FC236}">
              <a16:creationId xmlns:a16="http://schemas.microsoft.com/office/drawing/2014/main" id="{948F9709-B475-420B-8E97-DA3B1D6668B8}"/>
            </a:ext>
          </a:extLst>
        </xdr:cNvPr>
        <xdr:cNvCxnSpPr/>
      </xdr:nvCxnSpPr>
      <xdr:spPr>
        <a:xfrm>
          <a:off x="12560300" y="6269065"/>
          <a:ext cx="762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37601</xdr:rowOff>
    </xdr:from>
    <xdr:to>
      <xdr:col>60</xdr:col>
      <xdr:colOff>123825</xdr:colOff>
      <xdr:row>32</xdr:row>
      <xdr:rowOff>139201</xdr:rowOff>
    </xdr:to>
    <xdr:sp macro="" textlink="">
      <xdr:nvSpPr>
        <xdr:cNvPr id="153" name="楕円 152">
          <a:extLst>
            <a:ext uri="{FF2B5EF4-FFF2-40B4-BE49-F238E27FC236}">
              <a16:creationId xmlns:a16="http://schemas.microsoft.com/office/drawing/2014/main" id="{862B0E9C-78E3-4C0D-8861-46DEAF6E0299}"/>
            </a:ext>
          </a:extLst>
        </xdr:cNvPr>
        <xdr:cNvSpPr/>
      </xdr:nvSpPr>
      <xdr:spPr>
        <a:xfrm>
          <a:off x="11747500" y="629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11140</xdr:rowOff>
    </xdr:from>
    <xdr:to>
      <xdr:col>64</xdr:col>
      <xdr:colOff>73025</xdr:colOff>
      <xdr:row>32</xdr:row>
      <xdr:rowOff>88401</xdr:rowOff>
    </xdr:to>
    <xdr:cxnSp macro="">
      <xdr:nvCxnSpPr>
        <xdr:cNvPr id="154" name="直線コネクタ 153">
          <a:extLst>
            <a:ext uri="{FF2B5EF4-FFF2-40B4-BE49-F238E27FC236}">
              <a16:creationId xmlns:a16="http://schemas.microsoft.com/office/drawing/2014/main" id="{DD8ABA20-5B03-48C1-AEB7-BCEA7C768775}"/>
            </a:ext>
          </a:extLst>
        </xdr:cNvPr>
        <xdr:cNvCxnSpPr/>
      </xdr:nvCxnSpPr>
      <xdr:spPr>
        <a:xfrm flipV="1">
          <a:off x="11798300" y="6269065"/>
          <a:ext cx="762000" cy="7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a:extLst>
            <a:ext uri="{FF2B5EF4-FFF2-40B4-BE49-F238E27FC236}">
              <a16:creationId xmlns:a16="http://schemas.microsoft.com/office/drawing/2014/main" id="{F449B012-85FF-442A-A344-77EADD01D788}"/>
            </a:ext>
          </a:extLst>
        </xdr:cNvPr>
        <xdr:cNvSpPr txBox="1"/>
      </xdr:nvSpPr>
      <xdr:spPr>
        <a:xfrm>
          <a:off x="13836727" y="60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56" name="n_2aveValue債務償還比率">
          <a:extLst>
            <a:ext uri="{FF2B5EF4-FFF2-40B4-BE49-F238E27FC236}">
              <a16:creationId xmlns:a16="http://schemas.microsoft.com/office/drawing/2014/main" id="{17AFCCC5-1F91-45DF-80B7-21F6A19A476E}"/>
            </a:ext>
          </a:extLst>
        </xdr:cNvPr>
        <xdr:cNvSpPr txBox="1"/>
      </xdr:nvSpPr>
      <xdr:spPr>
        <a:xfrm>
          <a:off x="13087427" y="640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57" name="n_3aveValue債務償還比率">
          <a:extLst>
            <a:ext uri="{FF2B5EF4-FFF2-40B4-BE49-F238E27FC236}">
              <a16:creationId xmlns:a16="http://schemas.microsoft.com/office/drawing/2014/main" id="{9CA59406-F199-442F-9A3C-6865D8840851}"/>
            </a:ext>
          </a:extLst>
        </xdr:cNvPr>
        <xdr:cNvSpPr txBox="1"/>
      </xdr:nvSpPr>
      <xdr:spPr>
        <a:xfrm>
          <a:off x="12325427" y="637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a:extLst>
            <a:ext uri="{FF2B5EF4-FFF2-40B4-BE49-F238E27FC236}">
              <a16:creationId xmlns:a16="http://schemas.microsoft.com/office/drawing/2014/main" id="{EFF35D3A-DDAA-45CA-A87D-5F096B8C5088}"/>
            </a:ext>
          </a:extLst>
        </xdr:cNvPr>
        <xdr:cNvSpPr txBox="1"/>
      </xdr:nvSpPr>
      <xdr:spPr>
        <a:xfrm>
          <a:off x="11563427" y="6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100565</xdr:rowOff>
    </xdr:from>
    <xdr:ext cx="469744" cy="259045"/>
    <xdr:sp macro="" textlink="">
      <xdr:nvSpPr>
        <xdr:cNvPr id="159" name="n_1mainValue債務償還比率">
          <a:extLst>
            <a:ext uri="{FF2B5EF4-FFF2-40B4-BE49-F238E27FC236}">
              <a16:creationId xmlns:a16="http://schemas.microsoft.com/office/drawing/2014/main" id="{6594914E-C896-4311-91A1-B99EF86ECD70}"/>
            </a:ext>
          </a:extLst>
        </xdr:cNvPr>
        <xdr:cNvSpPr txBox="1"/>
      </xdr:nvSpPr>
      <xdr:spPr>
        <a:xfrm>
          <a:off x="13836727" y="635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84327</xdr:rowOff>
    </xdr:from>
    <xdr:ext cx="469744" cy="259045"/>
    <xdr:sp macro="" textlink="">
      <xdr:nvSpPr>
        <xdr:cNvPr id="160" name="n_2mainValue債務償還比率">
          <a:extLst>
            <a:ext uri="{FF2B5EF4-FFF2-40B4-BE49-F238E27FC236}">
              <a16:creationId xmlns:a16="http://schemas.microsoft.com/office/drawing/2014/main" id="{DDBA661D-2003-4852-9F6D-6CF0A76B176F}"/>
            </a:ext>
          </a:extLst>
        </xdr:cNvPr>
        <xdr:cNvSpPr txBox="1"/>
      </xdr:nvSpPr>
      <xdr:spPr>
        <a:xfrm>
          <a:off x="13087427" y="599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78467</xdr:rowOff>
    </xdr:from>
    <xdr:ext cx="469744" cy="259045"/>
    <xdr:sp macro="" textlink="">
      <xdr:nvSpPr>
        <xdr:cNvPr id="161" name="n_3mainValue債務償還比率">
          <a:extLst>
            <a:ext uri="{FF2B5EF4-FFF2-40B4-BE49-F238E27FC236}">
              <a16:creationId xmlns:a16="http://schemas.microsoft.com/office/drawing/2014/main" id="{213A371F-8BBC-45A8-BDA2-077945FFEA63}"/>
            </a:ext>
          </a:extLst>
        </xdr:cNvPr>
        <xdr:cNvSpPr txBox="1"/>
      </xdr:nvSpPr>
      <xdr:spPr>
        <a:xfrm>
          <a:off x="12325427" y="599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130328</xdr:rowOff>
    </xdr:from>
    <xdr:ext cx="469744" cy="259045"/>
    <xdr:sp macro="" textlink="">
      <xdr:nvSpPr>
        <xdr:cNvPr id="162" name="n_4mainValue債務償還比率">
          <a:extLst>
            <a:ext uri="{FF2B5EF4-FFF2-40B4-BE49-F238E27FC236}">
              <a16:creationId xmlns:a16="http://schemas.microsoft.com/office/drawing/2014/main" id="{07AA214F-8BA1-46CF-B4FD-D7AE7BDA2B66}"/>
            </a:ext>
          </a:extLst>
        </xdr:cNvPr>
        <xdr:cNvSpPr txBox="1"/>
      </xdr:nvSpPr>
      <xdr:spPr>
        <a:xfrm>
          <a:off x="11563427" y="638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3CB9E4CA-B426-40DB-A90B-24C76364FFA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2782D92D-0A5F-4318-BCF7-151CECF3523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3D129A04-081D-415A-AC08-B47731D18ED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71012D15-1DDC-4379-B6A5-4CD1AD2F2F3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F3C4DE50-E669-4C8B-9904-D7C50269764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B78852AA-70E2-43F5-A7F3-A18807AB85C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40E37DD-EA7D-4667-B0D2-441EEAB3324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4360714-F27B-4D26-AE05-833DE16CFFF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9F2C366-98B2-4D1C-A194-4036955CC1F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7EF175D-5CED-406A-917A-A5FA8F79AAC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182A569-C722-4EAA-B6B0-C2EC01F0F76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E265840-2743-476B-BC31-4C4533B4E1D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9C581DE-220B-4EE8-BA93-0840B147AD7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346D6E4-A92D-4D6C-AE3A-70944DDFC2F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4B9455C-EE13-4033-AE64-A0ADBC1D8D1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A1B5CC3-2E5E-44BC-B443-BDC71450BE2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26,425
25,894
565.15
18,943,497
17,948,451
854,076
10,709,401
14,114,488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8CA1861-746B-40D9-A9DE-F3044069E3E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7F54CC3-EAD9-4614-82E1-43C50E533D5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28531C6-426E-4C6A-BDBD-48C63045948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1E2522B-835E-47A2-9482-C50AF4F66D2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96E9B96-136C-46AA-B423-9E2BD7A4AC5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60812F6-148B-4252-8E33-DB875E4B808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F0AFEDB-F1D1-407D-BE1D-29F30D40CCF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9B99483-0ABD-477F-8C21-CD9E083A276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27C2332-8FB3-4826-89D7-5C3D5BA7AE9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3FAAEDF-3EA8-4EB9-8BBA-A6B1A1C5EE8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CC2AD50-28D7-437A-9FF1-4980E47548D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3A3B1BD-3E25-4286-AA77-B9EE882659E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DCD6BB5-9B73-4975-86E4-84802DA50BB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A84ED9D-8400-4F5A-9387-46D8F58E7F5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E3EBC5F-C81C-4443-A281-0B475DAA30F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DFEA5E1-2517-4A84-A721-797223F85E5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D8A49FA-63A3-4D2A-9EB1-789A0A656D9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69D56D5-BE42-459A-8C93-FF4F6015499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55DDEF9-48D0-4CC7-BBF7-3F9E33409E6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0CD58E1-F26C-4FA0-95FB-515310EE235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3B18AC9-AE0B-4F44-98E9-D15562CCA74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0B11CEB-1D16-45E7-B9E9-161054B555D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263E3C4-6172-4F38-B502-45320C639FD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78F452C-E1C4-45DD-A6BE-F09E6785FD1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3830CA8-EB1C-4701-9F73-E33A5276813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1867581-DAFD-4681-9750-6A2FD96F6DB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D124F75-58C0-4DBE-8489-E8B894E26FE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7ECC0D2-9B9F-43FD-B7DD-413C5BFE43B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78A7C03-69B7-4CF7-91B1-5BFC39E47AA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4D9FF26-0AFB-4705-8266-3CCE1477425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11F74D6-393D-4001-92C3-AC137B272AC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ADF916A-4930-4368-A2D8-1CB62C9A786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1CACAB0-A8FB-42B8-8414-43233C68448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2903290-010B-46C9-95D6-92FF9ADD8ED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5E9CD65-039F-408F-A2F9-BA347934670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320862B-2931-4AAC-94BB-21A8A1305B1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B5B2EBB-51EA-4C37-9545-BDBD41B83A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6023488-B95E-421D-B45B-B591DFBB6BC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AA8F3B7-1BBD-41CF-8A49-09CDFE754B8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810E488-DFE8-4DEA-9E9E-336AF90C688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E9F444A-FCF8-483D-BE31-7694DB07F92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BF81827-2741-42BE-A489-B372EB4C360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2AF86C-5E07-4CA9-B2B3-551E69AEDC4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CB363A0-E189-45D6-9DF1-D39846EA1EF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07F72E8-46CD-4BE7-B60B-B5CC1EB9A8D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F11B1507-847C-40DD-AC87-34A098B69217}"/>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BC7334E7-EC32-461F-A18B-AA80B96CF900}"/>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24147982-C845-4601-BEEF-FD3CD188FC01}"/>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10D51673-6A2A-4147-A3D1-ADC398B78F6A}"/>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F3719D66-57B3-4538-9ADC-36690F081C54}"/>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1478F8B9-4B97-44E7-B64D-021D7AF10709}"/>
            </a:ext>
          </a:extLst>
        </xdr:cNvPr>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39EACD2-615A-478B-837E-7E2B4EC704B9}"/>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B8F7D5C4-5266-460E-89BA-5EDEF0170EB8}"/>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D7D1CDAB-6585-456F-9587-A021A3CA1C4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42BEB867-2CC0-4A8D-AE01-2410F2C4D77F}"/>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4607332A-B11C-4860-AC0E-BCF9A1777C2C}"/>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D72CB1A-B6C7-4540-A7C9-0E13718F5DB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D28F40C-AA51-4AC3-A23A-2F42DC54055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9E0A6F6-2F0F-4291-BEE1-1B22CCD5615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5666D1C-47C7-4810-8D16-0D5F862DE99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E14C67B-B826-4390-8135-4627073BAB9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25400</xdr:rowOff>
    </xdr:from>
    <xdr:to>
      <xdr:col>24</xdr:col>
      <xdr:colOff>114300</xdr:colOff>
      <xdr:row>40</xdr:row>
      <xdr:rowOff>127000</xdr:rowOff>
    </xdr:to>
    <xdr:sp macro="" textlink="">
      <xdr:nvSpPr>
        <xdr:cNvPr id="73" name="楕円 72">
          <a:extLst>
            <a:ext uri="{FF2B5EF4-FFF2-40B4-BE49-F238E27FC236}">
              <a16:creationId xmlns:a16="http://schemas.microsoft.com/office/drawing/2014/main" id="{CD9E41C2-9E51-4D41-963C-6B4F30EE51A5}"/>
            </a:ext>
          </a:extLst>
        </xdr:cNvPr>
        <xdr:cNvSpPr/>
      </xdr:nvSpPr>
      <xdr:spPr>
        <a:xfrm>
          <a:off x="4584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3827</xdr:rowOff>
    </xdr:from>
    <xdr:ext cx="405111" cy="259045"/>
    <xdr:sp macro="" textlink="">
      <xdr:nvSpPr>
        <xdr:cNvPr id="74" name="【道路】&#10;有形固定資産減価償却率該当値テキスト">
          <a:extLst>
            <a:ext uri="{FF2B5EF4-FFF2-40B4-BE49-F238E27FC236}">
              <a16:creationId xmlns:a16="http://schemas.microsoft.com/office/drawing/2014/main" id="{2EB0D539-B7F3-4AC6-B75B-0BA05DD74AB0}"/>
            </a:ext>
          </a:extLst>
        </xdr:cNvPr>
        <xdr:cNvSpPr txBox="1"/>
      </xdr:nvSpPr>
      <xdr:spPr>
        <a:xfrm>
          <a:off x="46736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29210</xdr:rowOff>
    </xdr:from>
    <xdr:to>
      <xdr:col>20</xdr:col>
      <xdr:colOff>38100</xdr:colOff>
      <xdr:row>40</xdr:row>
      <xdr:rowOff>130810</xdr:rowOff>
    </xdr:to>
    <xdr:sp macro="" textlink="">
      <xdr:nvSpPr>
        <xdr:cNvPr id="75" name="楕円 74">
          <a:extLst>
            <a:ext uri="{FF2B5EF4-FFF2-40B4-BE49-F238E27FC236}">
              <a16:creationId xmlns:a16="http://schemas.microsoft.com/office/drawing/2014/main" id="{054A1256-2D49-44B3-AB91-4DB6ACB40BDD}"/>
            </a:ext>
          </a:extLst>
        </xdr:cNvPr>
        <xdr:cNvSpPr/>
      </xdr:nvSpPr>
      <xdr:spPr>
        <a:xfrm>
          <a:off x="3746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76200</xdr:rowOff>
    </xdr:from>
    <xdr:to>
      <xdr:col>24</xdr:col>
      <xdr:colOff>63500</xdr:colOff>
      <xdr:row>40</xdr:row>
      <xdr:rowOff>80010</xdr:rowOff>
    </xdr:to>
    <xdr:cxnSp macro="">
      <xdr:nvCxnSpPr>
        <xdr:cNvPr id="76" name="直線コネクタ 75">
          <a:extLst>
            <a:ext uri="{FF2B5EF4-FFF2-40B4-BE49-F238E27FC236}">
              <a16:creationId xmlns:a16="http://schemas.microsoft.com/office/drawing/2014/main" id="{2407398A-DD48-415E-9857-1C46CAAB2F5B}"/>
            </a:ext>
          </a:extLst>
        </xdr:cNvPr>
        <xdr:cNvCxnSpPr/>
      </xdr:nvCxnSpPr>
      <xdr:spPr>
        <a:xfrm flipV="1">
          <a:off x="3797300" y="69342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36830</xdr:rowOff>
    </xdr:from>
    <xdr:to>
      <xdr:col>15</xdr:col>
      <xdr:colOff>101600</xdr:colOff>
      <xdr:row>40</xdr:row>
      <xdr:rowOff>138430</xdr:rowOff>
    </xdr:to>
    <xdr:sp macro="" textlink="">
      <xdr:nvSpPr>
        <xdr:cNvPr id="77" name="楕円 76">
          <a:extLst>
            <a:ext uri="{FF2B5EF4-FFF2-40B4-BE49-F238E27FC236}">
              <a16:creationId xmlns:a16="http://schemas.microsoft.com/office/drawing/2014/main" id="{AFA628B9-15BC-4323-B6A3-EA687F37D2C5}"/>
            </a:ext>
          </a:extLst>
        </xdr:cNvPr>
        <xdr:cNvSpPr/>
      </xdr:nvSpPr>
      <xdr:spPr>
        <a:xfrm>
          <a:off x="2857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80010</xdr:rowOff>
    </xdr:from>
    <xdr:to>
      <xdr:col>19</xdr:col>
      <xdr:colOff>177800</xdr:colOff>
      <xdr:row>40</xdr:row>
      <xdr:rowOff>87630</xdr:rowOff>
    </xdr:to>
    <xdr:cxnSp macro="">
      <xdr:nvCxnSpPr>
        <xdr:cNvPr id="78" name="直線コネクタ 77">
          <a:extLst>
            <a:ext uri="{FF2B5EF4-FFF2-40B4-BE49-F238E27FC236}">
              <a16:creationId xmlns:a16="http://schemas.microsoft.com/office/drawing/2014/main" id="{0359BF44-879F-48CD-ACD2-F18C88B91AFE}"/>
            </a:ext>
          </a:extLst>
        </xdr:cNvPr>
        <xdr:cNvCxnSpPr/>
      </xdr:nvCxnSpPr>
      <xdr:spPr>
        <a:xfrm flipV="1">
          <a:off x="2908300" y="69380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31115</xdr:rowOff>
    </xdr:from>
    <xdr:to>
      <xdr:col>10</xdr:col>
      <xdr:colOff>165100</xdr:colOff>
      <xdr:row>40</xdr:row>
      <xdr:rowOff>132715</xdr:rowOff>
    </xdr:to>
    <xdr:sp macro="" textlink="">
      <xdr:nvSpPr>
        <xdr:cNvPr id="79" name="楕円 78">
          <a:extLst>
            <a:ext uri="{FF2B5EF4-FFF2-40B4-BE49-F238E27FC236}">
              <a16:creationId xmlns:a16="http://schemas.microsoft.com/office/drawing/2014/main" id="{30ECB516-5737-42F0-911C-B7992D8F0945}"/>
            </a:ext>
          </a:extLst>
        </xdr:cNvPr>
        <xdr:cNvSpPr/>
      </xdr:nvSpPr>
      <xdr:spPr>
        <a:xfrm>
          <a:off x="196850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81915</xdr:rowOff>
    </xdr:from>
    <xdr:to>
      <xdr:col>15</xdr:col>
      <xdr:colOff>50800</xdr:colOff>
      <xdr:row>40</xdr:row>
      <xdr:rowOff>87630</xdr:rowOff>
    </xdr:to>
    <xdr:cxnSp macro="">
      <xdr:nvCxnSpPr>
        <xdr:cNvPr id="80" name="直線コネクタ 79">
          <a:extLst>
            <a:ext uri="{FF2B5EF4-FFF2-40B4-BE49-F238E27FC236}">
              <a16:creationId xmlns:a16="http://schemas.microsoft.com/office/drawing/2014/main" id="{CA0E43E0-C575-4EAE-8058-78947E305CC8}"/>
            </a:ext>
          </a:extLst>
        </xdr:cNvPr>
        <xdr:cNvCxnSpPr/>
      </xdr:nvCxnSpPr>
      <xdr:spPr>
        <a:xfrm>
          <a:off x="2019300" y="69399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12065</xdr:rowOff>
    </xdr:from>
    <xdr:to>
      <xdr:col>6</xdr:col>
      <xdr:colOff>38100</xdr:colOff>
      <xdr:row>40</xdr:row>
      <xdr:rowOff>113665</xdr:rowOff>
    </xdr:to>
    <xdr:sp macro="" textlink="">
      <xdr:nvSpPr>
        <xdr:cNvPr id="81" name="楕円 80">
          <a:extLst>
            <a:ext uri="{FF2B5EF4-FFF2-40B4-BE49-F238E27FC236}">
              <a16:creationId xmlns:a16="http://schemas.microsoft.com/office/drawing/2014/main" id="{3F8378B3-1E6D-4D26-B929-2B345411AE60}"/>
            </a:ext>
          </a:extLst>
        </xdr:cNvPr>
        <xdr:cNvSpPr/>
      </xdr:nvSpPr>
      <xdr:spPr>
        <a:xfrm>
          <a:off x="1079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62865</xdr:rowOff>
    </xdr:from>
    <xdr:to>
      <xdr:col>10</xdr:col>
      <xdr:colOff>114300</xdr:colOff>
      <xdr:row>40</xdr:row>
      <xdr:rowOff>81915</xdr:rowOff>
    </xdr:to>
    <xdr:cxnSp macro="">
      <xdr:nvCxnSpPr>
        <xdr:cNvPr id="82" name="直線コネクタ 81">
          <a:extLst>
            <a:ext uri="{FF2B5EF4-FFF2-40B4-BE49-F238E27FC236}">
              <a16:creationId xmlns:a16="http://schemas.microsoft.com/office/drawing/2014/main" id="{44D0AE16-5CE6-48C6-B8C8-F81323F76F82}"/>
            </a:ext>
          </a:extLst>
        </xdr:cNvPr>
        <xdr:cNvCxnSpPr/>
      </xdr:nvCxnSpPr>
      <xdr:spPr>
        <a:xfrm>
          <a:off x="1130300" y="69208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401E5D6E-EDD8-4D86-9276-9322A997DE9A}"/>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8C1C7C79-BBA4-463C-9F8C-487BB70B3A23}"/>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a:extLst>
            <a:ext uri="{FF2B5EF4-FFF2-40B4-BE49-F238E27FC236}">
              <a16:creationId xmlns:a16="http://schemas.microsoft.com/office/drawing/2014/main" id="{B915532E-AAF3-4488-B5F7-81AE1DAFEBA6}"/>
            </a:ext>
          </a:extLst>
        </xdr:cNvPr>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a:extLst>
            <a:ext uri="{FF2B5EF4-FFF2-40B4-BE49-F238E27FC236}">
              <a16:creationId xmlns:a16="http://schemas.microsoft.com/office/drawing/2014/main" id="{6B6F3E94-7F00-4FD1-8229-8CC00A45E17D}"/>
            </a:ext>
          </a:extLst>
        </xdr:cNvPr>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121937</xdr:rowOff>
    </xdr:from>
    <xdr:ext cx="405111" cy="259045"/>
    <xdr:sp macro="" textlink="">
      <xdr:nvSpPr>
        <xdr:cNvPr id="87" name="n_1mainValue【道路】&#10;有形固定資産減価償却率">
          <a:extLst>
            <a:ext uri="{FF2B5EF4-FFF2-40B4-BE49-F238E27FC236}">
              <a16:creationId xmlns:a16="http://schemas.microsoft.com/office/drawing/2014/main" id="{FBDBC375-4F1C-4B75-AA65-5062049E75B3}"/>
            </a:ext>
          </a:extLst>
        </xdr:cNvPr>
        <xdr:cNvSpPr txBox="1"/>
      </xdr:nvSpPr>
      <xdr:spPr>
        <a:xfrm>
          <a:off x="35820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129557</xdr:rowOff>
    </xdr:from>
    <xdr:ext cx="405111" cy="259045"/>
    <xdr:sp macro="" textlink="">
      <xdr:nvSpPr>
        <xdr:cNvPr id="88" name="n_2mainValue【道路】&#10;有形固定資産減価償却率">
          <a:extLst>
            <a:ext uri="{FF2B5EF4-FFF2-40B4-BE49-F238E27FC236}">
              <a16:creationId xmlns:a16="http://schemas.microsoft.com/office/drawing/2014/main" id="{22EA38AF-1FA7-4493-89AC-94FBD6BA88DE}"/>
            </a:ext>
          </a:extLst>
        </xdr:cNvPr>
        <xdr:cNvSpPr txBox="1"/>
      </xdr:nvSpPr>
      <xdr:spPr>
        <a:xfrm>
          <a:off x="27057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123842</xdr:rowOff>
    </xdr:from>
    <xdr:ext cx="405111" cy="259045"/>
    <xdr:sp macro="" textlink="">
      <xdr:nvSpPr>
        <xdr:cNvPr id="89" name="n_3mainValue【道路】&#10;有形固定資産減価償却率">
          <a:extLst>
            <a:ext uri="{FF2B5EF4-FFF2-40B4-BE49-F238E27FC236}">
              <a16:creationId xmlns:a16="http://schemas.microsoft.com/office/drawing/2014/main" id="{56843E55-A225-4428-B68C-6D51659CDB13}"/>
            </a:ext>
          </a:extLst>
        </xdr:cNvPr>
        <xdr:cNvSpPr txBox="1"/>
      </xdr:nvSpPr>
      <xdr:spPr>
        <a:xfrm>
          <a:off x="1816744"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104792</xdr:rowOff>
    </xdr:from>
    <xdr:ext cx="405111" cy="259045"/>
    <xdr:sp macro="" textlink="">
      <xdr:nvSpPr>
        <xdr:cNvPr id="90" name="n_4mainValue【道路】&#10;有形固定資産減価償却率">
          <a:extLst>
            <a:ext uri="{FF2B5EF4-FFF2-40B4-BE49-F238E27FC236}">
              <a16:creationId xmlns:a16="http://schemas.microsoft.com/office/drawing/2014/main" id="{3F5ABA3A-49AD-4F10-A569-6DC601172F44}"/>
            </a:ext>
          </a:extLst>
        </xdr:cNvPr>
        <xdr:cNvSpPr txBox="1"/>
      </xdr:nvSpPr>
      <xdr:spPr>
        <a:xfrm>
          <a:off x="927744" y="696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819138A-14AA-4AE9-BFC2-F986703ADF0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A37DB74-26AB-406B-8EEB-2CDABF2F62C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E7764C8-CABF-4DC8-9F0E-F574C1D4624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66D3532-0DB8-494D-AB60-6EEDEC58E8E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EE363922-83F5-481E-916F-7AB3C255484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5AB87D1-5471-4955-9430-AF6CF784D85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55AA4EE-54EC-4193-9534-21A83EFCDEA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CA519D2-1028-4B57-AE30-F478B37E521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3665C25B-BFC3-4974-9231-826D07C2D55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66C15FC-D445-4F09-9676-950665D0E56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4E93C95F-13E8-493C-84FB-05C20EB9EDF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27596FB0-79A8-4E3A-8301-B8936523277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DB5E4EDE-B8A6-430C-A610-FBFA92C117D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A44B4856-C248-452C-A747-77E360447F7E}"/>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FFD65CAC-E18E-43D4-8FDE-5B41DBB6785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68D051E6-DB0F-471A-B65F-8C7FB0987808}"/>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60A3A3B9-FE8F-49A3-8B12-C1E26DC426A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173EB8AD-DD81-4508-A56F-779CD83D8A64}"/>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CA5FDFE0-9A5C-483D-8E2A-E8AF47A5ADC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F09254F2-0E2F-498A-8D6B-ACC838528A3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4BE55E40-8341-48CE-A734-FFD7654CCE2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6A55A52B-30F2-452E-9ED1-856CD1F68331}"/>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2A305F3B-9A93-47F0-9777-8FD456839CF7}"/>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E162A381-C5EA-43E0-909E-4C33C8BC718F}"/>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72B7567C-E2A3-4DDC-877D-9B4CCA65002B}"/>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3F1ACA2A-AAE0-4B11-B86E-9D715818157B}"/>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a:extLst>
            <a:ext uri="{FF2B5EF4-FFF2-40B4-BE49-F238E27FC236}">
              <a16:creationId xmlns:a16="http://schemas.microsoft.com/office/drawing/2014/main" id="{8FAD7DE9-12B8-4189-ACFD-7DCB39E7CFBC}"/>
            </a:ext>
          </a:extLst>
        </xdr:cNvPr>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BDD72204-E2C4-4512-B297-9E7D2AB16F1D}"/>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901782F3-3EE8-4065-9DDF-8277D087809F}"/>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7C5EACB9-E6DD-477A-9131-A2B1BA268144}"/>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9E0D9038-57D0-4E57-962B-42F253BF4157}"/>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67605F83-C6AF-48ED-B359-4C3EF19BA7DE}"/>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40770DB-278E-4D7E-B711-BA33E7DA9A9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5CA7EA2-25CC-4419-82AF-1E40E697C74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E94472A-BBB4-4930-BFBF-EA00BB91774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3480A14-3FEE-43F3-896A-EC8544301C7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AF91F76-E08A-4DCE-8A16-99F6D7667DB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92718</xdr:rowOff>
    </xdr:from>
    <xdr:to>
      <xdr:col>55</xdr:col>
      <xdr:colOff>50800</xdr:colOff>
      <xdr:row>40</xdr:row>
      <xdr:rowOff>22868</xdr:rowOff>
    </xdr:to>
    <xdr:sp macro="" textlink="">
      <xdr:nvSpPr>
        <xdr:cNvPr id="128" name="楕円 127">
          <a:extLst>
            <a:ext uri="{FF2B5EF4-FFF2-40B4-BE49-F238E27FC236}">
              <a16:creationId xmlns:a16="http://schemas.microsoft.com/office/drawing/2014/main" id="{74D3D4DB-DC1C-4DFF-A84C-DB93346AAEAC}"/>
            </a:ext>
          </a:extLst>
        </xdr:cNvPr>
        <xdr:cNvSpPr/>
      </xdr:nvSpPr>
      <xdr:spPr>
        <a:xfrm>
          <a:off x="10426700" y="677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115595</xdr:rowOff>
    </xdr:from>
    <xdr:ext cx="534377" cy="259045"/>
    <xdr:sp macro="" textlink="">
      <xdr:nvSpPr>
        <xdr:cNvPr id="129" name="【道路】&#10;一人当たり延長該当値テキスト">
          <a:extLst>
            <a:ext uri="{FF2B5EF4-FFF2-40B4-BE49-F238E27FC236}">
              <a16:creationId xmlns:a16="http://schemas.microsoft.com/office/drawing/2014/main" id="{D2D2C738-9001-45A3-9B53-D855B2DE58AB}"/>
            </a:ext>
          </a:extLst>
        </xdr:cNvPr>
        <xdr:cNvSpPr txBox="1"/>
      </xdr:nvSpPr>
      <xdr:spPr>
        <a:xfrm>
          <a:off x="10515600" y="663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98168</xdr:rowOff>
    </xdr:from>
    <xdr:to>
      <xdr:col>50</xdr:col>
      <xdr:colOff>165100</xdr:colOff>
      <xdr:row>40</xdr:row>
      <xdr:rowOff>28318</xdr:rowOff>
    </xdr:to>
    <xdr:sp macro="" textlink="">
      <xdr:nvSpPr>
        <xdr:cNvPr id="130" name="楕円 129">
          <a:extLst>
            <a:ext uri="{FF2B5EF4-FFF2-40B4-BE49-F238E27FC236}">
              <a16:creationId xmlns:a16="http://schemas.microsoft.com/office/drawing/2014/main" id="{5D648657-B514-47BA-935A-98F65FAE5C87}"/>
            </a:ext>
          </a:extLst>
        </xdr:cNvPr>
        <xdr:cNvSpPr/>
      </xdr:nvSpPr>
      <xdr:spPr>
        <a:xfrm>
          <a:off x="9588500" y="678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143518</xdr:rowOff>
    </xdr:from>
    <xdr:to>
      <xdr:col>55</xdr:col>
      <xdr:colOff>0</xdr:colOff>
      <xdr:row>39</xdr:row>
      <xdr:rowOff>148968</xdr:rowOff>
    </xdr:to>
    <xdr:cxnSp macro="">
      <xdr:nvCxnSpPr>
        <xdr:cNvPr id="131" name="直線コネクタ 130">
          <a:extLst>
            <a:ext uri="{FF2B5EF4-FFF2-40B4-BE49-F238E27FC236}">
              <a16:creationId xmlns:a16="http://schemas.microsoft.com/office/drawing/2014/main" id="{7CCFE434-C65E-41C4-A8B5-5504A4A26FD4}"/>
            </a:ext>
          </a:extLst>
        </xdr:cNvPr>
        <xdr:cNvCxnSpPr/>
      </xdr:nvCxnSpPr>
      <xdr:spPr>
        <a:xfrm flipV="1">
          <a:off x="9639300" y="6830068"/>
          <a:ext cx="838200" cy="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102191</xdr:rowOff>
    </xdr:from>
    <xdr:to>
      <xdr:col>46</xdr:col>
      <xdr:colOff>38100</xdr:colOff>
      <xdr:row>40</xdr:row>
      <xdr:rowOff>32341</xdr:rowOff>
    </xdr:to>
    <xdr:sp macro="" textlink="">
      <xdr:nvSpPr>
        <xdr:cNvPr id="132" name="楕円 131">
          <a:extLst>
            <a:ext uri="{FF2B5EF4-FFF2-40B4-BE49-F238E27FC236}">
              <a16:creationId xmlns:a16="http://schemas.microsoft.com/office/drawing/2014/main" id="{445C3B97-E234-4B61-8CC1-6DA47585F0FC}"/>
            </a:ext>
          </a:extLst>
        </xdr:cNvPr>
        <xdr:cNvSpPr/>
      </xdr:nvSpPr>
      <xdr:spPr>
        <a:xfrm>
          <a:off x="8699500" y="67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148968</xdr:rowOff>
    </xdr:from>
    <xdr:to>
      <xdr:col>50</xdr:col>
      <xdr:colOff>114300</xdr:colOff>
      <xdr:row>39</xdr:row>
      <xdr:rowOff>152991</xdr:rowOff>
    </xdr:to>
    <xdr:cxnSp macro="">
      <xdr:nvCxnSpPr>
        <xdr:cNvPr id="133" name="直線コネクタ 132">
          <a:extLst>
            <a:ext uri="{FF2B5EF4-FFF2-40B4-BE49-F238E27FC236}">
              <a16:creationId xmlns:a16="http://schemas.microsoft.com/office/drawing/2014/main" id="{5221FA40-4923-4912-AC42-0AD168025781}"/>
            </a:ext>
          </a:extLst>
        </xdr:cNvPr>
        <xdr:cNvCxnSpPr/>
      </xdr:nvCxnSpPr>
      <xdr:spPr>
        <a:xfrm flipV="1">
          <a:off x="8750300" y="6835518"/>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106608</xdr:rowOff>
    </xdr:from>
    <xdr:to>
      <xdr:col>41</xdr:col>
      <xdr:colOff>101600</xdr:colOff>
      <xdr:row>40</xdr:row>
      <xdr:rowOff>36758</xdr:rowOff>
    </xdr:to>
    <xdr:sp macro="" textlink="">
      <xdr:nvSpPr>
        <xdr:cNvPr id="134" name="楕円 133">
          <a:extLst>
            <a:ext uri="{FF2B5EF4-FFF2-40B4-BE49-F238E27FC236}">
              <a16:creationId xmlns:a16="http://schemas.microsoft.com/office/drawing/2014/main" id="{32C8AC78-3349-4E2D-8480-9C000976A3ED}"/>
            </a:ext>
          </a:extLst>
        </xdr:cNvPr>
        <xdr:cNvSpPr/>
      </xdr:nvSpPr>
      <xdr:spPr>
        <a:xfrm>
          <a:off x="7810500" y="679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152991</xdr:rowOff>
    </xdr:from>
    <xdr:to>
      <xdr:col>45</xdr:col>
      <xdr:colOff>177800</xdr:colOff>
      <xdr:row>39</xdr:row>
      <xdr:rowOff>157408</xdr:rowOff>
    </xdr:to>
    <xdr:cxnSp macro="">
      <xdr:nvCxnSpPr>
        <xdr:cNvPr id="135" name="直線コネクタ 134">
          <a:extLst>
            <a:ext uri="{FF2B5EF4-FFF2-40B4-BE49-F238E27FC236}">
              <a16:creationId xmlns:a16="http://schemas.microsoft.com/office/drawing/2014/main" id="{4EA3D2C5-B2DA-4CB9-A62B-A7CBC6279B0C}"/>
            </a:ext>
          </a:extLst>
        </xdr:cNvPr>
        <xdr:cNvCxnSpPr/>
      </xdr:nvCxnSpPr>
      <xdr:spPr>
        <a:xfrm flipV="1">
          <a:off x="7861300" y="6839541"/>
          <a:ext cx="889000" cy="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110933</xdr:rowOff>
    </xdr:from>
    <xdr:to>
      <xdr:col>36</xdr:col>
      <xdr:colOff>165100</xdr:colOff>
      <xdr:row>40</xdr:row>
      <xdr:rowOff>41083</xdr:rowOff>
    </xdr:to>
    <xdr:sp macro="" textlink="">
      <xdr:nvSpPr>
        <xdr:cNvPr id="136" name="楕円 135">
          <a:extLst>
            <a:ext uri="{FF2B5EF4-FFF2-40B4-BE49-F238E27FC236}">
              <a16:creationId xmlns:a16="http://schemas.microsoft.com/office/drawing/2014/main" id="{66CCEEE6-1F34-4EB6-9E10-74D102370355}"/>
            </a:ext>
          </a:extLst>
        </xdr:cNvPr>
        <xdr:cNvSpPr/>
      </xdr:nvSpPr>
      <xdr:spPr>
        <a:xfrm>
          <a:off x="6921500" y="679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157408</xdr:rowOff>
    </xdr:from>
    <xdr:to>
      <xdr:col>41</xdr:col>
      <xdr:colOff>50800</xdr:colOff>
      <xdr:row>39</xdr:row>
      <xdr:rowOff>161733</xdr:rowOff>
    </xdr:to>
    <xdr:cxnSp macro="">
      <xdr:nvCxnSpPr>
        <xdr:cNvPr id="137" name="直線コネクタ 136">
          <a:extLst>
            <a:ext uri="{FF2B5EF4-FFF2-40B4-BE49-F238E27FC236}">
              <a16:creationId xmlns:a16="http://schemas.microsoft.com/office/drawing/2014/main" id="{1A704F0B-6405-43BD-BE23-E80FA7921312}"/>
            </a:ext>
          </a:extLst>
        </xdr:cNvPr>
        <xdr:cNvCxnSpPr/>
      </xdr:nvCxnSpPr>
      <xdr:spPr>
        <a:xfrm flipV="1">
          <a:off x="6972300" y="6843958"/>
          <a:ext cx="88900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a:extLst>
            <a:ext uri="{FF2B5EF4-FFF2-40B4-BE49-F238E27FC236}">
              <a16:creationId xmlns:a16="http://schemas.microsoft.com/office/drawing/2014/main" id="{6E3B3913-46E2-48EF-80F6-98FB8E62ED5B}"/>
            </a:ext>
          </a:extLst>
        </xdr:cNvPr>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a:extLst>
            <a:ext uri="{FF2B5EF4-FFF2-40B4-BE49-F238E27FC236}">
              <a16:creationId xmlns:a16="http://schemas.microsoft.com/office/drawing/2014/main" id="{C960D9A3-6073-4A73-9ECD-CFDD514B86EB}"/>
            </a:ext>
          </a:extLst>
        </xdr:cNvPr>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a:extLst>
            <a:ext uri="{FF2B5EF4-FFF2-40B4-BE49-F238E27FC236}">
              <a16:creationId xmlns:a16="http://schemas.microsoft.com/office/drawing/2014/main" id="{77AA878C-FEC5-4530-BED9-3D6A24CE5D41}"/>
            </a:ext>
          </a:extLst>
        </xdr:cNvPr>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a:extLst>
            <a:ext uri="{FF2B5EF4-FFF2-40B4-BE49-F238E27FC236}">
              <a16:creationId xmlns:a16="http://schemas.microsoft.com/office/drawing/2014/main" id="{868525DC-3A79-4075-A7A8-69B9BC06A265}"/>
            </a:ext>
          </a:extLst>
        </xdr:cNvPr>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44845</xdr:rowOff>
    </xdr:from>
    <xdr:ext cx="534377" cy="259045"/>
    <xdr:sp macro="" textlink="">
      <xdr:nvSpPr>
        <xdr:cNvPr id="142" name="n_1mainValue【道路】&#10;一人当たり延長">
          <a:extLst>
            <a:ext uri="{FF2B5EF4-FFF2-40B4-BE49-F238E27FC236}">
              <a16:creationId xmlns:a16="http://schemas.microsoft.com/office/drawing/2014/main" id="{C904D2E8-D74C-4BDF-A103-21C113071607}"/>
            </a:ext>
          </a:extLst>
        </xdr:cNvPr>
        <xdr:cNvSpPr txBox="1"/>
      </xdr:nvSpPr>
      <xdr:spPr>
        <a:xfrm>
          <a:off x="9359411" y="655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48868</xdr:rowOff>
    </xdr:from>
    <xdr:ext cx="534377" cy="259045"/>
    <xdr:sp macro="" textlink="">
      <xdr:nvSpPr>
        <xdr:cNvPr id="143" name="n_2mainValue【道路】&#10;一人当たり延長">
          <a:extLst>
            <a:ext uri="{FF2B5EF4-FFF2-40B4-BE49-F238E27FC236}">
              <a16:creationId xmlns:a16="http://schemas.microsoft.com/office/drawing/2014/main" id="{54F989F5-8567-423C-9CD5-DCCFF3D3D2A9}"/>
            </a:ext>
          </a:extLst>
        </xdr:cNvPr>
        <xdr:cNvSpPr txBox="1"/>
      </xdr:nvSpPr>
      <xdr:spPr>
        <a:xfrm>
          <a:off x="8483111" y="65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53285</xdr:rowOff>
    </xdr:from>
    <xdr:ext cx="534377" cy="259045"/>
    <xdr:sp macro="" textlink="">
      <xdr:nvSpPr>
        <xdr:cNvPr id="144" name="n_3mainValue【道路】&#10;一人当たり延長">
          <a:extLst>
            <a:ext uri="{FF2B5EF4-FFF2-40B4-BE49-F238E27FC236}">
              <a16:creationId xmlns:a16="http://schemas.microsoft.com/office/drawing/2014/main" id="{E7D7A840-CE7C-4597-ABFC-2992BF82BF80}"/>
            </a:ext>
          </a:extLst>
        </xdr:cNvPr>
        <xdr:cNvSpPr txBox="1"/>
      </xdr:nvSpPr>
      <xdr:spPr>
        <a:xfrm>
          <a:off x="7594111" y="656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57610</xdr:rowOff>
    </xdr:from>
    <xdr:ext cx="534377" cy="259045"/>
    <xdr:sp macro="" textlink="">
      <xdr:nvSpPr>
        <xdr:cNvPr id="145" name="n_4mainValue【道路】&#10;一人当たり延長">
          <a:extLst>
            <a:ext uri="{FF2B5EF4-FFF2-40B4-BE49-F238E27FC236}">
              <a16:creationId xmlns:a16="http://schemas.microsoft.com/office/drawing/2014/main" id="{69821EF1-3F1A-4C9C-9F39-CDFE38154253}"/>
            </a:ext>
          </a:extLst>
        </xdr:cNvPr>
        <xdr:cNvSpPr txBox="1"/>
      </xdr:nvSpPr>
      <xdr:spPr>
        <a:xfrm>
          <a:off x="6705111" y="657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E11C6D83-23EC-4D58-AA50-459B61ECF15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E96CDC87-F374-4379-B206-F8342E7B34C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2988C3F4-8E19-4AAE-ACC8-2B1E1AA97E3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A4AEAFF0-083C-43A7-9804-9D3926B4D25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2391E86E-642D-456F-B238-1F52DF208BF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7B0F1411-578B-427F-A640-605E36FA190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346708F1-9C09-474B-99CB-430357DCE3F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25AF171A-1B0C-43F8-A832-C21C2300674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F858897D-63EA-45ED-AAEF-7FE577C9BD1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6AEC071A-5829-4B11-A450-E972DD2E20C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1F8008A-332C-4737-AFDD-DDCE7A80579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9612348F-D7A0-4E12-8243-395D51EDFCD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C17A7054-C863-4B9F-B719-799AF92551E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6F9BC9D7-E377-413B-9B8C-D8FD51F1693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150C903F-54CE-4EEC-AC58-A255930105D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C6B038D9-9420-4D74-BF4E-706D6903893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D4493467-4034-4256-B243-37347C0499D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FBC265F-5248-4D6F-A3AA-D36F56A3582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5A8D7B66-96E2-494A-ACF6-C68EF49F299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8BFB1DFC-43B3-442A-AB8E-8F9F5DBF641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EF95411E-2E02-44BA-9B03-5FDD395AB63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4F68C53F-5491-4494-A9EE-9E3B63D6AEA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5022D958-BEEA-4CDB-A5D2-3C9C53BF3F7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4228D6F9-0AC0-474D-BF33-0C8936B64CF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275A679C-E31E-44DD-928B-4FC9FB19FB1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DF40799E-1E5F-4CFF-B73B-FF25EE5262BB}"/>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51938D01-D244-4EEF-B506-47FFFA92AD53}"/>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B9C9A8FE-8684-4289-9169-9421A1C8A4D1}"/>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220CC4BE-67CB-4151-92C3-76052FA78F3E}"/>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5BEE14DD-448B-475F-8058-7629FA850615}"/>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DFC89C69-417B-470A-BCA7-B393389C7A36}"/>
            </a:ext>
          </a:extLst>
        </xdr:cNvPr>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2EB3B5E8-1990-4C4E-8F13-7B52F36A53F2}"/>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3324AA01-E5E3-4B7D-AAD5-9C1173D9EBFF}"/>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39FCF1CA-5C31-47E2-99C4-DE4E4370DC01}"/>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772B1362-CAF5-490A-8793-7688B3E46DEF}"/>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B1CB5D81-09F9-4C86-A67A-78217F0172BE}"/>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99674DC-F0A7-4ABF-8A5A-16ECD779E44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B5497B4-0236-4057-B652-57623C66ABF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CF7D024-3DDA-47B0-89EE-6A4F4A7B96C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3B61EBC-5A44-40D0-965E-FA9F6E22865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6449735-9B78-481A-9925-B19701A485A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47172</xdr:rowOff>
    </xdr:from>
    <xdr:to>
      <xdr:col>24</xdr:col>
      <xdr:colOff>114300</xdr:colOff>
      <xdr:row>61</xdr:row>
      <xdr:rowOff>148772</xdr:rowOff>
    </xdr:to>
    <xdr:sp macro="" textlink="">
      <xdr:nvSpPr>
        <xdr:cNvPr id="187" name="楕円 186">
          <a:extLst>
            <a:ext uri="{FF2B5EF4-FFF2-40B4-BE49-F238E27FC236}">
              <a16:creationId xmlns:a16="http://schemas.microsoft.com/office/drawing/2014/main" id="{588935AF-E4F8-4E55-AB31-4318BD307CEE}"/>
            </a:ext>
          </a:extLst>
        </xdr:cNvPr>
        <xdr:cNvSpPr/>
      </xdr:nvSpPr>
      <xdr:spPr>
        <a:xfrm>
          <a:off x="45847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25599</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51E86B2C-8A06-4149-8817-C3813F51C7E2}"/>
            </a:ext>
          </a:extLst>
        </xdr:cNvPr>
        <xdr:cNvSpPr txBox="1"/>
      </xdr:nvSpPr>
      <xdr:spPr>
        <a:xfrm>
          <a:off x="4673600"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96157</xdr:rowOff>
    </xdr:from>
    <xdr:to>
      <xdr:col>20</xdr:col>
      <xdr:colOff>38100</xdr:colOff>
      <xdr:row>60</xdr:row>
      <xdr:rowOff>26307</xdr:rowOff>
    </xdr:to>
    <xdr:sp macro="" textlink="">
      <xdr:nvSpPr>
        <xdr:cNvPr id="189" name="楕円 188">
          <a:extLst>
            <a:ext uri="{FF2B5EF4-FFF2-40B4-BE49-F238E27FC236}">
              <a16:creationId xmlns:a16="http://schemas.microsoft.com/office/drawing/2014/main" id="{476EE73A-9BE3-4C1D-B663-727E5761F0AF}"/>
            </a:ext>
          </a:extLst>
        </xdr:cNvPr>
        <xdr:cNvSpPr/>
      </xdr:nvSpPr>
      <xdr:spPr>
        <a:xfrm>
          <a:off x="3746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146957</xdr:rowOff>
    </xdr:from>
    <xdr:to>
      <xdr:col>24</xdr:col>
      <xdr:colOff>63500</xdr:colOff>
      <xdr:row>61</xdr:row>
      <xdr:rowOff>97972</xdr:rowOff>
    </xdr:to>
    <xdr:cxnSp macro="">
      <xdr:nvCxnSpPr>
        <xdr:cNvPr id="190" name="直線コネクタ 189">
          <a:extLst>
            <a:ext uri="{FF2B5EF4-FFF2-40B4-BE49-F238E27FC236}">
              <a16:creationId xmlns:a16="http://schemas.microsoft.com/office/drawing/2014/main" id="{896F088D-E99E-4EAC-BCD3-05D4851DAB8B}"/>
            </a:ext>
          </a:extLst>
        </xdr:cNvPr>
        <xdr:cNvCxnSpPr/>
      </xdr:nvCxnSpPr>
      <xdr:spPr>
        <a:xfrm>
          <a:off x="3797300" y="10262507"/>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9616</xdr:rowOff>
    </xdr:from>
    <xdr:to>
      <xdr:col>15</xdr:col>
      <xdr:colOff>101600</xdr:colOff>
      <xdr:row>61</xdr:row>
      <xdr:rowOff>111216</xdr:rowOff>
    </xdr:to>
    <xdr:sp macro="" textlink="">
      <xdr:nvSpPr>
        <xdr:cNvPr id="191" name="楕円 190">
          <a:extLst>
            <a:ext uri="{FF2B5EF4-FFF2-40B4-BE49-F238E27FC236}">
              <a16:creationId xmlns:a16="http://schemas.microsoft.com/office/drawing/2014/main" id="{1086C889-32E6-4703-A183-0864023A3EEE}"/>
            </a:ext>
          </a:extLst>
        </xdr:cNvPr>
        <xdr:cNvSpPr/>
      </xdr:nvSpPr>
      <xdr:spPr>
        <a:xfrm>
          <a:off x="2857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146957</xdr:rowOff>
    </xdr:from>
    <xdr:to>
      <xdr:col>19</xdr:col>
      <xdr:colOff>177800</xdr:colOff>
      <xdr:row>61</xdr:row>
      <xdr:rowOff>60416</xdr:rowOff>
    </xdr:to>
    <xdr:cxnSp macro="">
      <xdr:nvCxnSpPr>
        <xdr:cNvPr id="192" name="直線コネクタ 191">
          <a:extLst>
            <a:ext uri="{FF2B5EF4-FFF2-40B4-BE49-F238E27FC236}">
              <a16:creationId xmlns:a16="http://schemas.microsoft.com/office/drawing/2014/main" id="{652FB912-9125-4AB8-ADE0-724EA3CFC9C8}"/>
            </a:ext>
          </a:extLst>
        </xdr:cNvPr>
        <xdr:cNvCxnSpPr/>
      </xdr:nvCxnSpPr>
      <xdr:spPr>
        <a:xfrm flipV="1">
          <a:off x="2908300" y="10262507"/>
          <a:ext cx="889000" cy="25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156573</xdr:rowOff>
    </xdr:from>
    <xdr:to>
      <xdr:col>10</xdr:col>
      <xdr:colOff>165100</xdr:colOff>
      <xdr:row>61</xdr:row>
      <xdr:rowOff>86723</xdr:rowOff>
    </xdr:to>
    <xdr:sp macro="" textlink="">
      <xdr:nvSpPr>
        <xdr:cNvPr id="193" name="楕円 192">
          <a:extLst>
            <a:ext uri="{FF2B5EF4-FFF2-40B4-BE49-F238E27FC236}">
              <a16:creationId xmlns:a16="http://schemas.microsoft.com/office/drawing/2014/main" id="{132A7693-ED8D-47CC-BD34-668D2B73F43F}"/>
            </a:ext>
          </a:extLst>
        </xdr:cNvPr>
        <xdr:cNvSpPr/>
      </xdr:nvSpPr>
      <xdr:spPr>
        <a:xfrm>
          <a:off x="1968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35923</xdr:rowOff>
    </xdr:from>
    <xdr:to>
      <xdr:col>15</xdr:col>
      <xdr:colOff>50800</xdr:colOff>
      <xdr:row>61</xdr:row>
      <xdr:rowOff>60416</xdr:rowOff>
    </xdr:to>
    <xdr:cxnSp macro="">
      <xdr:nvCxnSpPr>
        <xdr:cNvPr id="194" name="直線コネクタ 193">
          <a:extLst>
            <a:ext uri="{FF2B5EF4-FFF2-40B4-BE49-F238E27FC236}">
              <a16:creationId xmlns:a16="http://schemas.microsoft.com/office/drawing/2014/main" id="{AD8BCFA8-AB20-4C7A-8E3B-E9FE7006509D}"/>
            </a:ext>
          </a:extLst>
        </xdr:cNvPr>
        <xdr:cNvCxnSpPr/>
      </xdr:nvCxnSpPr>
      <xdr:spPr>
        <a:xfrm>
          <a:off x="2019300" y="104943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132080</xdr:rowOff>
    </xdr:from>
    <xdr:to>
      <xdr:col>6</xdr:col>
      <xdr:colOff>38100</xdr:colOff>
      <xdr:row>61</xdr:row>
      <xdr:rowOff>62230</xdr:rowOff>
    </xdr:to>
    <xdr:sp macro="" textlink="">
      <xdr:nvSpPr>
        <xdr:cNvPr id="195" name="楕円 194">
          <a:extLst>
            <a:ext uri="{FF2B5EF4-FFF2-40B4-BE49-F238E27FC236}">
              <a16:creationId xmlns:a16="http://schemas.microsoft.com/office/drawing/2014/main" id="{A4191AA2-2B56-480D-9273-E95302DBF333}"/>
            </a:ext>
          </a:extLst>
        </xdr:cNvPr>
        <xdr:cNvSpPr/>
      </xdr:nvSpPr>
      <xdr:spPr>
        <a:xfrm>
          <a:off x="1079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11430</xdr:rowOff>
    </xdr:from>
    <xdr:to>
      <xdr:col>10</xdr:col>
      <xdr:colOff>114300</xdr:colOff>
      <xdr:row>61</xdr:row>
      <xdr:rowOff>35923</xdr:rowOff>
    </xdr:to>
    <xdr:cxnSp macro="">
      <xdr:nvCxnSpPr>
        <xdr:cNvPr id="196" name="直線コネクタ 195">
          <a:extLst>
            <a:ext uri="{FF2B5EF4-FFF2-40B4-BE49-F238E27FC236}">
              <a16:creationId xmlns:a16="http://schemas.microsoft.com/office/drawing/2014/main" id="{DA5CF66E-FF91-4235-B876-CC975D6A9B29}"/>
            </a:ext>
          </a:extLst>
        </xdr:cNvPr>
        <xdr:cNvCxnSpPr/>
      </xdr:nvCxnSpPr>
      <xdr:spPr>
        <a:xfrm>
          <a:off x="1130300" y="1046988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8E0E2A97-6839-42E6-A8E0-60B3E52C2AB0}"/>
            </a:ext>
          </a:extLst>
        </xdr:cNvPr>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11336048-AA62-4110-B62E-E8C96C66500F}"/>
            </a:ext>
          </a:extLst>
        </xdr:cNvPr>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85CC9D69-6B8F-4327-BE0A-DA7A6B00C8C5}"/>
            </a:ext>
          </a:extLst>
        </xdr:cNvPr>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D3B4363C-70C9-4359-A919-3E8CB914CA6B}"/>
            </a:ext>
          </a:extLst>
        </xdr:cNvPr>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42834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B0B0BFC6-A9CD-407E-B68F-EBD915D424F4}"/>
            </a:ext>
          </a:extLst>
        </xdr:cNvPr>
        <xdr:cNvSpPr txBox="1"/>
      </xdr:nvSpPr>
      <xdr:spPr>
        <a:xfrm>
          <a:off x="3582044" y="998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102343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8137EA08-F6E8-4546-BA39-05319077D8D1}"/>
            </a:ext>
          </a:extLst>
        </xdr:cNvPr>
        <xdr:cNvSpPr txBox="1"/>
      </xdr:nvSpPr>
      <xdr:spPr>
        <a:xfrm>
          <a:off x="2705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77850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E59E5938-0288-43E7-B2A1-03159597A19E}"/>
            </a:ext>
          </a:extLst>
        </xdr:cNvPr>
        <xdr:cNvSpPr txBox="1"/>
      </xdr:nvSpPr>
      <xdr:spPr>
        <a:xfrm>
          <a:off x="1816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53357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52CFB122-E2F5-4385-9ACD-118ADFC40158}"/>
            </a:ext>
          </a:extLst>
        </xdr:cNvPr>
        <xdr:cNvSpPr txBox="1"/>
      </xdr:nvSpPr>
      <xdr:spPr>
        <a:xfrm>
          <a:off x="927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E5A77EFA-87FB-4E95-94A5-CFADBE37ED1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51578DEC-3DA8-4B52-B5F3-03764C7C362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6B4B719D-864B-4260-88BE-1A468FF0F16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A63A85CC-F413-4F8B-9AC0-1317BD61D2F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D04C998C-87F7-4D3E-8BC4-B26A346EF3D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F61D15F7-35B3-450F-85F2-44636A7BE7E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E9086A42-E408-436E-B75D-9AE5F547D5D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B42C0956-E5CE-4718-877B-16B9D7D899D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CC657320-9BCB-41E2-BCF4-BC3078FAFD3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26230E84-DC95-4285-AFE8-BE19B1D8BA8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EF60332E-D5A8-4FC6-9AD5-F49CF314DD5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79068CFA-4698-4263-A5C5-52AD4A984A9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7770A9F5-09B4-4A22-B68B-40BF1446E0A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BCA71410-B58B-4959-9213-3DAF09B6DF3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F2143D71-115F-48E4-9FD5-8EB37FDA77F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32F534D5-3249-43BF-ACBD-85C251EA0BD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EA9607AA-E06B-4549-AFDD-B34637988AA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4AD99FB8-ECC1-4652-BA3F-911FB6ACDFA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A55CB1FA-E9F9-4F2F-9FC6-A4F84D3B6B2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FF7CF609-31C9-4A0F-A122-D0C59B99FB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7263F5EA-3153-4CF0-9F71-2E361AFECCA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7A864DF1-992D-42E8-90F3-8C51B21FF69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92CB683-41B2-4479-ABAB-4179831EEF1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4744A9D6-B6B0-41F3-8B9C-DB89573F410F}"/>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F52B9E76-85E4-4398-AC68-5BD0B845A4AC}"/>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0F8A7BDC-1AA6-45EC-9DC0-046CDD7672E9}"/>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C8350A0B-8906-4BAB-8FE1-2E5DF2315659}"/>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72C0C739-CA12-4619-B2AE-FA2CC25051A0}"/>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CCD7BD0-4D70-4A99-A296-61CFB0CEAE8B}"/>
            </a:ext>
          </a:extLst>
        </xdr:cNvPr>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EF0661DA-EB58-4A58-81B7-4545829E8363}"/>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3B11D0EB-DC0E-48E4-BB55-DB702393D72D}"/>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BAC20750-36A1-4512-A945-7F6A7F4D0C06}"/>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FEE74963-7246-48B2-B75F-F92F77EC56C6}"/>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E28D3A54-2957-4165-B81C-3E496B702E51}"/>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455FD0B-F897-46B4-93EC-4B566A2EC72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9DEBAB1-F128-4988-988F-A43836B2112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C509999-7FCE-4488-AE5D-A36C82CCB45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B76F0C8-5AA7-4625-98ED-B4520248A50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9502714-83B9-435B-8E4F-DC242FC8E6B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171406</xdr:rowOff>
    </xdr:from>
    <xdr:to>
      <xdr:col>55</xdr:col>
      <xdr:colOff>50800</xdr:colOff>
      <xdr:row>64</xdr:row>
      <xdr:rowOff>101556</xdr:rowOff>
    </xdr:to>
    <xdr:sp macro="" textlink="">
      <xdr:nvSpPr>
        <xdr:cNvPr id="244" name="楕円 243">
          <a:extLst>
            <a:ext uri="{FF2B5EF4-FFF2-40B4-BE49-F238E27FC236}">
              <a16:creationId xmlns:a16="http://schemas.microsoft.com/office/drawing/2014/main" id="{76033227-44EF-4F1D-8081-006DEE019336}"/>
            </a:ext>
          </a:extLst>
        </xdr:cNvPr>
        <xdr:cNvSpPr/>
      </xdr:nvSpPr>
      <xdr:spPr>
        <a:xfrm>
          <a:off x="10426700" y="1097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86333</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FD691EEC-7897-4D99-8350-25BFA7E7B153}"/>
            </a:ext>
          </a:extLst>
        </xdr:cNvPr>
        <xdr:cNvSpPr txBox="1"/>
      </xdr:nvSpPr>
      <xdr:spPr>
        <a:xfrm>
          <a:off x="10515600" y="1088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151924</xdr:rowOff>
    </xdr:from>
    <xdr:to>
      <xdr:col>50</xdr:col>
      <xdr:colOff>165100</xdr:colOff>
      <xdr:row>64</xdr:row>
      <xdr:rowOff>82074</xdr:rowOff>
    </xdr:to>
    <xdr:sp macro="" textlink="">
      <xdr:nvSpPr>
        <xdr:cNvPr id="246" name="楕円 245">
          <a:extLst>
            <a:ext uri="{FF2B5EF4-FFF2-40B4-BE49-F238E27FC236}">
              <a16:creationId xmlns:a16="http://schemas.microsoft.com/office/drawing/2014/main" id="{20DB037E-8EE5-4810-A1CB-CEFD963775D3}"/>
            </a:ext>
          </a:extLst>
        </xdr:cNvPr>
        <xdr:cNvSpPr/>
      </xdr:nvSpPr>
      <xdr:spPr>
        <a:xfrm>
          <a:off x="9588500" y="1095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31274</xdr:rowOff>
    </xdr:from>
    <xdr:to>
      <xdr:col>55</xdr:col>
      <xdr:colOff>0</xdr:colOff>
      <xdr:row>64</xdr:row>
      <xdr:rowOff>50756</xdr:rowOff>
    </xdr:to>
    <xdr:cxnSp macro="">
      <xdr:nvCxnSpPr>
        <xdr:cNvPr id="247" name="直線コネクタ 246">
          <a:extLst>
            <a:ext uri="{FF2B5EF4-FFF2-40B4-BE49-F238E27FC236}">
              <a16:creationId xmlns:a16="http://schemas.microsoft.com/office/drawing/2014/main" id="{F2C80BD2-13CB-47A1-916E-B515B743421B}"/>
            </a:ext>
          </a:extLst>
        </xdr:cNvPr>
        <xdr:cNvCxnSpPr/>
      </xdr:nvCxnSpPr>
      <xdr:spPr>
        <a:xfrm>
          <a:off x="9639300" y="11004074"/>
          <a:ext cx="838200" cy="1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936</xdr:rowOff>
    </xdr:from>
    <xdr:to>
      <xdr:col>46</xdr:col>
      <xdr:colOff>38100</xdr:colOff>
      <xdr:row>64</xdr:row>
      <xdr:rowOff>102536</xdr:rowOff>
    </xdr:to>
    <xdr:sp macro="" textlink="">
      <xdr:nvSpPr>
        <xdr:cNvPr id="248" name="楕円 247">
          <a:extLst>
            <a:ext uri="{FF2B5EF4-FFF2-40B4-BE49-F238E27FC236}">
              <a16:creationId xmlns:a16="http://schemas.microsoft.com/office/drawing/2014/main" id="{DE06E345-A695-402D-BB92-E56A6ECB13D4}"/>
            </a:ext>
          </a:extLst>
        </xdr:cNvPr>
        <xdr:cNvSpPr/>
      </xdr:nvSpPr>
      <xdr:spPr>
        <a:xfrm>
          <a:off x="8699500" y="109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31274</xdr:rowOff>
    </xdr:from>
    <xdr:to>
      <xdr:col>50</xdr:col>
      <xdr:colOff>114300</xdr:colOff>
      <xdr:row>64</xdr:row>
      <xdr:rowOff>51736</xdr:rowOff>
    </xdr:to>
    <xdr:cxnSp macro="">
      <xdr:nvCxnSpPr>
        <xdr:cNvPr id="249" name="直線コネクタ 248">
          <a:extLst>
            <a:ext uri="{FF2B5EF4-FFF2-40B4-BE49-F238E27FC236}">
              <a16:creationId xmlns:a16="http://schemas.microsoft.com/office/drawing/2014/main" id="{A21D5485-5F75-417A-84AC-8E0590CB8EE2}"/>
            </a:ext>
          </a:extLst>
        </xdr:cNvPr>
        <xdr:cNvCxnSpPr/>
      </xdr:nvCxnSpPr>
      <xdr:spPr>
        <a:xfrm flipV="1">
          <a:off x="8750300" y="11004074"/>
          <a:ext cx="889000" cy="2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1311</xdr:rowOff>
    </xdr:from>
    <xdr:to>
      <xdr:col>41</xdr:col>
      <xdr:colOff>101600</xdr:colOff>
      <xdr:row>64</xdr:row>
      <xdr:rowOff>102911</xdr:rowOff>
    </xdr:to>
    <xdr:sp macro="" textlink="">
      <xdr:nvSpPr>
        <xdr:cNvPr id="250" name="楕円 249">
          <a:extLst>
            <a:ext uri="{FF2B5EF4-FFF2-40B4-BE49-F238E27FC236}">
              <a16:creationId xmlns:a16="http://schemas.microsoft.com/office/drawing/2014/main" id="{1D83030B-5F80-4041-B2CF-8D07F8F504EC}"/>
            </a:ext>
          </a:extLst>
        </xdr:cNvPr>
        <xdr:cNvSpPr/>
      </xdr:nvSpPr>
      <xdr:spPr>
        <a:xfrm>
          <a:off x="7810500" y="1097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51736</xdr:rowOff>
    </xdr:from>
    <xdr:to>
      <xdr:col>45</xdr:col>
      <xdr:colOff>177800</xdr:colOff>
      <xdr:row>64</xdr:row>
      <xdr:rowOff>52111</xdr:rowOff>
    </xdr:to>
    <xdr:cxnSp macro="">
      <xdr:nvCxnSpPr>
        <xdr:cNvPr id="251" name="直線コネクタ 250">
          <a:extLst>
            <a:ext uri="{FF2B5EF4-FFF2-40B4-BE49-F238E27FC236}">
              <a16:creationId xmlns:a16="http://schemas.microsoft.com/office/drawing/2014/main" id="{9D6AB321-4E89-460E-B713-1EA4DE6F50E5}"/>
            </a:ext>
          </a:extLst>
        </xdr:cNvPr>
        <xdr:cNvCxnSpPr/>
      </xdr:nvCxnSpPr>
      <xdr:spPr>
        <a:xfrm flipV="1">
          <a:off x="7861300" y="11024536"/>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1633</xdr:rowOff>
    </xdr:from>
    <xdr:to>
      <xdr:col>36</xdr:col>
      <xdr:colOff>165100</xdr:colOff>
      <xdr:row>64</xdr:row>
      <xdr:rowOff>103233</xdr:rowOff>
    </xdr:to>
    <xdr:sp macro="" textlink="">
      <xdr:nvSpPr>
        <xdr:cNvPr id="252" name="楕円 251">
          <a:extLst>
            <a:ext uri="{FF2B5EF4-FFF2-40B4-BE49-F238E27FC236}">
              <a16:creationId xmlns:a16="http://schemas.microsoft.com/office/drawing/2014/main" id="{D458F617-D7BD-47B7-845B-DA2879AED256}"/>
            </a:ext>
          </a:extLst>
        </xdr:cNvPr>
        <xdr:cNvSpPr/>
      </xdr:nvSpPr>
      <xdr:spPr>
        <a:xfrm>
          <a:off x="6921500" y="1097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52111</xdr:rowOff>
    </xdr:from>
    <xdr:to>
      <xdr:col>41</xdr:col>
      <xdr:colOff>50800</xdr:colOff>
      <xdr:row>64</xdr:row>
      <xdr:rowOff>52433</xdr:rowOff>
    </xdr:to>
    <xdr:cxnSp macro="">
      <xdr:nvCxnSpPr>
        <xdr:cNvPr id="253" name="直線コネクタ 252">
          <a:extLst>
            <a:ext uri="{FF2B5EF4-FFF2-40B4-BE49-F238E27FC236}">
              <a16:creationId xmlns:a16="http://schemas.microsoft.com/office/drawing/2014/main" id="{B5ADD757-34A0-4D92-9BED-6A9B79D7DB34}"/>
            </a:ext>
          </a:extLst>
        </xdr:cNvPr>
        <xdr:cNvCxnSpPr/>
      </xdr:nvCxnSpPr>
      <xdr:spPr>
        <a:xfrm flipV="1">
          <a:off x="6972300" y="11024911"/>
          <a:ext cx="889000" cy="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71E07345-8E62-4DBF-A7D6-090376D1262D}"/>
            </a:ext>
          </a:extLst>
        </xdr:cNvPr>
        <xdr:cNvSpPr txBox="1"/>
      </xdr:nvSpPr>
      <xdr:spPr>
        <a:xfrm>
          <a:off x="932709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FAC1E0B2-9854-4203-BA08-6FC8C6B0C7A0}"/>
            </a:ext>
          </a:extLst>
        </xdr:cNvPr>
        <xdr:cNvSpPr txBox="1"/>
      </xdr:nvSpPr>
      <xdr:spPr>
        <a:xfrm>
          <a:off x="84507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129A922A-2709-48D0-8125-862D63F3FBF6}"/>
            </a:ext>
          </a:extLst>
        </xdr:cNvPr>
        <xdr:cNvSpPr txBox="1"/>
      </xdr:nvSpPr>
      <xdr:spPr>
        <a:xfrm>
          <a:off x="7561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5EE37B6-36FD-480E-AAD1-8A0F64E97BAA}"/>
            </a:ext>
          </a:extLst>
        </xdr:cNvPr>
        <xdr:cNvSpPr txBox="1"/>
      </xdr:nvSpPr>
      <xdr:spPr>
        <a:xfrm>
          <a:off x="6672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73201</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14AD7AB7-15E8-40D7-8EBC-37C95EB0D36E}"/>
            </a:ext>
          </a:extLst>
        </xdr:cNvPr>
        <xdr:cNvSpPr txBox="1"/>
      </xdr:nvSpPr>
      <xdr:spPr>
        <a:xfrm>
          <a:off x="9359411" y="1104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93663</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A5503D72-9B05-46BB-A4A5-EDA24FA862FA}"/>
            </a:ext>
          </a:extLst>
        </xdr:cNvPr>
        <xdr:cNvSpPr txBox="1"/>
      </xdr:nvSpPr>
      <xdr:spPr>
        <a:xfrm>
          <a:off x="8483111" y="1106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94038</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1AFFCF06-DF11-491F-8457-FF58D6A19EFA}"/>
            </a:ext>
          </a:extLst>
        </xdr:cNvPr>
        <xdr:cNvSpPr txBox="1"/>
      </xdr:nvSpPr>
      <xdr:spPr>
        <a:xfrm>
          <a:off x="7594111" y="1106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94360</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347FBF78-5778-4715-808C-7A4A2F7DAD9B}"/>
            </a:ext>
          </a:extLst>
        </xdr:cNvPr>
        <xdr:cNvSpPr txBox="1"/>
      </xdr:nvSpPr>
      <xdr:spPr>
        <a:xfrm>
          <a:off x="6705111" y="1106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E1843AFE-A671-4654-9FAB-9CCF7583892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4BAE9A4C-17DD-4EEE-BB7B-1EA3B7A06E4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F772F425-535B-48C9-B3DF-BC6AA09A766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4C30550-AA77-4F35-AED2-9422CE0195E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DD9A3D7F-2333-45C1-8BAC-176D01A947B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DEAD769F-3668-4D61-96E0-9B0BB3814EC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1E910210-5537-43A3-972D-61D0B17C472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28515F9-F2CE-49A8-8FE7-2C7A1F82830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EE0DBDC1-01E7-4CF1-8A94-6656C286917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2BF99DBD-99B1-4D9C-9E36-0C09AC73E32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98D3DD52-2AB3-47A3-8006-65DD6A1DD25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A2F7814-9110-45EE-9ACA-7264B90FA29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4396E1FA-28AC-427C-BEB9-C2E15B0D115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3A289109-419C-410E-875F-BF04F50158B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2BF5C87D-2196-4465-83D6-CCD34A24B27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13B435E2-F9ED-43A8-8C4C-30D86917025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37ED7536-037F-490E-BA7E-3C3EAF2707F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CEED89C9-4A73-4712-BA8E-43EB88BBFA9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8FFA58E3-E19E-4CA5-8939-A62AAD77DF8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B38E9635-7D7F-4BA6-A32A-1E4BB2DE307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97F965E8-111F-49DC-965D-9B47520ABED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73E52D39-A919-42F7-8C9B-41E5F0F59AD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D0AEDDA2-9277-4DBC-A159-ABACA7F498B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E5E24F80-0626-400B-971A-9E9CBF04CEA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B5E1D019-7823-4D75-B694-B26F2A11D008}"/>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6A246830-4CDD-43AB-AA33-4D247338775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6F32CFB6-51EE-4F31-BB05-F6B1555F8D5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807C2B5D-2A13-4D52-9E69-6E29613063B0}"/>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C15EC974-29AC-4B9A-80F9-BB1D7935C92C}"/>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F9D9D64-E29B-47C6-8DD5-E5FBE93477D4}"/>
            </a:ext>
          </a:extLst>
        </xdr:cNvPr>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796A7C17-CCAD-4CA4-B568-FBF6256F89AF}"/>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0DD927F2-3484-41D7-BA87-0D928BAEF7AF}"/>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A9FA29F2-7544-4AB6-9D6B-392B6C1648F6}"/>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3E398E6B-F2FE-41EC-BF75-A0FC71136D16}"/>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52601FE9-4E91-427C-90AE-503A5A2CCEEF}"/>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BEE576DA-0424-46C7-89A7-4A7EE50579C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5F99D06-4009-4680-8B1D-2A0B3D9AFC4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2E47036-F3E0-445A-99D0-49D16487CA7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65869C8-83E9-45BB-87F8-A75C973CD31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35DA2AF-3F04-4A56-982B-BF99C2AAA87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8255</xdr:rowOff>
    </xdr:from>
    <xdr:to>
      <xdr:col>24</xdr:col>
      <xdr:colOff>114300</xdr:colOff>
      <xdr:row>83</xdr:row>
      <xdr:rowOff>109855</xdr:rowOff>
    </xdr:to>
    <xdr:sp macro="" textlink="">
      <xdr:nvSpPr>
        <xdr:cNvPr id="302" name="楕円 301">
          <a:extLst>
            <a:ext uri="{FF2B5EF4-FFF2-40B4-BE49-F238E27FC236}">
              <a16:creationId xmlns:a16="http://schemas.microsoft.com/office/drawing/2014/main" id="{A74C8825-D1AF-4CE9-B572-7B4E83C698D8}"/>
            </a:ext>
          </a:extLst>
        </xdr:cNvPr>
        <xdr:cNvSpPr/>
      </xdr:nvSpPr>
      <xdr:spPr>
        <a:xfrm>
          <a:off x="45847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158132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E6F80682-EB3A-4336-AB58-9F9CC1B4FECD}"/>
            </a:ext>
          </a:extLst>
        </xdr:cNvPr>
        <xdr:cNvSpPr txBox="1"/>
      </xdr:nvSpPr>
      <xdr:spPr>
        <a:xfrm>
          <a:off x="4673600"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162561</xdr:rowOff>
    </xdr:from>
    <xdr:to>
      <xdr:col>20</xdr:col>
      <xdr:colOff>38100</xdr:colOff>
      <xdr:row>83</xdr:row>
      <xdr:rowOff>92711</xdr:rowOff>
    </xdr:to>
    <xdr:sp macro="" textlink="">
      <xdr:nvSpPr>
        <xdr:cNvPr id="304" name="楕円 303">
          <a:extLst>
            <a:ext uri="{FF2B5EF4-FFF2-40B4-BE49-F238E27FC236}">
              <a16:creationId xmlns:a16="http://schemas.microsoft.com/office/drawing/2014/main" id="{4DEB246E-378E-4CC3-A33B-244F0245D914}"/>
            </a:ext>
          </a:extLst>
        </xdr:cNvPr>
        <xdr:cNvSpPr/>
      </xdr:nvSpPr>
      <xdr:spPr>
        <a:xfrm>
          <a:off x="3746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41911</xdr:rowOff>
    </xdr:from>
    <xdr:to>
      <xdr:col>24</xdr:col>
      <xdr:colOff>63500</xdr:colOff>
      <xdr:row>83</xdr:row>
      <xdr:rowOff>59055</xdr:rowOff>
    </xdr:to>
    <xdr:cxnSp macro="">
      <xdr:nvCxnSpPr>
        <xdr:cNvPr id="305" name="直線コネクタ 304">
          <a:extLst>
            <a:ext uri="{FF2B5EF4-FFF2-40B4-BE49-F238E27FC236}">
              <a16:creationId xmlns:a16="http://schemas.microsoft.com/office/drawing/2014/main" id="{0734DCB0-BA0A-4C8A-88D2-F481102EE315}"/>
            </a:ext>
          </a:extLst>
        </xdr:cNvPr>
        <xdr:cNvCxnSpPr/>
      </xdr:nvCxnSpPr>
      <xdr:spPr>
        <a:xfrm>
          <a:off x="3797300" y="14272261"/>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143511</xdr:rowOff>
    </xdr:from>
    <xdr:to>
      <xdr:col>15</xdr:col>
      <xdr:colOff>101600</xdr:colOff>
      <xdr:row>83</xdr:row>
      <xdr:rowOff>73661</xdr:rowOff>
    </xdr:to>
    <xdr:sp macro="" textlink="">
      <xdr:nvSpPr>
        <xdr:cNvPr id="306" name="楕円 305">
          <a:extLst>
            <a:ext uri="{FF2B5EF4-FFF2-40B4-BE49-F238E27FC236}">
              <a16:creationId xmlns:a16="http://schemas.microsoft.com/office/drawing/2014/main" id="{084A1030-0607-4D2E-A3D1-FB00D91B462C}"/>
            </a:ext>
          </a:extLst>
        </xdr:cNvPr>
        <xdr:cNvSpPr/>
      </xdr:nvSpPr>
      <xdr:spPr>
        <a:xfrm>
          <a:off x="2857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22861</xdr:rowOff>
    </xdr:from>
    <xdr:to>
      <xdr:col>19</xdr:col>
      <xdr:colOff>177800</xdr:colOff>
      <xdr:row>83</xdr:row>
      <xdr:rowOff>41911</xdr:rowOff>
    </xdr:to>
    <xdr:cxnSp macro="">
      <xdr:nvCxnSpPr>
        <xdr:cNvPr id="307" name="直線コネクタ 306">
          <a:extLst>
            <a:ext uri="{FF2B5EF4-FFF2-40B4-BE49-F238E27FC236}">
              <a16:creationId xmlns:a16="http://schemas.microsoft.com/office/drawing/2014/main" id="{34E84500-86ED-4F99-B6EF-A51B5CB2A596}"/>
            </a:ext>
          </a:extLst>
        </xdr:cNvPr>
        <xdr:cNvCxnSpPr/>
      </xdr:nvCxnSpPr>
      <xdr:spPr>
        <a:xfrm>
          <a:off x="2908300" y="142532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111125</xdr:rowOff>
    </xdr:from>
    <xdr:to>
      <xdr:col>10</xdr:col>
      <xdr:colOff>165100</xdr:colOff>
      <xdr:row>83</xdr:row>
      <xdr:rowOff>41275</xdr:rowOff>
    </xdr:to>
    <xdr:sp macro="" textlink="">
      <xdr:nvSpPr>
        <xdr:cNvPr id="308" name="楕円 307">
          <a:extLst>
            <a:ext uri="{FF2B5EF4-FFF2-40B4-BE49-F238E27FC236}">
              <a16:creationId xmlns:a16="http://schemas.microsoft.com/office/drawing/2014/main" id="{4B670EDC-E88F-404E-9C10-9E424213B8F7}"/>
            </a:ext>
          </a:extLst>
        </xdr:cNvPr>
        <xdr:cNvSpPr/>
      </xdr:nvSpPr>
      <xdr:spPr>
        <a:xfrm>
          <a:off x="1968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161925</xdr:rowOff>
    </xdr:from>
    <xdr:to>
      <xdr:col>15</xdr:col>
      <xdr:colOff>50800</xdr:colOff>
      <xdr:row>83</xdr:row>
      <xdr:rowOff>22861</xdr:rowOff>
    </xdr:to>
    <xdr:cxnSp macro="">
      <xdr:nvCxnSpPr>
        <xdr:cNvPr id="309" name="直線コネクタ 308">
          <a:extLst>
            <a:ext uri="{FF2B5EF4-FFF2-40B4-BE49-F238E27FC236}">
              <a16:creationId xmlns:a16="http://schemas.microsoft.com/office/drawing/2014/main" id="{0EC3A854-D963-4C01-8BBD-5A6767E8C2AA}"/>
            </a:ext>
          </a:extLst>
        </xdr:cNvPr>
        <xdr:cNvCxnSpPr/>
      </xdr:nvCxnSpPr>
      <xdr:spPr>
        <a:xfrm>
          <a:off x="2019300" y="1422082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78739</xdr:rowOff>
    </xdr:from>
    <xdr:to>
      <xdr:col>6</xdr:col>
      <xdr:colOff>38100</xdr:colOff>
      <xdr:row>83</xdr:row>
      <xdr:rowOff>8889</xdr:rowOff>
    </xdr:to>
    <xdr:sp macro="" textlink="">
      <xdr:nvSpPr>
        <xdr:cNvPr id="310" name="楕円 309">
          <a:extLst>
            <a:ext uri="{FF2B5EF4-FFF2-40B4-BE49-F238E27FC236}">
              <a16:creationId xmlns:a16="http://schemas.microsoft.com/office/drawing/2014/main" id="{66B8FA7D-5014-4E13-932C-47BAB3C1431F}"/>
            </a:ext>
          </a:extLst>
        </xdr:cNvPr>
        <xdr:cNvSpPr/>
      </xdr:nvSpPr>
      <xdr:spPr>
        <a:xfrm>
          <a:off x="1079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129539</xdr:rowOff>
    </xdr:from>
    <xdr:to>
      <xdr:col>10</xdr:col>
      <xdr:colOff>114300</xdr:colOff>
      <xdr:row>82</xdr:row>
      <xdr:rowOff>161925</xdr:rowOff>
    </xdr:to>
    <xdr:cxnSp macro="">
      <xdr:nvCxnSpPr>
        <xdr:cNvPr id="311" name="直線コネクタ 310">
          <a:extLst>
            <a:ext uri="{FF2B5EF4-FFF2-40B4-BE49-F238E27FC236}">
              <a16:creationId xmlns:a16="http://schemas.microsoft.com/office/drawing/2014/main" id="{ED18351A-7946-4F2B-8592-AA84A28F6AE4}"/>
            </a:ext>
          </a:extLst>
        </xdr:cNvPr>
        <xdr:cNvCxnSpPr/>
      </xdr:nvCxnSpPr>
      <xdr:spPr>
        <a:xfrm>
          <a:off x="1130300" y="141884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a:extLst>
            <a:ext uri="{FF2B5EF4-FFF2-40B4-BE49-F238E27FC236}">
              <a16:creationId xmlns:a16="http://schemas.microsoft.com/office/drawing/2014/main" id="{8047AFCA-A5D1-4D6C-8A45-2833CDF714FD}"/>
            </a:ext>
          </a:extLst>
        </xdr:cNvPr>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a:extLst>
            <a:ext uri="{FF2B5EF4-FFF2-40B4-BE49-F238E27FC236}">
              <a16:creationId xmlns:a16="http://schemas.microsoft.com/office/drawing/2014/main" id="{E7461183-CE12-4487-BE14-6AF0DD901272}"/>
            </a:ext>
          </a:extLst>
        </xdr:cNvPr>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a:extLst>
            <a:ext uri="{FF2B5EF4-FFF2-40B4-BE49-F238E27FC236}">
              <a16:creationId xmlns:a16="http://schemas.microsoft.com/office/drawing/2014/main" id="{D65803B8-8FCE-4982-9F40-E4A27A64CFFD}"/>
            </a:ext>
          </a:extLst>
        </xdr:cNvPr>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a:extLst>
            <a:ext uri="{FF2B5EF4-FFF2-40B4-BE49-F238E27FC236}">
              <a16:creationId xmlns:a16="http://schemas.microsoft.com/office/drawing/2014/main" id="{567EF731-583D-4330-B1ED-1AF0422D1CE2}"/>
            </a:ext>
          </a:extLst>
        </xdr:cNvPr>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83838</xdr:rowOff>
    </xdr:from>
    <xdr:ext cx="405111" cy="259045"/>
    <xdr:sp macro="" textlink="">
      <xdr:nvSpPr>
        <xdr:cNvPr id="316" name="n_1mainValue【公営住宅】&#10;有形固定資産減価償却率">
          <a:extLst>
            <a:ext uri="{FF2B5EF4-FFF2-40B4-BE49-F238E27FC236}">
              <a16:creationId xmlns:a16="http://schemas.microsoft.com/office/drawing/2014/main" id="{190877F5-1A74-4DDC-ADC2-2A313723A6DB}"/>
            </a:ext>
          </a:extLst>
        </xdr:cNvPr>
        <xdr:cNvSpPr txBox="1"/>
      </xdr:nvSpPr>
      <xdr:spPr>
        <a:xfrm>
          <a:off x="35820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64788</xdr:rowOff>
    </xdr:from>
    <xdr:ext cx="405111" cy="259045"/>
    <xdr:sp macro="" textlink="">
      <xdr:nvSpPr>
        <xdr:cNvPr id="317" name="n_2mainValue【公営住宅】&#10;有形固定資産減価償却率">
          <a:extLst>
            <a:ext uri="{FF2B5EF4-FFF2-40B4-BE49-F238E27FC236}">
              <a16:creationId xmlns:a16="http://schemas.microsoft.com/office/drawing/2014/main" id="{9FD8F28E-2818-47BB-9AF6-E4E105B37A24}"/>
            </a:ext>
          </a:extLst>
        </xdr:cNvPr>
        <xdr:cNvSpPr txBox="1"/>
      </xdr:nvSpPr>
      <xdr:spPr>
        <a:xfrm>
          <a:off x="2705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32402</xdr:rowOff>
    </xdr:from>
    <xdr:ext cx="405111" cy="259045"/>
    <xdr:sp macro="" textlink="">
      <xdr:nvSpPr>
        <xdr:cNvPr id="318" name="n_3mainValue【公営住宅】&#10;有形固定資産減価償却率">
          <a:extLst>
            <a:ext uri="{FF2B5EF4-FFF2-40B4-BE49-F238E27FC236}">
              <a16:creationId xmlns:a16="http://schemas.microsoft.com/office/drawing/2014/main" id="{77AA842E-70A6-4DD7-9A39-7EB41307E720}"/>
            </a:ext>
          </a:extLst>
        </xdr:cNvPr>
        <xdr:cNvSpPr txBox="1"/>
      </xdr:nvSpPr>
      <xdr:spPr>
        <a:xfrm>
          <a:off x="1816744"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9" name="n_4mainValue【公営住宅】&#10;有形固定資産減価償却率">
          <a:extLst>
            <a:ext uri="{FF2B5EF4-FFF2-40B4-BE49-F238E27FC236}">
              <a16:creationId xmlns:a16="http://schemas.microsoft.com/office/drawing/2014/main" id="{7BCB5B90-99AB-488D-8E18-3764458578C4}"/>
            </a:ext>
          </a:extLst>
        </xdr:cNvPr>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76D542D0-A54C-45B3-B373-5987A9531F4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BC70E308-5480-4243-BCBE-90E96B26E14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C6D62845-2917-43FE-92FC-843917B89F4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191D411-65FC-4268-8B99-919EA9ECECB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813409CA-F5FC-429E-B758-19DFEA666E0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162AECB-EE32-4C64-B0A1-F8993284F28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76AC14CD-98B2-44C9-B531-249EEF96C7A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130065F9-1E2C-412E-9CB6-B99ED608814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DE313BD0-0244-4776-A37F-241691D09EA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16A11471-DF8A-488D-863D-13B442B762F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B00F66CB-82C7-4E5F-829D-5D9515B3BF6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1624B878-8F5D-4DED-9701-BEA141AC4FC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9785871D-8BF3-4802-B125-7AC6F195173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65104823-7505-404F-BBA7-5CBEA880E538}"/>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FF5CB887-254E-4A4A-BC24-68B12147B80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24BE1EAE-4D50-455C-BCFA-28B3A192020C}"/>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5E5F5112-5572-4490-9D8A-A8D5F50FE52B}"/>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0DCB3439-FAA1-47A3-B2B5-33560766B20B}"/>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81C9864-C6C2-4A10-A0A4-24515FF9855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F421DE60-FFF6-475D-A7C9-86121CCE354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EC7A90D3-4C48-428B-8AC3-18FCDFC6A46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B32E7009-AA80-4628-9F84-F413D3F2408E}"/>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2D448FF3-8DAD-4426-961C-AD282EE75C8B}"/>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B8505DC8-ADA0-4306-A1F4-41406977CE51}"/>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CBF691F5-A50D-4C80-AEB3-C5AD3509A30B}"/>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7A423C2D-F3C1-4EE9-A106-18791811D209}"/>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a:extLst>
            <a:ext uri="{FF2B5EF4-FFF2-40B4-BE49-F238E27FC236}">
              <a16:creationId xmlns:a16="http://schemas.microsoft.com/office/drawing/2014/main" id="{4063CA37-718C-48AE-BB25-D3882A7987F9}"/>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F00717C1-C5F8-4C2C-9898-098E99BD5D44}"/>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F02082CA-A25A-4855-A710-F3E6097E69FA}"/>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56995684-05CE-4FBA-BE51-73389361055B}"/>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F3BCBFB2-9DCD-484A-903E-044F5DD34F73}"/>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57B7FFED-A395-4B0D-ACFE-30E8ED7E286B}"/>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F46D34C4-2791-431B-9CD4-C77E705F557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A97BFD54-0467-490C-B05A-29638624356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43EE34C5-E858-49B4-AC79-1F3231E4761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68DDD4D3-B482-42C4-ADAE-7638B555D20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DAB9E3F-39E5-4A9D-9F37-928C5B239E1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104846</xdr:rowOff>
    </xdr:from>
    <xdr:to>
      <xdr:col>55</xdr:col>
      <xdr:colOff>50800</xdr:colOff>
      <xdr:row>86</xdr:row>
      <xdr:rowOff>34996</xdr:rowOff>
    </xdr:to>
    <xdr:sp macro="" textlink="">
      <xdr:nvSpPr>
        <xdr:cNvPr id="357" name="楕円 356">
          <a:extLst>
            <a:ext uri="{FF2B5EF4-FFF2-40B4-BE49-F238E27FC236}">
              <a16:creationId xmlns:a16="http://schemas.microsoft.com/office/drawing/2014/main" id="{A6CD08A9-6B18-46BE-9E58-405933C0AF49}"/>
            </a:ext>
          </a:extLst>
        </xdr:cNvPr>
        <xdr:cNvSpPr/>
      </xdr:nvSpPr>
      <xdr:spPr>
        <a:xfrm>
          <a:off x="10426700" y="1467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8" name="【公営住宅】&#10;一人当たり面積該当値テキスト">
          <a:extLst>
            <a:ext uri="{FF2B5EF4-FFF2-40B4-BE49-F238E27FC236}">
              <a16:creationId xmlns:a16="http://schemas.microsoft.com/office/drawing/2014/main" id="{7AC560E1-C1ED-4C24-B280-3076229638E8}"/>
            </a:ext>
          </a:extLst>
        </xdr:cNvPr>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105761</xdr:rowOff>
    </xdr:from>
    <xdr:to>
      <xdr:col>50</xdr:col>
      <xdr:colOff>165100</xdr:colOff>
      <xdr:row>86</xdr:row>
      <xdr:rowOff>35911</xdr:rowOff>
    </xdr:to>
    <xdr:sp macro="" textlink="">
      <xdr:nvSpPr>
        <xdr:cNvPr id="359" name="楕円 358">
          <a:extLst>
            <a:ext uri="{FF2B5EF4-FFF2-40B4-BE49-F238E27FC236}">
              <a16:creationId xmlns:a16="http://schemas.microsoft.com/office/drawing/2014/main" id="{6433D64B-EB9D-489C-8E82-216F53898707}"/>
            </a:ext>
          </a:extLst>
        </xdr:cNvPr>
        <xdr:cNvSpPr/>
      </xdr:nvSpPr>
      <xdr:spPr>
        <a:xfrm>
          <a:off x="9588500" y="146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155646</xdr:rowOff>
    </xdr:from>
    <xdr:to>
      <xdr:col>55</xdr:col>
      <xdr:colOff>0</xdr:colOff>
      <xdr:row>85</xdr:row>
      <xdr:rowOff>156561</xdr:rowOff>
    </xdr:to>
    <xdr:cxnSp macro="">
      <xdr:nvCxnSpPr>
        <xdr:cNvPr id="360" name="直線コネクタ 359">
          <a:extLst>
            <a:ext uri="{FF2B5EF4-FFF2-40B4-BE49-F238E27FC236}">
              <a16:creationId xmlns:a16="http://schemas.microsoft.com/office/drawing/2014/main" id="{3625E518-C370-411B-B9B3-F4E0F6B8CDA6}"/>
            </a:ext>
          </a:extLst>
        </xdr:cNvPr>
        <xdr:cNvCxnSpPr/>
      </xdr:nvCxnSpPr>
      <xdr:spPr>
        <a:xfrm flipV="1">
          <a:off x="9639300" y="1472889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106767</xdr:rowOff>
    </xdr:from>
    <xdr:to>
      <xdr:col>46</xdr:col>
      <xdr:colOff>38100</xdr:colOff>
      <xdr:row>86</xdr:row>
      <xdr:rowOff>36917</xdr:rowOff>
    </xdr:to>
    <xdr:sp macro="" textlink="">
      <xdr:nvSpPr>
        <xdr:cNvPr id="361" name="楕円 360">
          <a:extLst>
            <a:ext uri="{FF2B5EF4-FFF2-40B4-BE49-F238E27FC236}">
              <a16:creationId xmlns:a16="http://schemas.microsoft.com/office/drawing/2014/main" id="{DD7036CF-BDCD-46EE-AC49-CDA2063BBA00}"/>
            </a:ext>
          </a:extLst>
        </xdr:cNvPr>
        <xdr:cNvSpPr/>
      </xdr:nvSpPr>
      <xdr:spPr>
        <a:xfrm>
          <a:off x="8699500" y="146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156561</xdr:rowOff>
    </xdr:from>
    <xdr:to>
      <xdr:col>50</xdr:col>
      <xdr:colOff>114300</xdr:colOff>
      <xdr:row>85</xdr:row>
      <xdr:rowOff>157567</xdr:rowOff>
    </xdr:to>
    <xdr:cxnSp macro="">
      <xdr:nvCxnSpPr>
        <xdr:cNvPr id="362" name="直線コネクタ 361">
          <a:extLst>
            <a:ext uri="{FF2B5EF4-FFF2-40B4-BE49-F238E27FC236}">
              <a16:creationId xmlns:a16="http://schemas.microsoft.com/office/drawing/2014/main" id="{F6B3F553-C184-4ECC-9AA6-15990168A20D}"/>
            </a:ext>
          </a:extLst>
        </xdr:cNvPr>
        <xdr:cNvCxnSpPr/>
      </xdr:nvCxnSpPr>
      <xdr:spPr>
        <a:xfrm flipV="1">
          <a:off x="8750300" y="14729811"/>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107544</xdr:rowOff>
    </xdr:from>
    <xdr:to>
      <xdr:col>41</xdr:col>
      <xdr:colOff>101600</xdr:colOff>
      <xdr:row>86</xdr:row>
      <xdr:rowOff>37694</xdr:rowOff>
    </xdr:to>
    <xdr:sp macro="" textlink="">
      <xdr:nvSpPr>
        <xdr:cNvPr id="363" name="楕円 362">
          <a:extLst>
            <a:ext uri="{FF2B5EF4-FFF2-40B4-BE49-F238E27FC236}">
              <a16:creationId xmlns:a16="http://schemas.microsoft.com/office/drawing/2014/main" id="{F4C43877-0393-4BCB-91E9-ADB2187BB6BF}"/>
            </a:ext>
          </a:extLst>
        </xdr:cNvPr>
        <xdr:cNvSpPr/>
      </xdr:nvSpPr>
      <xdr:spPr>
        <a:xfrm>
          <a:off x="7810500" y="1468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157567</xdr:rowOff>
    </xdr:from>
    <xdr:to>
      <xdr:col>45</xdr:col>
      <xdr:colOff>177800</xdr:colOff>
      <xdr:row>85</xdr:row>
      <xdr:rowOff>158344</xdr:rowOff>
    </xdr:to>
    <xdr:cxnSp macro="">
      <xdr:nvCxnSpPr>
        <xdr:cNvPr id="364" name="直線コネクタ 363">
          <a:extLst>
            <a:ext uri="{FF2B5EF4-FFF2-40B4-BE49-F238E27FC236}">
              <a16:creationId xmlns:a16="http://schemas.microsoft.com/office/drawing/2014/main" id="{21597954-07E6-4851-A37F-1BE987933715}"/>
            </a:ext>
          </a:extLst>
        </xdr:cNvPr>
        <xdr:cNvCxnSpPr/>
      </xdr:nvCxnSpPr>
      <xdr:spPr>
        <a:xfrm flipV="1">
          <a:off x="7861300" y="14730817"/>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108229</xdr:rowOff>
    </xdr:from>
    <xdr:to>
      <xdr:col>36</xdr:col>
      <xdr:colOff>165100</xdr:colOff>
      <xdr:row>86</xdr:row>
      <xdr:rowOff>38379</xdr:rowOff>
    </xdr:to>
    <xdr:sp macro="" textlink="">
      <xdr:nvSpPr>
        <xdr:cNvPr id="365" name="楕円 364">
          <a:extLst>
            <a:ext uri="{FF2B5EF4-FFF2-40B4-BE49-F238E27FC236}">
              <a16:creationId xmlns:a16="http://schemas.microsoft.com/office/drawing/2014/main" id="{8E59BFF7-F583-4A2D-B587-BE647CDEDA6E}"/>
            </a:ext>
          </a:extLst>
        </xdr:cNvPr>
        <xdr:cNvSpPr/>
      </xdr:nvSpPr>
      <xdr:spPr>
        <a:xfrm>
          <a:off x="6921500" y="146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158344</xdr:rowOff>
    </xdr:from>
    <xdr:to>
      <xdr:col>41</xdr:col>
      <xdr:colOff>50800</xdr:colOff>
      <xdr:row>85</xdr:row>
      <xdr:rowOff>159029</xdr:rowOff>
    </xdr:to>
    <xdr:cxnSp macro="">
      <xdr:nvCxnSpPr>
        <xdr:cNvPr id="366" name="直線コネクタ 365">
          <a:extLst>
            <a:ext uri="{FF2B5EF4-FFF2-40B4-BE49-F238E27FC236}">
              <a16:creationId xmlns:a16="http://schemas.microsoft.com/office/drawing/2014/main" id="{3A28F312-1986-4DE4-A0F1-20B32476B2B6}"/>
            </a:ext>
          </a:extLst>
        </xdr:cNvPr>
        <xdr:cNvCxnSpPr/>
      </xdr:nvCxnSpPr>
      <xdr:spPr>
        <a:xfrm flipV="1">
          <a:off x="6972300" y="14731594"/>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a:extLst>
            <a:ext uri="{FF2B5EF4-FFF2-40B4-BE49-F238E27FC236}">
              <a16:creationId xmlns:a16="http://schemas.microsoft.com/office/drawing/2014/main" id="{E7F579F3-9DD9-46D8-BD3E-9F1B1C0709EB}"/>
            </a:ext>
          </a:extLst>
        </xdr:cNvPr>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a:extLst>
            <a:ext uri="{FF2B5EF4-FFF2-40B4-BE49-F238E27FC236}">
              <a16:creationId xmlns:a16="http://schemas.microsoft.com/office/drawing/2014/main" id="{106E4E6B-0198-4CDB-9BD7-A412E75D741B}"/>
            </a:ext>
          </a:extLst>
        </xdr:cNvPr>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a:extLst>
            <a:ext uri="{FF2B5EF4-FFF2-40B4-BE49-F238E27FC236}">
              <a16:creationId xmlns:a16="http://schemas.microsoft.com/office/drawing/2014/main" id="{287BB5D2-E040-4939-ADF3-A1827115CFA9}"/>
            </a:ext>
          </a:extLst>
        </xdr:cNvPr>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a:extLst>
            <a:ext uri="{FF2B5EF4-FFF2-40B4-BE49-F238E27FC236}">
              <a16:creationId xmlns:a16="http://schemas.microsoft.com/office/drawing/2014/main" id="{6C7BE2C7-E6CC-4AB8-AC4C-9881173C23F7}"/>
            </a:ext>
          </a:extLst>
        </xdr:cNvPr>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27038</xdr:rowOff>
    </xdr:from>
    <xdr:ext cx="469744" cy="259045"/>
    <xdr:sp macro="" textlink="">
      <xdr:nvSpPr>
        <xdr:cNvPr id="371" name="n_1mainValue【公営住宅】&#10;一人当たり面積">
          <a:extLst>
            <a:ext uri="{FF2B5EF4-FFF2-40B4-BE49-F238E27FC236}">
              <a16:creationId xmlns:a16="http://schemas.microsoft.com/office/drawing/2014/main" id="{A1DD6FA2-A9DF-4AD5-92B9-F6895D2CD2CD}"/>
            </a:ext>
          </a:extLst>
        </xdr:cNvPr>
        <xdr:cNvSpPr txBox="1"/>
      </xdr:nvSpPr>
      <xdr:spPr>
        <a:xfrm>
          <a:off x="9391727" y="1477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28044</xdr:rowOff>
    </xdr:from>
    <xdr:ext cx="469744" cy="259045"/>
    <xdr:sp macro="" textlink="">
      <xdr:nvSpPr>
        <xdr:cNvPr id="372" name="n_2mainValue【公営住宅】&#10;一人当たり面積">
          <a:extLst>
            <a:ext uri="{FF2B5EF4-FFF2-40B4-BE49-F238E27FC236}">
              <a16:creationId xmlns:a16="http://schemas.microsoft.com/office/drawing/2014/main" id="{6FB11973-0FB0-4DF7-85CC-74E64346467B}"/>
            </a:ext>
          </a:extLst>
        </xdr:cNvPr>
        <xdr:cNvSpPr txBox="1"/>
      </xdr:nvSpPr>
      <xdr:spPr>
        <a:xfrm>
          <a:off x="8515427" y="1477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28821</xdr:rowOff>
    </xdr:from>
    <xdr:ext cx="469744" cy="259045"/>
    <xdr:sp macro="" textlink="">
      <xdr:nvSpPr>
        <xdr:cNvPr id="373" name="n_3mainValue【公営住宅】&#10;一人当たり面積">
          <a:extLst>
            <a:ext uri="{FF2B5EF4-FFF2-40B4-BE49-F238E27FC236}">
              <a16:creationId xmlns:a16="http://schemas.microsoft.com/office/drawing/2014/main" id="{7E0EFC83-FED2-4930-8280-92812FCD63CE}"/>
            </a:ext>
          </a:extLst>
        </xdr:cNvPr>
        <xdr:cNvSpPr txBox="1"/>
      </xdr:nvSpPr>
      <xdr:spPr>
        <a:xfrm>
          <a:off x="7626427" y="1477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29506</xdr:rowOff>
    </xdr:from>
    <xdr:ext cx="469744" cy="259045"/>
    <xdr:sp macro="" textlink="">
      <xdr:nvSpPr>
        <xdr:cNvPr id="374" name="n_4mainValue【公営住宅】&#10;一人当たり面積">
          <a:extLst>
            <a:ext uri="{FF2B5EF4-FFF2-40B4-BE49-F238E27FC236}">
              <a16:creationId xmlns:a16="http://schemas.microsoft.com/office/drawing/2014/main" id="{8FF8237C-44F3-4926-8482-76B8D56661E5}"/>
            </a:ext>
          </a:extLst>
        </xdr:cNvPr>
        <xdr:cNvSpPr txBox="1"/>
      </xdr:nvSpPr>
      <xdr:spPr>
        <a:xfrm>
          <a:off x="6737427" y="147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BBD338A2-4886-4A03-9905-5491AB3E127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AFC33A98-8C7E-4F80-A5A3-309D7CA73CF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21022BC-0472-474A-A782-2D73693D933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7EAFA553-6496-4EC5-984E-73DAC937A4A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524A4BB6-6550-4D6B-B861-9E3E45F4009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F33CB1C7-635D-4511-9E30-B39A377C0A9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437334F9-5A57-4318-B164-BCF722E8DF2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963B2B2F-D73D-43BC-BF15-1030FA6768F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ADE2B6B3-7B5B-418B-99F2-C532F0C0807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E03DB649-933A-4AA7-A1EF-F2F0CB8D77E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1EC05048-F39C-40C5-A614-86CE41D042E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C91B3710-3C8B-4CA4-B124-0C553C5A7E8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1F807BE2-E607-4E8D-B668-C91A780DA9E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8866A43E-FC5A-45E5-8552-32C107225F7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EAC09557-770C-41E9-B33E-16A3EEF14ED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4B5D3760-4C63-4D65-B101-CC5F8DC3997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E4D95CD6-4D84-44D8-B8B7-0EB724E6BDC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A9C59775-0E34-48A6-9EA4-50EFBA09AC0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69EC5AE0-1396-4E40-80A5-6ABC3738497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9B1249DA-5AE2-48DF-8041-6AC50E75DC7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2EDEEF7C-3E1A-4409-ABDE-1EEE15856E7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98DA36EA-F1FC-4168-8153-FC7804452F9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3D1EE5EC-4464-4541-89FC-257EC1A3A6B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296446CC-B98B-44EE-9D95-B0EB5088929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3436BEB7-5F52-48A8-AB0B-FA2895645EE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C6BD1D70-201D-45F8-AC37-D6F386D0CB5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2B7B5B10-6B75-46B9-9FB1-E7A54467255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6718B77D-5489-4D16-808E-6E533DA143C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B0006948-1612-494B-9DDA-758BA3F6CC8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249A0AB4-367C-4DED-B85F-DB546288D04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AF4BCB7C-4A14-44DF-B359-3481000A551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D2F32180-AB47-47ED-9311-2102E7BBA06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C8540DD6-AF58-4A8A-A9D9-03B8607FE20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75413D6B-9C5C-486E-A2EF-304000E52C2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FCB72138-CD89-45EA-9C4B-5641C734988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70CBB393-1D0C-4493-91BF-CAE0609575D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a:extLst>
            <a:ext uri="{FF2B5EF4-FFF2-40B4-BE49-F238E27FC236}">
              <a16:creationId xmlns:a16="http://schemas.microsoft.com/office/drawing/2014/main" id="{30B0068E-2BF6-42D2-BDAB-37E699B2F106}"/>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29E515F8-7CFD-4241-96CA-D27503B1566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BF1880FB-E623-4A69-ADE5-970CA012D5A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a:extLst>
            <a:ext uri="{FF2B5EF4-FFF2-40B4-BE49-F238E27FC236}">
              <a16:creationId xmlns:a16="http://schemas.microsoft.com/office/drawing/2014/main" id="{D9769FE8-DA73-4FB8-B03B-74B276DA187C}"/>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DE206475-1980-4DD2-BCF2-6B6FDADF1E7A}"/>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a:extLst>
            <a:ext uri="{FF2B5EF4-FFF2-40B4-BE49-F238E27FC236}">
              <a16:creationId xmlns:a16="http://schemas.microsoft.com/office/drawing/2014/main" id="{80CFA722-6824-4E9B-BFDE-66B0064D3827}"/>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08F5B4C2-D772-413B-B0F6-24B6B4480226}"/>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a:extLst>
            <a:ext uri="{FF2B5EF4-FFF2-40B4-BE49-F238E27FC236}">
              <a16:creationId xmlns:a16="http://schemas.microsoft.com/office/drawing/2014/main" id="{F8926B98-DF78-42BE-8B17-C21D77DB838B}"/>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DC0405DD-3E19-4D7E-96D3-9E057DC87323}"/>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a:extLst>
            <a:ext uri="{FF2B5EF4-FFF2-40B4-BE49-F238E27FC236}">
              <a16:creationId xmlns:a16="http://schemas.microsoft.com/office/drawing/2014/main" id="{DFC5D2FB-99D9-4B8D-9B02-B060345C9916}"/>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a:extLst>
            <a:ext uri="{FF2B5EF4-FFF2-40B4-BE49-F238E27FC236}">
              <a16:creationId xmlns:a16="http://schemas.microsoft.com/office/drawing/2014/main" id="{0DB46721-C5D9-4C8A-BF1B-366BC919E865}"/>
            </a:ext>
          </a:extLst>
        </xdr:cNvPr>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a:extLst>
            <a:ext uri="{FF2B5EF4-FFF2-40B4-BE49-F238E27FC236}">
              <a16:creationId xmlns:a16="http://schemas.microsoft.com/office/drawing/2014/main" id="{F314E19F-EB4B-46C6-BF2B-A2A08D52BFC7}"/>
            </a:ext>
          </a:extLst>
        </xdr:cNvPr>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a:extLst>
            <a:ext uri="{FF2B5EF4-FFF2-40B4-BE49-F238E27FC236}">
              <a16:creationId xmlns:a16="http://schemas.microsoft.com/office/drawing/2014/main" id="{B6CA467A-277D-46F8-8266-314BDD04EF5A}"/>
            </a:ext>
          </a:extLst>
        </xdr:cNvPr>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a:extLst>
            <a:ext uri="{FF2B5EF4-FFF2-40B4-BE49-F238E27FC236}">
              <a16:creationId xmlns:a16="http://schemas.microsoft.com/office/drawing/2014/main" id="{E56027A6-7569-4DC3-B765-B3128CB906EF}"/>
            </a:ext>
          </a:extLst>
        </xdr:cNvPr>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D5850FB3-B3C3-4F8C-A76A-5CC798CC37E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1C063F40-35B6-4EC7-A25E-9317BF25851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4BC6A5DD-0B38-4705-AB4D-7ABBEE81FF8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8C08CA38-578F-4D05-8B91-09C0F49B968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E012F0E-0D21-4444-95A2-6F022F58137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67310</xdr:rowOff>
    </xdr:from>
    <xdr:to>
      <xdr:col>85</xdr:col>
      <xdr:colOff>177800</xdr:colOff>
      <xdr:row>36</xdr:row>
      <xdr:rowOff>168910</xdr:rowOff>
    </xdr:to>
    <xdr:sp macro="" textlink="">
      <xdr:nvSpPr>
        <xdr:cNvPr id="430" name="楕円 429">
          <a:extLst>
            <a:ext uri="{FF2B5EF4-FFF2-40B4-BE49-F238E27FC236}">
              <a16:creationId xmlns:a16="http://schemas.microsoft.com/office/drawing/2014/main" id="{FB4CE486-2EC8-4CFE-9A91-41AE0D103922}"/>
            </a:ext>
          </a:extLst>
        </xdr:cNvPr>
        <xdr:cNvSpPr/>
      </xdr:nvSpPr>
      <xdr:spPr>
        <a:xfrm>
          <a:off x="162687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90187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E3F005C2-BDDA-4C81-A984-5E3B8F440073}"/>
            </a:ext>
          </a:extLst>
        </xdr:cNvPr>
        <xdr:cNvSpPr txBox="1"/>
      </xdr:nvSpPr>
      <xdr:spPr>
        <a:xfrm>
          <a:off x="16357600"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29210</xdr:rowOff>
    </xdr:from>
    <xdr:to>
      <xdr:col>81</xdr:col>
      <xdr:colOff>101600</xdr:colOff>
      <xdr:row>36</xdr:row>
      <xdr:rowOff>130810</xdr:rowOff>
    </xdr:to>
    <xdr:sp macro="" textlink="">
      <xdr:nvSpPr>
        <xdr:cNvPr id="432" name="楕円 431">
          <a:extLst>
            <a:ext uri="{FF2B5EF4-FFF2-40B4-BE49-F238E27FC236}">
              <a16:creationId xmlns:a16="http://schemas.microsoft.com/office/drawing/2014/main" id="{6CA4AC01-5FFF-4D11-8415-FA46F0227911}"/>
            </a:ext>
          </a:extLst>
        </xdr:cNvPr>
        <xdr:cNvSpPr/>
      </xdr:nvSpPr>
      <xdr:spPr>
        <a:xfrm>
          <a:off x="15430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80010</xdr:rowOff>
    </xdr:from>
    <xdr:to>
      <xdr:col>85</xdr:col>
      <xdr:colOff>127000</xdr:colOff>
      <xdr:row>36</xdr:row>
      <xdr:rowOff>118110</xdr:rowOff>
    </xdr:to>
    <xdr:cxnSp macro="">
      <xdr:nvCxnSpPr>
        <xdr:cNvPr id="433" name="直線コネクタ 432">
          <a:extLst>
            <a:ext uri="{FF2B5EF4-FFF2-40B4-BE49-F238E27FC236}">
              <a16:creationId xmlns:a16="http://schemas.microsoft.com/office/drawing/2014/main" id="{D50C36A3-15FA-4E3B-AD16-E47741D91941}"/>
            </a:ext>
          </a:extLst>
        </xdr:cNvPr>
        <xdr:cNvCxnSpPr/>
      </xdr:nvCxnSpPr>
      <xdr:spPr>
        <a:xfrm>
          <a:off x="15481300" y="62522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161290</xdr:rowOff>
    </xdr:from>
    <xdr:to>
      <xdr:col>76</xdr:col>
      <xdr:colOff>165100</xdr:colOff>
      <xdr:row>36</xdr:row>
      <xdr:rowOff>91440</xdr:rowOff>
    </xdr:to>
    <xdr:sp macro="" textlink="">
      <xdr:nvSpPr>
        <xdr:cNvPr id="434" name="楕円 433">
          <a:extLst>
            <a:ext uri="{FF2B5EF4-FFF2-40B4-BE49-F238E27FC236}">
              <a16:creationId xmlns:a16="http://schemas.microsoft.com/office/drawing/2014/main" id="{9E8A3E12-D7BF-44EC-BA44-522508397239}"/>
            </a:ext>
          </a:extLst>
        </xdr:cNvPr>
        <xdr:cNvSpPr/>
      </xdr:nvSpPr>
      <xdr:spPr>
        <a:xfrm>
          <a:off x="145415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40640</xdr:rowOff>
    </xdr:from>
    <xdr:to>
      <xdr:col>81</xdr:col>
      <xdr:colOff>50800</xdr:colOff>
      <xdr:row>36</xdr:row>
      <xdr:rowOff>80010</xdr:rowOff>
    </xdr:to>
    <xdr:cxnSp macro="">
      <xdr:nvCxnSpPr>
        <xdr:cNvPr id="435" name="直線コネクタ 434">
          <a:extLst>
            <a:ext uri="{FF2B5EF4-FFF2-40B4-BE49-F238E27FC236}">
              <a16:creationId xmlns:a16="http://schemas.microsoft.com/office/drawing/2014/main" id="{01313B17-EB69-4AC6-936A-718B071A3530}"/>
            </a:ext>
          </a:extLst>
        </xdr:cNvPr>
        <xdr:cNvCxnSpPr/>
      </xdr:nvCxnSpPr>
      <xdr:spPr>
        <a:xfrm>
          <a:off x="14592300" y="621284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121920</xdr:rowOff>
    </xdr:from>
    <xdr:to>
      <xdr:col>72</xdr:col>
      <xdr:colOff>38100</xdr:colOff>
      <xdr:row>36</xdr:row>
      <xdr:rowOff>52070</xdr:rowOff>
    </xdr:to>
    <xdr:sp macro="" textlink="">
      <xdr:nvSpPr>
        <xdr:cNvPr id="436" name="楕円 435">
          <a:extLst>
            <a:ext uri="{FF2B5EF4-FFF2-40B4-BE49-F238E27FC236}">
              <a16:creationId xmlns:a16="http://schemas.microsoft.com/office/drawing/2014/main" id="{5729E971-61E7-4316-A452-D874F5F0ABA6}"/>
            </a:ext>
          </a:extLst>
        </xdr:cNvPr>
        <xdr:cNvSpPr/>
      </xdr:nvSpPr>
      <xdr:spPr>
        <a:xfrm>
          <a:off x="136525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1270</xdr:rowOff>
    </xdr:from>
    <xdr:to>
      <xdr:col>76</xdr:col>
      <xdr:colOff>114300</xdr:colOff>
      <xdr:row>36</xdr:row>
      <xdr:rowOff>40640</xdr:rowOff>
    </xdr:to>
    <xdr:cxnSp macro="">
      <xdr:nvCxnSpPr>
        <xdr:cNvPr id="437" name="直線コネクタ 436">
          <a:extLst>
            <a:ext uri="{FF2B5EF4-FFF2-40B4-BE49-F238E27FC236}">
              <a16:creationId xmlns:a16="http://schemas.microsoft.com/office/drawing/2014/main" id="{E51C1EDE-B5C7-4F3C-A77B-1C5B4E7855FC}"/>
            </a:ext>
          </a:extLst>
        </xdr:cNvPr>
        <xdr:cNvCxnSpPr/>
      </xdr:nvCxnSpPr>
      <xdr:spPr>
        <a:xfrm>
          <a:off x="13703300" y="617347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82550</xdr:rowOff>
    </xdr:from>
    <xdr:to>
      <xdr:col>67</xdr:col>
      <xdr:colOff>101600</xdr:colOff>
      <xdr:row>36</xdr:row>
      <xdr:rowOff>12700</xdr:rowOff>
    </xdr:to>
    <xdr:sp macro="" textlink="">
      <xdr:nvSpPr>
        <xdr:cNvPr id="438" name="楕円 437">
          <a:extLst>
            <a:ext uri="{FF2B5EF4-FFF2-40B4-BE49-F238E27FC236}">
              <a16:creationId xmlns:a16="http://schemas.microsoft.com/office/drawing/2014/main" id="{8B5BA873-DF22-4FEA-8E02-F0916B7EA3E3}"/>
            </a:ext>
          </a:extLst>
        </xdr:cNvPr>
        <xdr:cNvSpPr/>
      </xdr:nvSpPr>
      <xdr:spPr>
        <a:xfrm>
          <a:off x="12763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133350</xdr:rowOff>
    </xdr:from>
    <xdr:to>
      <xdr:col>71</xdr:col>
      <xdr:colOff>177800</xdr:colOff>
      <xdr:row>36</xdr:row>
      <xdr:rowOff>1270</xdr:rowOff>
    </xdr:to>
    <xdr:cxnSp macro="">
      <xdr:nvCxnSpPr>
        <xdr:cNvPr id="439" name="直線コネクタ 438">
          <a:extLst>
            <a:ext uri="{FF2B5EF4-FFF2-40B4-BE49-F238E27FC236}">
              <a16:creationId xmlns:a16="http://schemas.microsoft.com/office/drawing/2014/main" id="{E23D44CF-8429-4B2D-B6CF-E8D78183C405}"/>
            </a:ext>
          </a:extLst>
        </xdr:cNvPr>
        <xdr:cNvCxnSpPr/>
      </xdr:nvCxnSpPr>
      <xdr:spPr>
        <a:xfrm>
          <a:off x="12814300" y="613410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157497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9A8F8AD9-19F4-4E06-B24C-4021AD276C16}"/>
            </a:ext>
          </a:extLst>
        </xdr:cNvPr>
        <xdr:cNvSpPr txBox="1"/>
      </xdr:nvSpPr>
      <xdr:spPr>
        <a:xfrm>
          <a:off x="15266044" y="650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153687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D98DB74-82B7-497E-8408-D54C29D68533}"/>
            </a:ext>
          </a:extLst>
        </xdr:cNvPr>
        <xdr:cNvSpPr txBox="1"/>
      </xdr:nvSpPr>
      <xdr:spPr>
        <a:xfrm>
          <a:off x="14389744" y="649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130827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B26F9923-FC4C-4613-A437-3BD1C42DE9CA}"/>
            </a:ext>
          </a:extLst>
        </xdr:cNvPr>
        <xdr:cNvSpPr txBox="1"/>
      </xdr:nvSpPr>
      <xdr:spPr>
        <a:xfrm>
          <a:off x="13500744" y="647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147337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4CB1B328-75C9-421E-A42E-76B2B89E18DD}"/>
            </a:ext>
          </a:extLst>
        </xdr:cNvPr>
        <xdr:cNvSpPr txBox="1"/>
      </xdr:nvSpPr>
      <xdr:spPr>
        <a:xfrm>
          <a:off x="12611744" y="649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147337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6CF06466-5090-437B-B2CA-ABB71EB89BE8}"/>
            </a:ext>
          </a:extLst>
        </xdr:cNvPr>
        <xdr:cNvSpPr txBox="1"/>
      </xdr:nvSpPr>
      <xdr:spPr>
        <a:xfrm>
          <a:off x="152660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107967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C9AB0153-007D-4DBC-863C-96E0BEA995F3}"/>
            </a:ext>
          </a:extLst>
        </xdr:cNvPr>
        <xdr:cNvSpPr txBox="1"/>
      </xdr:nvSpPr>
      <xdr:spPr>
        <a:xfrm>
          <a:off x="14389744" y="5937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68597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9AB4148E-0CB9-4FCF-8EF6-3BBC1BDB4339}"/>
            </a:ext>
          </a:extLst>
        </xdr:cNvPr>
        <xdr:cNvSpPr txBox="1"/>
      </xdr:nvSpPr>
      <xdr:spPr>
        <a:xfrm>
          <a:off x="13500744" y="589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29227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11B9C98D-6850-4A3C-A618-173F77FA1CB1}"/>
            </a:ext>
          </a:extLst>
        </xdr:cNvPr>
        <xdr:cNvSpPr txBox="1"/>
      </xdr:nvSpPr>
      <xdr:spPr>
        <a:xfrm>
          <a:off x="12611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F428257D-29A9-4EB4-9D12-CE28E3FCD3E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18D2F06B-323D-4249-B45D-6026B574FAE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8B1D081B-AD7B-4172-B1C2-74143ABE423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59B40BAE-8B04-441A-B47C-8293A863B2F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82C00315-0ADB-4732-9754-EEBC19AD4BE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A6B2B5A3-B40C-463F-8945-5256A3E2FFF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3D610424-68AD-4F09-AA3F-5CDC9D748FE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C90CFF7D-6334-477D-B374-FC7BBAE9FF8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7E8F34C1-BF86-4495-A763-CD8E9B7EAE2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68DBF256-1015-49D8-9EF9-48B20191A77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6532EBDA-FFB2-480B-B0E0-F5D40898DB0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9261026A-0BC9-456F-A9F5-D584FD6DFD6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9396E6AF-0267-4C22-BA00-CB4DCBED576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5032EA11-603A-4372-8192-995DADEAD4EC}"/>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DE7C6BE7-C82E-49EC-850E-CAD2631CF04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26519EAD-965F-4DEE-A07F-79C840937DD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3351D1D3-F1D8-40AC-869F-D0676FD42CE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D27DF8FD-0112-4244-94B2-7BBB5235A98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A1F38B33-A934-4E4B-9D66-121B4C9CB79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EFE63B11-5ADD-4ED6-BBE3-18AAA913618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ACF38C6-7C5A-46D9-823C-4956E12A76E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a:extLst>
            <a:ext uri="{FF2B5EF4-FFF2-40B4-BE49-F238E27FC236}">
              <a16:creationId xmlns:a16="http://schemas.microsoft.com/office/drawing/2014/main" id="{37474A37-A77E-4D90-918D-93FC0E7E917B}"/>
            </a:ext>
          </a:extLst>
        </xdr:cNvPr>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009A2796-7448-488E-AE34-E5B50DAB234F}"/>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a:extLst>
            <a:ext uri="{FF2B5EF4-FFF2-40B4-BE49-F238E27FC236}">
              <a16:creationId xmlns:a16="http://schemas.microsoft.com/office/drawing/2014/main" id="{3F47045C-20F2-43CD-931E-821DD4733DA1}"/>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5A631E16-337F-47EB-8C53-D9EACDB5C6AD}"/>
            </a:ext>
          </a:extLst>
        </xdr:cNvPr>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a:extLst>
            <a:ext uri="{FF2B5EF4-FFF2-40B4-BE49-F238E27FC236}">
              <a16:creationId xmlns:a16="http://schemas.microsoft.com/office/drawing/2014/main" id="{74346B1B-B310-482B-B110-70F7D604DC95}"/>
            </a:ext>
          </a:extLst>
        </xdr:cNvPr>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B0478ED2-23ED-448A-BD91-AFC68BA7E8D3}"/>
            </a:ext>
          </a:extLst>
        </xdr:cNvPr>
        <xdr:cNvSpPr txBox="1"/>
      </xdr:nvSpPr>
      <xdr:spPr>
        <a:xfrm>
          <a:off x="221996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a:extLst>
            <a:ext uri="{FF2B5EF4-FFF2-40B4-BE49-F238E27FC236}">
              <a16:creationId xmlns:a16="http://schemas.microsoft.com/office/drawing/2014/main" id="{C8B3FA8B-0E03-4034-90FA-0F1434D58679}"/>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a:extLst>
            <a:ext uri="{FF2B5EF4-FFF2-40B4-BE49-F238E27FC236}">
              <a16:creationId xmlns:a16="http://schemas.microsoft.com/office/drawing/2014/main" id="{3E267F01-162C-4DEE-8356-33EE03DD7834}"/>
            </a:ext>
          </a:extLst>
        </xdr:cNvPr>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a:extLst>
            <a:ext uri="{FF2B5EF4-FFF2-40B4-BE49-F238E27FC236}">
              <a16:creationId xmlns:a16="http://schemas.microsoft.com/office/drawing/2014/main" id="{78841007-C556-4726-BA6A-D43B27746FC2}"/>
            </a:ext>
          </a:extLst>
        </xdr:cNvPr>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a:extLst>
            <a:ext uri="{FF2B5EF4-FFF2-40B4-BE49-F238E27FC236}">
              <a16:creationId xmlns:a16="http://schemas.microsoft.com/office/drawing/2014/main" id="{DEC017DC-9CB3-4AF1-A3CA-FDAEC668174F}"/>
            </a:ext>
          </a:extLst>
        </xdr:cNvPr>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a:extLst>
            <a:ext uri="{FF2B5EF4-FFF2-40B4-BE49-F238E27FC236}">
              <a16:creationId xmlns:a16="http://schemas.microsoft.com/office/drawing/2014/main" id="{E473448D-F432-41A4-AB83-DC4F04585A76}"/>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F5451EDD-0C5A-402B-88D8-AB4EFDAA4DF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AAA852C3-AB85-4B30-9B02-7EAD1A7AC77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BCC50A00-FE29-4968-98FE-7605FAADB21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EB205B2-FCEB-488D-8A5D-E5B23650EA2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BE54A2AB-C80C-4CC3-B952-2852D39F2D0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9398</xdr:rowOff>
    </xdr:from>
    <xdr:to>
      <xdr:col>116</xdr:col>
      <xdr:colOff>114300</xdr:colOff>
      <xdr:row>37</xdr:row>
      <xdr:rowOff>110998</xdr:rowOff>
    </xdr:to>
    <xdr:sp macro="" textlink="">
      <xdr:nvSpPr>
        <xdr:cNvPr id="485" name="楕円 484">
          <a:extLst>
            <a:ext uri="{FF2B5EF4-FFF2-40B4-BE49-F238E27FC236}">
              <a16:creationId xmlns:a16="http://schemas.microsoft.com/office/drawing/2014/main" id="{D17613E9-0DC1-45C6-A3F5-10751DC5D177}"/>
            </a:ext>
          </a:extLst>
        </xdr:cNvPr>
        <xdr:cNvSpPr/>
      </xdr:nvSpPr>
      <xdr:spPr>
        <a:xfrm>
          <a:off x="221107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32275</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005731F2-37DF-4C89-BD53-02C6F9508C1E}"/>
            </a:ext>
          </a:extLst>
        </xdr:cNvPr>
        <xdr:cNvSpPr txBox="1"/>
      </xdr:nvSpPr>
      <xdr:spPr>
        <a:xfrm>
          <a:off x="22199600" y="620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23114</xdr:rowOff>
    </xdr:from>
    <xdr:to>
      <xdr:col>112</xdr:col>
      <xdr:colOff>38100</xdr:colOff>
      <xdr:row>37</xdr:row>
      <xdr:rowOff>124714</xdr:rowOff>
    </xdr:to>
    <xdr:sp macro="" textlink="">
      <xdr:nvSpPr>
        <xdr:cNvPr id="487" name="楕円 486">
          <a:extLst>
            <a:ext uri="{FF2B5EF4-FFF2-40B4-BE49-F238E27FC236}">
              <a16:creationId xmlns:a16="http://schemas.microsoft.com/office/drawing/2014/main" id="{9A9C6BB7-A14E-42DF-8C82-081CF79E0A8E}"/>
            </a:ext>
          </a:extLst>
        </xdr:cNvPr>
        <xdr:cNvSpPr/>
      </xdr:nvSpPr>
      <xdr:spPr>
        <a:xfrm>
          <a:off x="212725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60198</xdr:rowOff>
    </xdr:from>
    <xdr:to>
      <xdr:col>116</xdr:col>
      <xdr:colOff>63500</xdr:colOff>
      <xdr:row>37</xdr:row>
      <xdr:rowOff>73914</xdr:rowOff>
    </xdr:to>
    <xdr:cxnSp macro="">
      <xdr:nvCxnSpPr>
        <xdr:cNvPr id="488" name="直線コネクタ 487">
          <a:extLst>
            <a:ext uri="{FF2B5EF4-FFF2-40B4-BE49-F238E27FC236}">
              <a16:creationId xmlns:a16="http://schemas.microsoft.com/office/drawing/2014/main" id="{9EB59848-5E98-40FC-AB65-6221AC7BF6BF}"/>
            </a:ext>
          </a:extLst>
        </xdr:cNvPr>
        <xdr:cNvCxnSpPr/>
      </xdr:nvCxnSpPr>
      <xdr:spPr>
        <a:xfrm flipV="1">
          <a:off x="21323300" y="64038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32258</xdr:rowOff>
    </xdr:from>
    <xdr:to>
      <xdr:col>107</xdr:col>
      <xdr:colOff>101600</xdr:colOff>
      <xdr:row>37</xdr:row>
      <xdr:rowOff>133858</xdr:rowOff>
    </xdr:to>
    <xdr:sp macro="" textlink="">
      <xdr:nvSpPr>
        <xdr:cNvPr id="489" name="楕円 488">
          <a:extLst>
            <a:ext uri="{FF2B5EF4-FFF2-40B4-BE49-F238E27FC236}">
              <a16:creationId xmlns:a16="http://schemas.microsoft.com/office/drawing/2014/main" id="{2C2E13EC-136A-4EFC-9990-DD2D56AE8B08}"/>
            </a:ext>
          </a:extLst>
        </xdr:cNvPr>
        <xdr:cNvSpPr/>
      </xdr:nvSpPr>
      <xdr:spPr>
        <a:xfrm>
          <a:off x="203835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73914</xdr:rowOff>
    </xdr:from>
    <xdr:to>
      <xdr:col>111</xdr:col>
      <xdr:colOff>177800</xdr:colOff>
      <xdr:row>37</xdr:row>
      <xdr:rowOff>83058</xdr:rowOff>
    </xdr:to>
    <xdr:cxnSp macro="">
      <xdr:nvCxnSpPr>
        <xdr:cNvPr id="490" name="直線コネクタ 489">
          <a:extLst>
            <a:ext uri="{FF2B5EF4-FFF2-40B4-BE49-F238E27FC236}">
              <a16:creationId xmlns:a16="http://schemas.microsoft.com/office/drawing/2014/main" id="{DA5D4676-6139-4312-9083-085E31FD3EA9}"/>
            </a:ext>
          </a:extLst>
        </xdr:cNvPr>
        <xdr:cNvCxnSpPr/>
      </xdr:nvCxnSpPr>
      <xdr:spPr>
        <a:xfrm flipV="1">
          <a:off x="20434300" y="64175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43688</xdr:rowOff>
    </xdr:from>
    <xdr:to>
      <xdr:col>102</xdr:col>
      <xdr:colOff>165100</xdr:colOff>
      <xdr:row>37</xdr:row>
      <xdr:rowOff>145288</xdr:rowOff>
    </xdr:to>
    <xdr:sp macro="" textlink="">
      <xdr:nvSpPr>
        <xdr:cNvPr id="491" name="楕円 490">
          <a:extLst>
            <a:ext uri="{FF2B5EF4-FFF2-40B4-BE49-F238E27FC236}">
              <a16:creationId xmlns:a16="http://schemas.microsoft.com/office/drawing/2014/main" id="{1694DC7D-E5C4-488C-86E6-24C584061AAA}"/>
            </a:ext>
          </a:extLst>
        </xdr:cNvPr>
        <xdr:cNvSpPr/>
      </xdr:nvSpPr>
      <xdr:spPr>
        <a:xfrm>
          <a:off x="19494500" y="63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83058</xdr:rowOff>
    </xdr:from>
    <xdr:to>
      <xdr:col>107</xdr:col>
      <xdr:colOff>50800</xdr:colOff>
      <xdr:row>37</xdr:row>
      <xdr:rowOff>94488</xdr:rowOff>
    </xdr:to>
    <xdr:cxnSp macro="">
      <xdr:nvCxnSpPr>
        <xdr:cNvPr id="492" name="直線コネクタ 491">
          <a:extLst>
            <a:ext uri="{FF2B5EF4-FFF2-40B4-BE49-F238E27FC236}">
              <a16:creationId xmlns:a16="http://schemas.microsoft.com/office/drawing/2014/main" id="{396AB89A-AD8A-45DF-9719-05709B607ABA}"/>
            </a:ext>
          </a:extLst>
        </xdr:cNvPr>
        <xdr:cNvCxnSpPr/>
      </xdr:nvCxnSpPr>
      <xdr:spPr>
        <a:xfrm flipV="1">
          <a:off x="19545300" y="642670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55118</xdr:rowOff>
    </xdr:from>
    <xdr:to>
      <xdr:col>98</xdr:col>
      <xdr:colOff>38100</xdr:colOff>
      <xdr:row>37</xdr:row>
      <xdr:rowOff>156718</xdr:rowOff>
    </xdr:to>
    <xdr:sp macro="" textlink="">
      <xdr:nvSpPr>
        <xdr:cNvPr id="493" name="楕円 492">
          <a:extLst>
            <a:ext uri="{FF2B5EF4-FFF2-40B4-BE49-F238E27FC236}">
              <a16:creationId xmlns:a16="http://schemas.microsoft.com/office/drawing/2014/main" id="{0567DB6E-422A-4606-BD3B-CFF3344F8EED}"/>
            </a:ext>
          </a:extLst>
        </xdr:cNvPr>
        <xdr:cNvSpPr/>
      </xdr:nvSpPr>
      <xdr:spPr>
        <a:xfrm>
          <a:off x="186055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94488</xdr:rowOff>
    </xdr:from>
    <xdr:to>
      <xdr:col>102</xdr:col>
      <xdr:colOff>114300</xdr:colOff>
      <xdr:row>37</xdr:row>
      <xdr:rowOff>105918</xdr:rowOff>
    </xdr:to>
    <xdr:cxnSp macro="">
      <xdr:nvCxnSpPr>
        <xdr:cNvPr id="494" name="直線コネクタ 493">
          <a:extLst>
            <a:ext uri="{FF2B5EF4-FFF2-40B4-BE49-F238E27FC236}">
              <a16:creationId xmlns:a16="http://schemas.microsoft.com/office/drawing/2014/main" id="{4C2BF233-3867-447B-8925-FBA2F938365A}"/>
            </a:ext>
          </a:extLst>
        </xdr:cNvPr>
        <xdr:cNvCxnSpPr/>
      </xdr:nvCxnSpPr>
      <xdr:spPr>
        <a:xfrm flipV="1">
          <a:off x="18656300" y="643813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FE95ED8D-8802-4757-B59E-094C89979C74}"/>
            </a:ext>
          </a:extLst>
        </xdr:cNvPr>
        <xdr:cNvSpPr txBox="1"/>
      </xdr:nvSpPr>
      <xdr:spPr>
        <a:xfrm>
          <a:off x="210757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E554D05C-C32A-4E69-BF3D-5772476E3E68}"/>
            </a:ext>
          </a:extLst>
        </xdr:cNvPr>
        <xdr:cNvSpPr txBox="1"/>
      </xdr:nvSpPr>
      <xdr:spPr>
        <a:xfrm>
          <a:off x="2019942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E149C578-E298-4AEF-BF63-75F1980F01C2}"/>
            </a:ext>
          </a:extLst>
        </xdr:cNvPr>
        <xdr:cNvSpPr txBox="1"/>
      </xdr:nvSpPr>
      <xdr:spPr>
        <a:xfrm>
          <a:off x="19310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D19F9AAF-05C6-42BD-8887-8007CC36B601}"/>
            </a:ext>
          </a:extLst>
        </xdr:cNvPr>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141241</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C8A8DBA9-D741-479A-B1F7-2418EB3D751B}"/>
            </a:ext>
          </a:extLst>
        </xdr:cNvPr>
        <xdr:cNvSpPr txBox="1"/>
      </xdr:nvSpPr>
      <xdr:spPr>
        <a:xfrm>
          <a:off x="21075727" y="614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150385</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C95669DD-8C98-4FDB-8E44-73F11FA6ABB9}"/>
            </a:ext>
          </a:extLst>
        </xdr:cNvPr>
        <xdr:cNvSpPr txBox="1"/>
      </xdr:nvSpPr>
      <xdr:spPr>
        <a:xfrm>
          <a:off x="20199427" y="615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161815</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C5D63956-BB94-4982-941B-23044C0B1388}"/>
            </a:ext>
          </a:extLst>
        </xdr:cNvPr>
        <xdr:cNvSpPr txBox="1"/>
      </xdr:nvSpPr>
      <xdr:spPr>
        <a:xfrm>
          <a:off x="19310427" y="616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1795</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8157F4C0-3960-48BF-8E99-A62071B44948}"/>
            </a:ext>
          </a:extLst>
        </xdr:cNvPr>
        <xdr:cNvSpPr txBox="1"/>
      </xdr:nvSpPr>
      <xdr:spPr>
        <a:xfrm>
          <a:off x="18421427" y="617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839D9BE8-2974-4ABD-8FB5-9E7DFCC39BC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61F82E85-E6E4-4255-BC4C-B92369C0AB0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D15336FA-647E-47A9-8BA4-2AAF000F1F9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EC52CDC6-E3D2-4F6C-AD38-C646EEC6004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5C746A12-D4BD-4C20-8585-FFEF831AC17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697305A-44A0-4DDB-BE4B-AA82101F117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2E7DB4A-385B-424C-AB93-129C85A8E93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CA42C418-B77E-469F-B2C7-0F0C55FF9D3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2FA1126B-7B03-47A7-9758-B1BFE98F416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828F2CE0-28BE-4FC3-B3ED-C8ADDF12F6A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746E1D95-1F4D-4230-8E3E-415F38BA74B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a:extLst>
            <a:ext uri="{FF2B5EF4-FFF2-40B4-BE49-F238E27FC236}">
              <a16:creationId xmlns:a16="http://schemas.microsoft.com/office/drawing/2014/main" id="{3335A63B-C7E8-4356-AD34-87FEB1391595}"/>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a:extLst>
            <a:ext uri="{FF2B5EF4-FFF2-40B4-BE49-F238E27FC236}">
              <a16:creationId xmlns:a16="http://schemas.microsoft.com/office/drawing/2014/main" id="{2799C467-13C0-4F1D-A01B-53C1886C450F}"/>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a:extLst>
            <a:ext uri="{FF2B5EF4-FFF2-40B4-BE49-F238E27FC236}">
              <a16:creationId xmlns:a16="http://schemas.microsoft.com/office/drawing/2014/main" id="{1C16AB4F-2D2A-4469-8A20-5EB2A763416C}"/>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a:extLst>
            <a:ext uri="{FF2B5EF4-FFF2-40B4-BE49-F238E27FC236}">
              <a16:creationId xmlns:a16="http://schemas.microsoft.com/office/drawing/2014/main" id="{02F61FF6-F92A-45E8-B897-38259C240E53}"/>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a:extLst>
            <a:ext uri="{FF2B5EF4-FFF2-40B4-BE49-F238E27FC236}">
              <a16:creationId xmlns:a16="http://schemas.microsoft.com/office/drawing/2014/main" id="{EA6ED31C-B368-4843-A434-62489E1239EB}"/>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a:extLst>
            <a:ext uri="{FF2B5EF4-FFF2-40B4-BE49-F238E27FC236}">
              <a16:creationId xmlns:a16="http://schemas.microsoft.com/office/drawing/2014/main" id="{D3D6169E-BDE0-47B6-9AD9-5430B1C25C79}"/>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a:extLst>
            <a:ext uri="{FF2B5EF4-FFF2-40B4-BE49-F238E27FC236}">
              <a16:creationId xmlns:a16="http://schemas.microsoft.com/office/drawing/2014/main" id="{CB73A822-977D-4174-A261-6DE4B8847C32}"/>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a:extLst>
            <a:ext uri="{FF2B5EF4-FFF2-40B4-BE49-F238E27FC236}">
              <a16:creationId xmlns:a16="http://schemas.microsoft.com/office/drawing/2014/main" id="{90EDA964-9D91-476C-9982-EF243E5FF7DB}"/>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DF5DF1F9-A642-4C8A-B4E8-4EB7AA304F8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8957FB7B-97B3-42A4-943D-1D7566813E82}"/>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13E6FC30-88AA-474D-B725-0F6A2BDFA02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a:extLst>
            <a:ext uri="{FF2B5EF4-FFF2-40B4-BE49-F238E27FC236}">
              <a16:creationId xmlns:a16="http://schemas.microsoft.com/office/drawing/2014/main" id="{22B958AA-E5AE-4D1C-BF85-B3CC244046FA}"/>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4F0EB8C3-1C83-4004-BC71-7FE6074D9FD9}"/>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a:extLst>
            <a:ext uri="{FF2B5EF4-FFF2-40B4-BE49-F238E27FC236}">
              <a16:creationId xmlns:a16="http://schemas.microsoft.com/office/drawing/2014/main" id="{43B9A6D7-B5D0-46B7-9956-E71C35D66CA7}"/>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C417AB0E-4C07-44F4-B933-4A495D952D8C}"/>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a:extLst>
            <a:ext uri="{FF2B5EF4-FFF2-40B4-BE49-F238E27FC236}">
              <a16:creationId xmlns:a16="http://schemas.microsoft.com/office/drawing/2014/main" id="{0AB08454-5998-46EB-81C1-9843AF737B89}"/>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DF2E1180-5E82-4C95-A51B-F93791D10A2B}"/>
            </a:ext>
          </a:extLst>
        </xdr:cNvPr>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a:extLst>
            <a:ext uri="{FF2B5EF4-FFF2-40B4-BE49-F238E27FC236}">
              <a16:creationId xmlns:a16="http://schemas.microsoft.com/office/drawing/2014/main" id="{456B6C31-5026-491D-B61C-460FCB5DF9D6}"/>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a:extLst>
            <a:ext uri="{FF2B5EF4-FFF2-40B4-BE49-F238E27FC236}">
              <a16:creationId xmlns:a16="http://schemas.microsoft.com/office/drawing/2014/main" id="{9FDEDF4A-0B45-4D60-81E7-14CCED008422}"/>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a:extLst>
            <a:ext uri="{FF2B5EF4-FFF2-40B4-BE49-F238E27FC236}">
              <a16:creationId xmlns:a16="http://schemas.microsoft.com/office/drawing/2014/main" id="{8A3FB739-3D6F-43D3-B7C7-6AF1F9003DD3}"/>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a:extLst>
            <a:ext uri="{FF2B5EF4-FFF2-40B4-BE49-F238E27FC236}">
              <a16:creationId xmlns:a16="http://schemas.microsoft.com/office/drawing/2014/main" id="{7726B9A6-3F43-4BF4-8DB0-B355AD333970}"/>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a:extLst>
            <a:ext uri="{FF2B5EF4-FFF2-40B4-BE49-F238E27FC236}">
              <a16:creationId xmlns:a16="http://schemas.microsoft.com/office/drawing/2014/main" id="{12AC65FF-6C83-457A-9D51-991DCF390790}"/>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A5A38F39-A589-4683-BAB5-22869CCF5F9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7CCCD9E3-4A30-4AA9-94FC-F50427DAA6B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E9879BFD-E3B7-40EC-9A87-DF3655E895B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F05E458D-2960-43D3-9143-8653F8B1291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F6B61FCB-B9E1-47E6-AE3E-FAA80B27A4A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41" name="楕円 540">
          <a:extLst>
            <a:ext uri="{FF2B5EF4-FFF2-40B4-BE49-F238E27FC236}">
              <a16:creationId xmlns:a16="http://schemas.microsoft.com/office/drawing/2014/main" id="{C0AE9874-3B5C-4B47-921F-2FED4338D6C9}"/>
            </a:ext>
          </a:extLst>
        </xdr:cNvPr>
        <xdr:cNvSpPr/>
      </xdr:nvSpPr>
      <xdr:spPr>
        <a:xfrm>
          <a:off x="16268700" y="101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158513</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7CB3BBD7-33CB-4036-B544-34C60F6F5BA2}"/>
            </a:ext>
          </a:extLst>
        </xdr:cNvPr>
        <xdr:cNvSpPr txBox="1"/>
      </xdr:nvSpPr>
      <xdr:spPr>
        <a:xfrm>
          <a:off x="16357600" y="1010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52070</xdr:rowOff>
    </xdr:from>
    <xdr:to>
      <xdr:col>81</xdr:col>
      <xdr:colOff>101600</xdr:colOff>
      <xdr:row>58</xdr:row>
      <xdr:rowOff>153670</xdr:rowOff>
    </xdr:to>
    <xdr:sp macro="" textlink="">
      <xdr:nvSpPr>
        <xdr:cNvPr id="543" name="楕円 542">
          <a:extLst>
            <a:ext uri="{FF2B5EF4-FFF2-40B4-BE49-F238E27FC236}">
              <a16:creationId xmlns:a16="http://schemas.microsoft.com/office/drawing/2014/main" id="{3AAD1122-51E1-4E32-930C-F706172C987D}"/>
            </a:ext>
          </a:extLst>
        </xdr:cNvPr>
        <xdr:cNvSpPr/>
      </xdr:nvSpPr>
      <xdr:spPr>
        <a:xfrm>
          <a:off x="15430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102870</xdr:rowOff>
    </xdr:from>
    <xdr:to>
      <xdr:col>85</xdr:col>
      <xdr:colOff>127000</xdr:colOff>
      <xdr:row>59</xdr:row>
      <xdr:rowOff>59436</xdr:rowOff>
    </xdr:to>
    <xdr:cxnSp macro="">
      <xdr:nvCxnSpPr>
        <xdr:cNvPr id="544" name="直線コネクタ 543">
          <a:extLst>
            <a:ext uri="{FF2B5EF4-FFF2-40B4-BE49-F238E27FC236}">
              <a16:creationId xmlns:a16="http://schemas.microsoft.com/office/drawing/2014/main" id="{FDB15DD3-EDE0-48A3-B8AB-7C420DD60B86}"/>
            </a:ext>
          </a:extLst>
        </xdr:cNvPr>
        <xdr:cNvCxnSpPr/>
      </xdr:nvCxnSpPr>
      <xdr:spPr>
        <a:xfrm>
          <a:off x="15481300" y="1004697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93218</xdr:rowOff>
    </xdr:from>
    <xdr:to>
      <xdr:col>76</xdr:col>
      <xdr:colOff>165100</xdr:colOff>
      <xdr:row>59</xdr:row>
      <xdr:rowOff>23368</xdr:rowOff>
    </xdr:to>
    <xdr:sp macro="" textlink="">
      <xdr:nvSpPr>
        <xdr:cNvPr id="545" name="楕円 544">
          <a:extLst>
            <a:ext uri="{FF2B5EF4-FFF2-40B4-BE49-F238E27FC236}">
              <a16:creationId xmlns:a16="http://schemas.microsoft.com/office/drawing/2014/main" id="{5AA40C08-AEBF-4E6C-8B2E-B111D1702D3D}"/>
            </a:ext>
          </a:extLst>
        </xdr:cNvPr>
        <xdr:cNvSpPr/>
      </xdr:nvSpPr>
      <xdr:spPr>
        <a:xfrm>
          <a:off x="14541500" y="100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102870</xdr:rowOff>
    </xdr:from>
    <xdr:to>
      <xdr:col>81</xdr:col>
      <xdr:colOff>50800</xdr:colOff>
      <xdr:row>58</xdr:row>
      <xdr:rowOff>144018</xdr:rowOff>
    </xdr:to>
    <xdr:cxnSp macro="">
      <xdr:nvCxnSpPr>
        <xdr:cNvPr id="546" name="直線コネクタ 545">
          <a:extLst>
            <a:ext uri="{FF2B5EF4-FFF2-40B4-BE49-F238E27FC236}">
              <a16:creationId xmlns:a16="http://schemas.microsoft.com/office/drawing/2014/main" id="{384E912C-8A59-4B2F-8C03-8B40F399BF07}"/>
            </a:ext>
          </a:extLst>
        </xdr:cNvPr>
        <xdr:cNvCxnSpPr/>
      </xdr:nvCxnSpPr>
      <xdr:spPr>
        <a:xfrm flipV="1">
          <a:off x="14592300" y="1004697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49784</xdr:rowOff>
    </xdr:from>
    <xdr:to>
      <xdr:col>72</xdr:col>
      <xdr:colOff>38100</xdr:colOff>
      <xdr:row>58</xdr:row>
      <xdr:rowOff>151384</xdr:rowOff>
    </xdr:to>
    <xdr:sp macro="" textlink="">
      <xdr:nvSpPr>
        <xdr:cNvPr id="547" name="楕円 546">
          <a:extLst>
            <a:ext uri="{FF2B5EF4-FFF2-40B4-BE49-F238E27FC236}">
              <a16:creationId xmlns:a16="http://schemas.microsoft.com/office/drawing/2014/main" id="{10F3AE79-59F1-4DA6-BB9C-F0D3F33B5171}"/>
            </a:ext>
          </a:extLst>
        </xdr:cNvPr>
        <xdr:cNvSpPr/>
      </xdr:nvSpPr>
      <xdr:spPr>
        <a:xfrm>
          <a:off x="136525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100584</xdr:rowOff>
    </xdr:from>
    <xdr:to>
      <xdr:col>76</xdr:col>
      <xdr:colOff>114300</xdr:colOff>
      <xdr:row>58</xdr:row>
      <xdr:rowOff>144018</xdr:rowOff>
    </xdr:to>
    <xdr:cxnSp macro="">
      <xdr:nvCxnSpPr>
        <xdr:cNvPr id="548" name="直線コネクタ 547">
          <a:extLst>
            <a:ext uri="{FF2B5EF4-FFF2-40B4-BE49-F238E27FC236}">
              <a16:creationId xmlns:a16="http://schemas.microsoft.com/office/drawing/2014/main" id="{FE18BE50-1E10-4431-AEFF-8E4A956C1E97}"/>
            </a:ext>
          </a:extLst>
        </xdr:cNvPr>
        <xdr:cNvCxnSpPr/>
      </xdr:nvCxnSpPr>
      <xdr:spPr>
        <a:xfrm>
          <a:off x="13703300" y="1004468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xdr:rowOff>
    </xdr:from>
    <xdr:to>
      <xdr:col>67</xdr:col>
      <xdr:colOff>101600</xdr:colOff>
      <xdr:row>58</xdr:row>
      <xdr:rowOff>107950</xdr:rowOff>
    </xdr:to>
    <xdr:sp macro="" textlink="">
      <xdr:nvSpPr>
        <xdr:cNvPr id="549" name="楕円 548">
          <a:extLst>
            <a:ext uri="{FF2B5EF4-FFF2-40B4-BE49-F238E27FC236}">
              <a16:creationId xmlns:a16="http://schemas.microsoft.com/office/drawing/2014/main" id="{B48628CE-4B30-4050-91C6-40DB83B5B292}"/>
            </a:ext>
          </a:extLst>
        </xdr:cNvPr>
        <xdr:cNvSpPr/>
      </xdr:nvSpPr>
      <xdr:spPr>
        <a:xfrm>
          <a:off x="12763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57150</xdr:rowOff>
    </xdr:from>
    <xdr:to>
      <xdr:col>71</xdr:col>
      <xdr:colOff>177800</xdr:colOff>
      <xdr:row>58</xdr:row>
      <xdr:rowOff>100584</xdr:rowOff>
    </xdr:to>
    <xdr:cxnSp macro="">
      <xdr:nvCxnSpPr>
        <xdr:cNvPr id="550" name="直線コネクタ 549">
          <a:extLst>
            <a:ext uri="{FF2B5EF4-FFF2-40B4-BE49-F238E27FC236}">
              <a16:creationId xmlns:a16="http://schemas.microsoft.com/office/drawing/2014/main" id="{B3B4A551-36F6-479B-AA3F-30CABA8A9F39}"/>
            </a:ext>
          </a:extLst>
        </xdr:cNvPr>
        <xdr:cNvCxnSpPr/>
      </xdr:nvCxnSpPr>
      <xdr:spPr>
        <a:xfrm>
          <a:off x="12814300" y="100012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551" name="n_1aveValue【学校施設】&#10;有形固定資産減価償却率">
          <a:extLst>
            <a:ext uri="{FF2B5EF4-FFF2-40B4-BE49-F238E27FC236}">
              <a16:creationId xmlns:a16="http://schemas.microsoft.com/office/drawing/2014/main" id="{31484AC6-6985-4B93-A494-338DB06E9553}"/>
            </a:ext>
          </a:extLst>
        </xdr:cNvPr>
        <xdr:cNvSpPr txBox="1"/>
      </xdr:nvSpPr>
      <xdr:spPr>
        <a:xfrm>
          <a:off x="15266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552" name="n_2aveValue【学校施設】&#10;有形固定資産減価償却率">
          <a:extLst>
            <a:ext uri="{FF2B5EF4-FFF2-40B4-BE49-F238E27FC236}">
              <a16:creationId xmlns:a16="http://schemas.microsoft.com/office/drawing/2014/main" id="{B0503C5E-6127-4222-83E2-D5DDBC50C18D}"/>
            </a:ext>
          </a:extLst>
        </xdr:cNvPr>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553" name="n_3aveValue【学校施設】&#10;有形固定資産減価償却率">
          <a:extLst>
            <a:ext uri="{FF2B5EF4-FFF2-40B4-BE49-F238E27FC236}">
              <a16:creationId xmlns:a16="http://schemas.microsoft.com/office/drawing/2014/main" id="{6CFD6F9D-C027-4FDD-B651-8DDDF2F627CC}"/>
            </a:ext>
          </a:extLst>
        </xdr:cNvPr>
        <xdr:cNvSpPr txBox="1"/>
      </xdr:nvSpPr>
      <xdr:spPr>
        <a:xfrm>
          <a:off x="13500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554" name="n_4aveValue【学校施設】&#10;有形固定資産減価償却率">
          <a:extLst>
            <a:ext uri="{FF2B5EF4-FFF2-40B4-BE49-F238E27FC236}">
              <a16:creationId xmlns:a16="http://schemas.microsoft.com/office/drawing/2014/main" id="{0B155325-564E-4F1A-86F5-2EA4149601DA}"/>
            </a:ext>
          </a:extLst>
        </xdr:cNvPr>
        <xdr:cNvSpPr txBox="1"/>
      </xdr:nvSpPr>
      <xdr:spPr>
        <a:xfrm>
          <a:off x="126117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170197</xdr:rowOff>
    </xdr:from>
    <xdr:ext cx="405111" cy="259045"/>
    <xdr:sp macro="" textlink="">
      <xdr:nvSpPr>
        <xdr:cNvPr id="555" name="n_1mainValue【学校施設】&#10;有形固定資産減価償却率">
          <a:extLst>
            <a:ext uri="{FF2B5EF4-FFF2-40B4-BE49-F238E27FC236}">
              <a16:creationId xmlns:a16="http://schemas.microsoft.com/office/drawing/2014/main" id="{6B42B4B7-67FD-4402-ACCA-90FC76FDC6DD}"/>
            </a:ext>
          </a:extLst>
        </xdr:cNvPr>
        <xdr:cNvSpPr txBox="1"/>
      </xdr:nvSpPr>
      <xdr:spPr>
        <a:xfrm>
          <a:off x="15266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14495</xdr:rowOff>
    </xdr:from>
    <xdr:ext cx="405111" cy="259045"/>
    <xdr:sp macro="" textlink="">
      <xdr:nvSpPr>
        <xdr:cNvPr id="556" name="n_2mainValue【学校施設】&#10;有形固定資産減価償却率">
          <a:extLst>
            <a:ext uri="{FF2B5EF4-FFF2-40B4-BE49-F238E27FC236}">
              <a16:creationId xmlns:a16="http://schemas.microsoft.com/office/drawing/2014/main" id="{C0408150-056E-429F-957D-66980DDE902E}"/>
            </a:ext>
          </a:extLst>
        </xdr:cNvPr>
        <xdr:cNvSpPr txBox="1"/>
      </xdr:nvSpPr>
      <xdr:spPr>
        <a:xfrm>
          <a:off x="14389744"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167911</xdr:rowOff>
    </xdr:from>
    <xdr:ext cx="405111" cy="259045"/>
    <xdr:sp macro="" textlink="">
      <xdr:nvSpPr>
        <xdr:cNvPr id="557" name="n_3mainValue【学校施設】&#10;有形固定資産減価償却率">
          <a:extLst>
            <a:ext uri="{FF2B5EF4-FFF2-40B4-BE49-F238E27FC236}">
              <a16:creationId xmlns:a16="http://schemas.microsoft.com/office/drawing/2014/main" id="{93DD13EE-7084-4E4C-81E9-828A1E9CC12B}"/>
            </a:ext>
          </a:extLst>
        </xdr:cNvPr>
        <xdr:cNvSpPr txBox="1"/>
      </xdr:nvSpPr>
      <xdr:spPr>
        <a:xfrm>
          <a:off x="13500744" y="976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124477</xdr:rowOff>
    </xdr:from>
    <xdr:ext cx="405111" cy="259045"/>
    <xdr:sp macro="" textlink="">
      <xdr:nvSpPr>
        <xdr:cNvPr id="558" name="n_4mainValue【学校施設】&#10;有形固定資産減価償却率">
          <a:extLst>
            <a:ext uri="{FF2B5EF4-FFF2-40B4-BE49-F238E27FC236}">
              <a16:creationId xmlns:a16="http://schemas.microsoft.com/office/drawing/2014/main" id="{DF653DA9-B6C2-4351-8EEE-02B92BE81A8E}"/>
            </a:ext>
          </a:extLst>
        </xdr:cNvPr>
        <xdr:cNvSpPr txBox="1"/>
      </xdr:nvSpPr>
      <xdr:spPr>
        <a:xfrm>
          <a:off x="12611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5EBC0A9D-1758-4BBC-92D4-F9CD859217C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69D540CA-38B8-4900-8178-86FA5B1C3E6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D58B7B52-1131-4228-AB3D-B0915ED2652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B3B339E7-C7D9-4B9A-8EDB-FC545FA0B82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4A9805CA-8EDE-474B-ADA0-687ECC83D33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A618F934-61C0-49ED-AFCE-424A239722F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1AB88FEC-9F28-413B-80D9-203210999AD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11646BEF-33A0-4239-BDE1-A9E1184E499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3DE67AC8-BDE5-4004-B73E-2A391A4B5CB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100CC5F6-9678-4199-88C9-A1851B6966F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a:extLst>
            <a:ext uri="{FF2B5EF4-FFF2-40B4-BE49-F238E27FC236}">
              <a16:creationId xmlns:a16="http://schemas.microsoft.com/office/drawing/2014/main" id="{F6C2DD54-E537-4D23-BD5B-ADEF6FA2D36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a:extLst>
            <a:ext uri="{FF2B5EF4-FFF2-40B4-BE49-F238E27FC236}">
              <a16:creationId xmlns:a16="http://schemas.microsoft.com/office/drawing/2014/main" id="{5B272A0C-836D-4B21-8EC8-88D49385A26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a:extLst>
            <a:ext uri="{FF2B5EF4-FFF2-40B4-BE49-F238E27FC236}">
              <a16:creationId xmlns:a16="http://schemas.microsoft.com/office/drawing/2014/main" id="{B5C8E771-91C8-492B-AE48-7B02FFF1679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a:extLst>
            <a:ext uri="{FF2B5EF4-FFF2-40B4-BE49-F238E27FC236}">
              <a16:creationId xmlns:a16="http://schemas.microsoft.com/office/drawing/2014/main" id="{FAF38E45-5701-42DE-99F0-A65E9C09687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a:extLst>
            <a:ext uri="{FF2B5EF4-FFF2-40B4-BE49-F238E27FC236}">
              <a16:creationId xmlns:a16="http://schemas.microsoft.com/office/drawing/2014/main" id="{2EBA0B08-37D4-40A4-B2EB-534BD4B2946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a:extLst>
            <a:ext uri="{FF2B5EF4-FFF2-40B4-BE49-F238E27FC236}">
              <a16:creationId xmlns:a16="http://schemas.microsoft.com/office/drawing/2014/main" id="{7943A68A-A870-4904-A6D8-79D1AE6F4154}"/>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a:extLst>
            <a:ext uri="{FF2B5EF4-FFF2-40B4-BE49-F238E27FC236}">
              <a16:creationId xmlns:a16="http://schemas.microsoft.com/office/drawing/2014/main" id="{5E96004F-F601-422A-AF95-FE5D6C056DD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a:extLst>
            <a:ext uri="{FF2B5EF4-FFF2-40B4-BE49-F238E27FC236}">
              <a16:creationId xmlns:a16="http://schemas.microsoft.com/office/drawing/2014/main" id="{4DA081A6-9983-4414-8DD4-2C1DC2699783}"/>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a:extLst>
            <a:ext uri="{FF2B5EF4-FFF2-40B4-BE49-F238E27FC236}">
              <a16:creationId xmlns:a16="http://schemas.microsoft.com/office/drawing/2014/main" id="{ECAA150A-28D2-4B22-BECB-E4B685B95A3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a:extLst>
            <a:ext uri="{FF2B5EF4-FFF2-40B4-BE49-F238E27FC236}">
              <a16:creationId xmlns:a16="http://schemas.microsoft.com/office/drawing/2014/main" id="{01545444-FE1B-4A12-B554-582CECE3C4D7}"/>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a:extLst>
            <a:ext uri="{FF2B5EF4-FFF2-40B4-BE49-F238E27FC236}">
              <a16:creationId xmlns:a16="http://schemas.microsoft.com/office/drawing/2014/main" id="{DED5FC9F-41E7-40B4-B576-79CAA588EE8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a:extLst>
            <a:ext uri="{FF2B5EF4-FFF2-40B4-BE49-F238E27FC236}">
              <a16:creationId xmlns:a16="http://schemas.microsoft.com/office/drawing/2014/main" id="{5F357C61-AB06-4616-9DDA-18F6373D33EE}"/>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C4FDF251-78AB-4DA9-8E09-06F72147637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a:extLst>
            <a:ext uri="{FF2B5EF4-FFF2-40B4-BE49-F238E27FC236}">
              <a16:creationId xmlns:a16="http://schemas.microsoft.com/office/drawing/2014/main" id="{5D7EAB13-C799-4DAF-B8F1-0F64766A6DC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2D9908C8-A10E-454D-8784-E5A7A281899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a:extLst>
            <a:ext uri="{FF2B5EF4-FFF2-40B4-BE49-F238E27FC236}">
              <a16:creationId xmlns:a16="http://schemas.microsoft.com/office/drawing/2014/main" id="{AC98534F-6253-4758-8A1C-29F4A58F413D}"/>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a:extLst>
            <a:ext uri="{FF2B5EF4-FFF2-40B4-BE49-F238E27FC236}">
              <a16:creationId xmlns:a16="http://schemas.microsoft.com/office/drawing/2014/main" id="{D32EBAB7-E454-47D1-B153-D2E5CE328C40}"/>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a:extLst>
            <a:ext uri="{FF2B5EF4-FFF2-40B4-BE49-F238E27FC236}">
              <a16:creationId xmlns:a16="http://schemas.microsoft.com/office/drawing/2014/main" id="{B8A6AC2B-1537-4774-9947-41725E3C4632}"/>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a:extLst>
            <a:ext uri="{FF2B5EF4-FFF2-40B4-BE49-F238E27FC236}">
              <a16:creationId xmlns:a16="http://schemas.microsoft.com/office/drawing/2014/main" id="{470153AF-F3CF-4B9B-B296-8F90622BC8E4}"/>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a:extLst>
            <a:ext uri="{FF2B5EF4-FFF2-40B4-BE49-F238E27FC236}">
              <a16:creationId xmlns:a16="http://schemas.microsoft.com/office/drawing/2014/main" id="{FA3E889E-BBFD-46A7-9582-2F68C5BBA398}"/>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589" name="【学校施設】&#10;一人当たり面積平均値テキスト">
          <a:extLst>
            <a:ext uri="{FF2B5EF4-FFF2-40B4-BE49-F238E27FC236}">
              <a16:creationId xmlns:a16="http://schemas.microsoft.com/office/drawing/2014/main" id="{95FF625F-DADF-4989-A333-39D92842A6DA}"/>
            </a:ext>
          </a:extLst>
        </xdr:cNvPr>
        <xdr:cNvSpPr txBox="1"/>
      </xdr:nvSpPr>
      <xdr:spPr>
        <a:xfrm>
          <a:off x="22199600" y="1063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a:extLst>
            <a:ext uri="{FF2B5EF4-FFF2-40B4-BE49-F238E27FC236}">
              <a16:creationId xmlns:a16="http://schemas.microsoft.com/office/drawing/2014/main" id="{199730B3-B933-45D7-87C2-91DFC7E55B17}"/>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a:extLst>
            <a:ext uri="{FF2B5EF4-FFF2-40B4-BE49-F238E27FC236}">
              <a16:creationId xmlns:a16="http://schemas.microsoft.com/office/drawing/2014/main" id="{F9B7D7DB-370B-4966-833A-573FFAD601B7}"/>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a:extLst>
            <a:ext uri="{FF2B5EF4-FFF2-40B4-BE49-F238E27FC236}">
              <a16:creationId xmlns:a16="http://schemas.microsoft.com/office/drawing/2014/main" id="{B0A93169-5CE4-4CB5-B5F4-B72EF1B91DAC}"/>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a:extLst>
            <a:ext uri="{FF2B5EF4-FFF2-40B4-BE49-F238E27FC236}">
              <a16:creationId xmlns:a16="http://schemas.microsoft.com/office/drawing/2014/main" id="{23D3B108-25AB-411A-953D-F0D6C53383DE}"/>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a:extLst>
            <a:ext uri="{FF2B5EF4-FFF2-40B4-BE49-F238E27FC236}">
              <a16:creationId xmlns:a16="http://schemas.microsoft.com/office/drawing/2014/main" id="{C98446FB-1BCD-4470-8A53-172E95C47617}"/>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27063111-5618-4402-9EBF-9F47600B1CF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D4DBE601-02FF-48E6-9B07-2BE0A2715E6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B1581261-1231-4F8E-8520-2694361F67B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7D9AF221-AC86-4794-87AC-9C73ED70CF2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18ACCD3B-2916-46C0-AD4F-785660A0B79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8310</xdr:rowOff>
    </xdr:from>
    <xdr:to>
      <xdr:col>116</xdr:col>
      <xdr:colOff>114300</xdr:colOff>
      <xdr:row>62</xdr:row>
      <xdr:rowOff>109910</xdr:rowOff>
    </xdr:to>
    <xdr:sp macro="" textlink="">
      <xdr:nvSpPr>
        <xdr:cNvPr id="600" name="楕円 599">
          <a:extLst>
            <a:ext uri="{FF2B5EF4-FFF2-40B4-BE49-F238E27FC236}">
              <a16:creationId xmlns:a16="http://schemas.microsoft.com/office/drawing/2014/main" id="{44156608-A80F-437A-98AF-486203D21EBB}"/>
            </a:ext>
          </a:extLst>
        </xdr:cNvPr>
        <xdr:cNvSpPr/>
      </xdr:nvSpPr>
      <xdr:spPr>
        <a:xfrm>
          <a:off x="22110700" y="1063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31187</xdr:rowOff>
    </xdr:from>
    <xdr:ext cx="469744" cy="259045"/>
    <xdr:sp macro="" textlink="">
      <xdr:nvSpPr>
        <xdr:cNvPr id="601" name="【学校施設】&#10;一人当たり面積該当値テキスト">
          <a:extLst>
            <a:ext uri="{FF2B5EF4-FFF2-40B4-BE49-F238E27FC236}">
              <a16:creationId xmlns:a16="http://schemas.microsoft.com/office/drawing/2014/main" id="{0ED8F928-0ED6-435E-9377-F062466479DD}"/>
            </a:ext>
          </a:extLst>
        </xdr:cNvPr>
        <xdr:cNvSpPr txBox="1"/>
      </xdr:nvSpPr>
      <xdr:spPr>
        <a:xfrm>
          <a:off x="22199600" y="1048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15167</xdr:rowOff>
    </xdr:from>
    <xdr:to>
      <xdr:col>112</xdr:col>
      <xdr:colOff>38100</xdr:colOff>
      <xdr:row>62</xdr:row>
      <xdr:rowOff>116767</xdr:rowOff>
    </xdr:to>
    <xdr:sp macro="" textlink="">
      <xdr:nvSpPr>
        <xdr:cNvPr id="602" name="楕円 601">
          <a:extLst>
            <a:ext uri="{FF2B5EF4-FFF2-40B4-BE49-F238E27FC236}">
              <a16:creationId xmlns:a16="http://schemas.microsoft.com/office/drawing/2014/main" id="{6104F306-08CD-41A7-8AF0-14B302E2F157}"/>
            </a:ext>
          </a:extLst>
        </xdr:cNvPr>
        <xdr:cNvSpPr/>
      </xdr:nvSpPr>
      <xdr:spPr>
        <a:xfrm>
          <a:off x="21272500" y="1064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59110</xdr:rowOff>
    </xdr:from>
    <xdr:to>
      <xdr:col>116</xdr:col>
      <xdr:colOff>63500</xdr:colOff>
      <xdr:row>62</xdr:row>
      <xdr:rowOff>65967</xdr:rowOff>
    </xdr:to>
    <xdr:cxnSp macro="">
      <xdr:nvCxnSpPr>
        <xdr:cNvPr id="603" name="直線コネクタ 602">
          <a:extLst>
            <a:ext uri="{FF2B5EF4-FFF2-40B4-BE49-F238E27FC236}">
              <a16:creationId xmlns:a16="http://schemas.microsoft.com/office/drawing/2014/main" id="{88D5C6D8-3D4E-4951-9358-72F166084009}"/>
            </a:ext>
          </a:extLst>
        </xdr:cNvPr>
        <xdr:cNvCxnSpPr/>
      </xdr:nvCxnSpPr>
      <xdr:spPr>
        <a:xfrm flipV="1">
          <a:off x="21323300" y="10689010"/>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20066</xdr:rowOff>
    </xdr:from>
    <xdr:to>
      <xdr:col>107</xdr:col>
      <xdr:colOff>101600</xdr:colOff>
      <xdr:row>62</xdr:row>
      <xdr:rowOff>121666</xdr:rowOff>
    </xdr:to>
    <xdr:sp macro="" textlink="">
      <xdr:nvSpPr>
        <xdr:cNvPr id="604" name="楕円 603">
          <a:extLst>
            <a:ext uri="{FF2B5EF4-FFF2-40B4-BE49-F238E27FC236}">
              <a16:creationId xmlns:a16="http://schemas.microsoft.com/office/drawing/2014/main" id="{D184FECA-709E-491C-B62C-DE3E957E0D80}"/>
            </a:ext>
          </a:extLst>
        </xdr:cNvPr>
        <xdr:cNvSpPr/>
      </xdr:nvSpPr>
      <xdr:spPr>
        <a:xfrm>
          <a:off x="20383500" y="106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65967</xdr:rowOff>
    </xdr:from>
    <xdr:to>
      <xdr:col>111</xdr:col>
      <xdr:colOff>177800</xdr:colOff>
      <xdr:row>62</xdr:row>
      <xdr:rowOff>70866</xdr:rowOff>
    </xdr:to>
    <xdr:cxnSp macro="">
      <xdr:nvCxnSpPr>
        <xdr:cNvPr id="605" name="直線コネクタ 604">
          <a:extLst>
            <a:ext uri="{FF2B5EF4-FFF2-40B4-BE49-F238E27FC236}">
              <a16:creationId xmlns:a16="http://schemas.microsoft.com/office/drawing/2014/main" id="{3065A01E-D247-42AB-BC5F-8100C81C4913}"/>
            </a:ext>
          </a:extLst>
        </xdr:cNvPr>
        <xdr:cNvCxnSpPr/>
      </xdr:nvCxnSpPr>
      <xdr:spPr>
        <a:xfrm flipV="1">
          <a:off x="20434300" y="1069586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26270</xdr:rowOff>
    </xdr:from>
    <xdr:to>
      <xdr:col>102</xdr:col>
      <xdr:colOff>165100</xdr:colOff>
      <xdr:row>62</xdr:row>
      <xdr:rowOff>127870</xdr:rowOff>
    </xdr:to>
    <xdr:sp macro="" textlink="">
      <xdr:nvSpPr>
        <xdr:cNvPr id="606" name="楕円 605">
          <a:extLst>
            <a:ext uri="{FF2B5EF4-FFF2-40B4-BE49-F238E27FC236}">
              <a16:creationId xmlns:a16="http://schemas.microsoft.com/office/drawing/2014/main" id="{53C5CA4F-E9AA-4254-8977-443CD68B33ED}"/>
            </a:ext>
          </a:extLst>
        </xdr:cNvPr>
        <xdr:cNvSpPr/>
      </xdr:nvSpPr>
      <xdr:spPr>
        <a:xfrm>
          <a:off x="19494500" y="1065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70866</xdr:rowOff>
    </xdr:from>
    <xdr:to>
      <xdr:col>107</xdr:col>
      <xdr:colOff>50800</xdr:colOff>
      <xdr:row>62</xdr:row>
      <xdr:rowOff>77070</xdr:rowOff>
    </xdr:to>
    <xdr:cxnSp macro="">
      <xdr:nvCxnSpPr>
        <xdr:cNvPr id="607" name="直線コネクタ 606">
          <a:extLst>
            <a:ext uri="{FF2B5EF4-FFF2-40B4-BE49-F238E27FC236}">
              <a16:creationId xmlns:a16="http://schemas.microsoft.com/office/drawing/2014/main" id="{409FCD70-8448-4B82-8177-F72193C4E4F3}"/>
            </a:ext>
          </a:extLst>
        </xdr:cNvPr>
        <xdr:cNvCxnSpPr/>
      </xdr:nvCxnSpPr>
      <xdr:spPr>
        <a:xfrm flipV="1">
          <a:off x="19545300" y="10700766"/>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31496</xdr:rowOff>
    </xdr:from>
    <xdr:to>
      <xdr:col>98</xdr:col>
      <xdr:colOff>38100</xdr:colOff>
      <xdr:row>62</xdr:row>
      <xdr:rowOff>133096</xdr:rowOff>
    </xdr:to>
    <xdr:sp macro="" textlink="">
      <xdr:nvSpPr>
        <xdr:cNvPr id="608" name="楕円 607">
          <a:extLst>
            <a:ext uri="{FF2B5EF4-FFF2-40B4-BE49-F238E27FC236}">
              <a16:creationId xmlns:a16="http://schemas.microsoft.com/office/drawing/2014/main" id="{5350BC0E-25F9-491B-9318-F7716EA2FF05}"/>
            </a:ext>
          </a:extLst>
        </xdr:cNvPr>
        <xdr:cNvSpPr/>
      </xdr:nvSpPr>
      <xdr:spPr>
        <a:xfrm>
          <a:off x="18605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77070</xdr:rowOff>
    </xdr:from>
    <xdr:to>
      <xdr:col>102</xdr:col>
      <xdr:colOff>114300</xdr:colOff>
      <xdr:row>62</xdr:row>
      <xdr:rowOff>82296</xdr:rowOff>
    </xdr:to>
    <xdr:cxnSp macro="">
      <xdr:nvCxnSpPr>
        <xdr:cNvPr id="609" name="直線コネクタ 608">
          <a:extLst>
            <a:ext uri="{FF2B5EF4-FFF2-40B4-BE49-F238E27FC236}">
              <a16:creationId xmlns:a16="http://schemas.microsoft.com/office/drawing/2014/main" id="{784C283D-0B1E-48A7-85EE-0385ED16F39F}"/>
            </a:ext>
          </a:extLst>
        </xdr:cNvPr>
        <xdr:cNvCxnSpPr/>
      </xdr:nvCxnSpPr>
      <xdr:spPr>
        <a:xfrm flipV="1">
          <a:off x="18656300" y="10706970"/>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610" name="n_1aveValue【学校施設】&#10;一人当たり面積">
          <a:extLst>
            <a:ext uri="{FF2B5EF4-FFF2-40B4-BE49-F238E27FC236}">
              <a16:creationId xmlns:a16="http://schemas.microsoft.com/office/drawing/2014/main" id="{C234CE10-8033-4FBE-90D7-6BB5AC2F198F}"/>
            </a:ext>
          </a:extLst>
        </xdr:cNvPr>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611" name="n_2aveValue【学校施設】&#10;一人当たり面積">
          <a:extLst>
            <a:ext uri="{FF2B5EF4-FFF2-40B4-BE49-F238E27FC236}">
              <a16:creationId xmlns:a16="http://schemas.microsoft.com/office/drawing/2014/main" id="{7AC7754F-C1C4-477A-BAF7-7FD065B090FC}"/>
            </a:ext>
          </a:extLst>
        </xdr:cNvPr>
        <xdr:cNvSpPr txBox="1"/>
      </xdr:nvSpPr>
      <xdr:spPr>
        <a:xfrm>
          <a:off x="20199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612" name="n_3aveValue【学校施設】&#10;一人当たり面積">
          <a:extLst>
            <a:ext uri="{FF2B5EF4-FFF2-40B4-BE49-F238E27FC236}">
              <a16:creationId xmlns:a16="http://schemas.microsoft.com/office/drawing/2014/main" id="{A9D8E4F4-F269-4B9A-B110-8BFA0FF48417}"/>
            </a:ext>
          </a:extLst>
        </xdr:cNvPr>
        <xdr:cNvSpPr txBox="1"/>
      </xdr:nvSpPr>
      <xdr:spPr>
        <a:xfrm>
          <a:off x="19310427"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127162</xdr:rowOff>
    </xdr:from>
    <xdr:ext cx="469744" cy="259045"/>
    <xdr:sp macro="" textlink="">
      <xdr:nvSpPr>
        <xdr:cNvPr id="613" name="n_4aveValue【学校施設】&#10;一人当たり面積">
          <a:extLst>
            <a:ext uri="{FF2B5EF4-FFF2-40B4-BE49-F238E27FC236}">
              <a16:creationId xmlns:a16="http://schemas.microsoft.com/office/drawing/2014/main" id="{D4CC3E41-BF00-4798-AE43-28ED1BAF68B8}"/>
            </a:ext>
          </a:extLst>
        </xdr:cNvPr>
        <xdr:cNvSpPr txBox="1"/>
      </xdr:nvSpPr>
      <xdr:spPr>
        <a:xfrm>
          <a:off x="18421427" y="1075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133294</xdr:rowOff>
    </xdr:from>
    <xdr:ext cx="469744" cy="259045"/>
    <xdr:sp macro="" textlink="">
      <xdr:nvSpPr>
        <xdr:cNvPr id="614" name="n_1mainValue【学校施設】&#10;一人当たり面積">
          <a:extLst>
            <a:ext uri="{FF2B5EF4-FFF2-40B4-BE49-F238E27FC236}">
              <a16:creationId xmlns:a16="http://schemas.microsoft.com/office/drawing/2014/main" id="{A9BE16A6-3C36-4B5D-B166-1D737F7E250D}"/>
            </a:ext>
          </a:extLst>
        </xdr:cNvPr>
        <xdr:cNvSpPr txBox="1"/>
      </xdr:nvSpPr>
      <xdr:spPr>
        <a:xfrm>
          <a:off x="21075727" y="1042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138193</xdr:rowOff>
    </xdr:from>
    <xdr:ext cx="469744" cy="259045"/>
    <xdr:sp macro="" textlink="">
      <xdr:nvSpPr>
        <xdr:cNvPr id="615" name="n_2mainValue【学校施設】&#10;一人当たり面積">
          <a:extLst>
            <a:ext uri="{FF2B5EF4-FFF2-40B4-BE49-F238E27FC236}">
              <a16:creationId xmlns:a16="http://schemas.microsoft.com/office/drawing/2014/main" id="{4734B04B-2E50-4DDD-9122-C37C74C52CEE}"/>
            </a:ext>
          </a:extLst>
        </xdr:cNvPr>
        <xdr:cNvSpPr txBox="1"/>
      </xdr:nvSpPr>
      <xdr:spPr>
        <a:xfrm>
          <a:off x="20199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144397</xdr:rowOff>
    </xdr:from>
    <xdr:ext cx="469744" cy="259045"/>
    <xdr:sp macro="" textlink="">
      <xdr:nvSpPr>
        <xdr:cNvPr id="616" name="n_3mainValue【学校施設】&#10;一人当たり面積">
          <a:extLst>
            <a:ext uri="{FF2B5EF4-FFF2-40B4-BE49-F238E27FC236}">
              <a16:creationId xmlns:a16="http://schemas.microsoft.com/office/drawing/2014/main" id="{22F0C6F2-D767-4C7E-A149-4DE46CFA35A1}"/>
            </a:ext>
          </a:extLst>
        </xdr:cNvPr>
        <xdr:cNvSpPr txBox="1"/>
      </xdr:nvSpPr>
      <xdr:spPr>
        <a:xfrm>
          <a:off x="19310427" y="104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149623</xdr:rowOff>
    </xdr:from>
    <xdr:ext cx="469744" cy="259045"/>
    <xdr:sp macro="" textlink="">
      <xdr:nvSpPr>
        <xdr:cNvPr id="617" name="n_4mainValue【学校施設】&#10;一人当たり面積">
          <a:extLst>
            <a:ext uri="{FF2B5EF4-FFF2-40B4-BE49-F238E27FC236}">
              <a16:creationId xmlns:a16="http://schemas.microsoft.com/office/drawing/2014/main" id="{C7D29939-540A-4DDB-902D-F7B3BE871116}"/>
            </a:ext>
          </a:extLst>
        </xdr:cNvPr>
        <xdr:cNvSpPr txBox="1"/>
      </xdr:nvSpPr>
      <xdr:spPr>
        <a:xfrm>
          <a:off x="18421427" y="104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670B4C84-9B6D-4169-BE1F-A7B1C264E05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4693B451-9CDE-41CD-AE30-D4D5188D685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CF2515A1-EEEC-4A06-B8C6-55DE564401E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982731E1-D191-4384-949C-7AE83872190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AA02AF1F-C061-43B0-9E45-D5D9FBD1748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0CD5D7A6-B4DF-4A3A-B736-B3EA8D205CA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5118A2C2-1F87-46F0-AD97-6DA86138AC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CC5DACEE-ABB6-4B73-954C-00BCC1083B3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525F02BF-50EA-4368-B261-9E5EC937DD9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BB21DE57-AD5E-48C6-972B-5CB0B832015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9C8BC95A-B135-4943-83FB-989D2D561EF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A5A4E9B8-043F-4904-A103-9AA5DAC759B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F5562EDF-1C86-42C4-A8F1-0605592BE30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18F007E3-9A5B-40B0-BBF8-13777EF361E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012745DE-8F16-4EA2-8DFF-E0856E02F00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DC121B17-A1B0-4CB3-9F47-C32A52B00F6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AA31479D-BFA9-4909-9F6A-9D2B50717D0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9EC37B91-70EC-4E26-B6F8-90145460DB3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FAFFFBD1-376C-45D7-A012-C8F1F9AE1E3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DCCED9C4-D85D-466E-B545-84DA4445257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A6CDCADE-2F69-4D93-BF36-B3ACA584CA6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E1F77178-1A51-4DB9-A454-0DB3CBCF15F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id="{485F3966-82D3-4776-9DC6-9F2BB6CBFB4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D3FF795A-91CB-49E2-BDB1-D508B143779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6F029028-BF08-4CA2-BD81-164ED8786A5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43" name="直線コネクタ 642">
          <a:extLst>
            <a:ext uri="{FF2B5EF4-FFF2-40B4-BE49-F238E27FC236}">
              <a16:creationId xmlns:a16="http://schemas.microsoft.com/office/drawing/2014/main" id="{92442755-D561-402F-8C6A-E55EC46D32B6}"/>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a:extLst>
            <a:ext uri="{FF2B5EF4-FFF2-40B4-BE49-F238E27FC236}">
              <a16:creationId xmlns:a16="http://schemas.microsoft.com/office/drawing/2014/main" id="{57EC91B9-3E27-478E-B03D-B753A99FEAD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a:extLst>
            <a:ext uri="{FF2B5EF4-FFF2-40B4-BE49-F238E27FC236}">
              <a16:creationId xmlns:a16="http://schemas.microsoft.com/office/drawing/2014/main" id="{F466F54C-5FB6-48C8-8FAD-9834C999777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46" name="【児童館】&#10;有形固定資産減価償却率最大値テキスト">
          <a:extLst>
            <a:ext uri="{FF2B5EF4-FFF2-40B4-BE49-F238E27FC236}">
              <a16:creationId xmlns:a16="http://schemas.microsoft.com/office/drawing/2014/main" id="{166910D8-7ABA-4063-A92C-9052D41F02FE}"/>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47" name="直線コネクタ 646">
          <a:extLst>
            <a:ext uri="{FF2B5EF4-FFF2-40B4-BE49-F238E27FC236}">
              <a16:creationId xmlns:a16="http://schemas.microsoft.com/office/drawing/2014/main" id="{FE757E3B-DD86-4E50-B3E6-A7F9F6430D8D}"/>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648" name="【児童館】&#10;有形固定資産減価償却率平均値テキスト">
          <a:extLst>
            <a:ext uri="{FF2B5EF4-FFF2-40B4-BE49-F238E27FC236}">
              <a16:creationId xmlns:a16="http://schemas.microsoft.com/office/drawing/2014/main" id="{69435B71-73D9-4B82-9FEA-5EBBA047A1C3}"/>
            </a:ext>
          </a:extLst>
        </xdr:cNvPr>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49" name="フローチャート: 判断 648">
          <a:extLst>
            <a:ext uri="{FF2B5EF4-FFF2-40B4-BE49-F238E27FC236}">
              <a16:creationId xmlns:a16="http://schemas.microsoft.com/office/drawing/2014/main" id="{BBA3550D-90BD-4E99-8FB8-4D3BDD8D45DC}"/>
            </a:ext>
          </a:extLst>
        </xdr:cNvPr>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50" name="フローチャート: 判断 649">
          <a:extLst>
            <a:ext uri="{FF2B5EF4-FFF2-40B4-BE49-F238E27FC236}">
              <a16:creationId xmlns:a16="http://schemas.microsoft.com/office/drawing/2014/main" id="{113084C0-F3A7-49D5-AAD9-823C6D4129EC}"/>
            </a:ext>
          </a:extLst>
        </xdr:cNvPr>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51" name="フローチャート: 判断 650">
          <a:extLst>
            <a:ext uri="{FF2B5EF4-FFF2-40B4-BE49-F238E27FC236}">
              <a16:creationId xmlns:a16="http://schemas.microsoft.com/office/drawing/2014/main" id="{4D958E12-CE43-4137-8DCA-62B381FE5A75}"/>
            </a:ext>
          </a:extLst>
        </xdr:cNvPr>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52" name="フローチャート: 判断 651">
          <a:extLst>
            <a:ext uri="{FF2B5EF4-FFF2-40B4-BE49-F238E27FC236}">
              <a16:creationId xmlns:a16="http://schemas.microsoft.com/office/drawing/2014/main" id="{9BF104CA-C460-4AFD-B4D9-D396CA0B1FFD}"/>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3" name="フローチャート: 判断 652">
          <a:extLst>
            <a:ext uri="{FF2B5EF4-FFF2-40B4-BE49-F238E27FC236}">
              <a16:creationId xmlns:a16="http://schemas.microsoft.com/office/drawing/2014/main" id="{4F76E623-894D-49DD-AABA-3DAF94C6E616}"/>
            </a:ext>
          </a:extLst>
        </xdr:cNvPr>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EB4727E1-AE8E-48B1-8C4B-6E0589BE3B2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565B9E54-E0B8-41AD-B03D-1515190F809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9AEF3982-6A39-4FE4-A96D-79FFC02D3F0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452C571-13B8-4F9E-8096-0F9D3685794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48F29C96-C3C4-40BA-9301-206FEC4CC2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59" name="楕円 658">
          <a:extLst>
            <a:ext uri="{FF2B5EF4-FFF2-40B4-BE49-F238E27FC236}">
              <a16:creationId xmlns:a16="http://schemas.microsoft.com/office/drawing/2014/main" id="{938CBF8B-D099-4914-BE84-D89FC1B3D336}"/>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60" name="【児童館】&#10;有形固定資産減価償却率該当値テキスト">
          <a:extLst>
            <a:ext uri="{FF2B5EF4-FFF2-40B4-BE49-F238E27FC236}">
              <a16:creationId xmlns:a16="http://schemas.microsoft.com/office/drawing/2014/main" id="{40014414-4D17-4B84-8B69-948ACF919681}"/>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61" name="楕円 660">
          <a:extLst>
            <a:ext uri="{FF2B5EF4-FFF2-40B4-BE49-F238E27FC236}">
              <a16:creationId xmlns:a16="http://schemas.microsoft.com/office/drawing/2014/main" id="{65751399-7CC6-4B89-B1C1-196B3F2B6ACE}"/>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62" name="直線コネクタ 661">
          <a:extLst>
            <a:ext uri="{FF2B5EF4-FFF2-40B4-BE49-F238E27FC236}">
              <a16:creationId xmlns:a16="http://schemas.microsoft.com/office/drawing/2014/main" id="{A6937305-5833-424F-A7D3-159E6D75E5D9}"/>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16692</xdr:rowOff>
    </xdr:from>
    <xdr:to>
      <xdr:col>76</xdr:col>
      <xdr:colOff>165100</xdr:colOff>
      <xdr:row>86</xdr:row>
      <xdr:rowOff>118292</xdr:rowOff>
    </xdr:to>
    <xdr:sp macro="" textlink="">
      <xdr:nvSpPr>
        <xdr:cNvPr id="663" name="楕円 662">
          <a:extLst>
            <a:ext uri="{FF2B5EF4-FFF2-40B4-BE49-F238E27FC236}">
              <a16:creationId xmlns:a16="http://schemas.microsoft.com/office/drawing/2014/main" id="{B4D7B0AE-4FA1-4A79-8543-BC1756BF285E}"/>
            </a:ext>
          </a:extLst>
        </xdr:cNvPr>
        <xdr:cNvSpPr/>
      </xdr:nvSpPr>
      <xdr:spPr>
        <a:xfrm>
          <a:off x="14541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67492</xdr:rowOff>
    </xdr:from>
    <xdr:to>
      <xdr:col>81</xdr:col>
      <xdr:colOff>50800</xdr:colOff>
      <xdr:row>86</xdr:row>
      <xdr:rowOff>168729</xdr:rowOff>
    </xdr:to>
    <xdr:cxnSp macro="">
      <xdr:nvCxnSpPr>
        <xdr:cNvPr id="664" name="直線コネクタ 663">
          <a:extLst>
            <a:ext uri="{FF2B5EF4-FFF2-40B4-BE49-F238E27FC236}">
              <a16:creationId xmlns:a16="http://schemas.microsoft.com/office/drawing/2014/main" id="{CD40F1F3-CC7D-4A08-879C-7E665584F170}"/>
            </a:ext>
          </a:extLst>
        </xdr:cNvPr>
        <xdr:cNvCxnSpPr/>
      </xdr:nvCxnSpPr>
      <xdr:spPr>
        <a:xfrm>
          <a:off x="14592300" y="1481219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78739</xdr:rowOff>
    </xdr:from>
    <xdr:to>
      <xdr:col>72</xdr:col>
      <xdr:colOff>38100</xdr:colOff>
      <xdr:row>86</xdr:row>
      <xdr:rowOff>8889</xdr:rowOff>
    </xdr:to>
    <xdr:sp macro="" textlink="">
      <xdr:nvSpPr>
        <xdr:cNvPr id="665" name="楕円 664">
          <a:extLst>
            <a:ext uri="{FF2B5EF4-FFF2-40B4-BE49-F238E27FC236}">
              <a16:creationId xmlns:a16="http://schemas.microsoft.com/office/drawing/2014/main" id="{5F7C61CD-58D7-4933-87A9-EB7FEE8D5309}"/>
            </a:ext>
          </a:extLst>
        </xdr:cNvPr>
        <xdr:cNvSpPr/>
      </xdr:nvSpPr>
      <xdr:spPr>
        <a:xfrm>
          <a:off x="13652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129539</xdr:rowOff>
    </xdr:from>
    <xdr:to>
      <xdr:col>76</xdr:col>
      <xdr:colOff>114300</xdr:colOff>
      <xdr:row>86</xdr:row>
      <xdr:rowOff>67492</xdr:rowOff>
    </xdr:to>
    <xdr:cxnSp macro="">
      <xdr:nvCxnSpPr>
        <xdr:cNvPr id="666" name="直線コネクタ 665">
          <a:extLst>
            <a:ext uri="{FF2B5EF4-FFF2-40B4-BE49-F238E27FC236}">
              <a16:creationId xmlns:a16="http://schemas.microsoft.com/office/drawing/2014/main" id="{A72A014B-B5F5-435F-A6A4-1A6B6C6AE4B5}"/>
            </a:ext>
          </a:extLst>
        </xdr:cNvPr>
        <xdr:cNvCxnSpPr/>
      </xdr:nvCxnSpPr>
      <xdr:spPr>
        <a:xfrm>
          <a:off x="13703300" y="14702789"/>
          <a:ext cx="889000" cy="10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140788</xdr:rowOff>
    </xdr:from>
    <xdr:to>
      <xdr:col>67</xdr:col>
      <xdr:colOff>101600</xdr:colOff>
      <xdr:row>85</xdr:row>
      <xdr:rowOff>70938</xdr:rowOff>
    </xdr:to>
    <xdr:sp macro="" textlink="">
      <xdr:nvSpPr>
        <xdr:cNvPr id="667" name="楕円 666">
          <a:extLst>
            <a:ext uri="{FF2B5EF4-FFF2-40B4-BE49-F238E27FC236}">
              <a16:creationId xmlns:a16="http://schemas.microsoft.com/office/drawing/2014/main" id="{797C6AB3-9BF3-47BC-A5F6-19A641139678}"/>
            </a:ext>
          </a:extLst>
        </xdr:cNvPr>
        <xdr:cNvSpPr/>
      </xdr:nvSpPr>
      <xdr:spPr>
        <a:xfrm>
          <a:off x="12763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20138</xdr:rowOff>
    </xdr:from>
    <xdr:to>
      <xdr:col>71</xdr:col>
      <xdr:colOff>177800</xdr:colOff>
      <xdr:row>85</xdr:row>
      <xdr:rowOff>129539</xdr:rowOff>
    </xdr:to>
    <xdr:cxnSp macro="">
      <xdr:nvCxnSpPr>
        <xdr:cNvPr id="668" name="直線コネクタ 667">
          <a:extLst>
            <a:ext uri="{FF2B5EF4-FFF2-40B4-BE49-F238E27FC236}">
              <a16:creationId xmlns:a16="http://schemas.microsoft.com/office/drawing/2014/main" id="{AEA812C9-7B5D-4F43-936B-CADDAC7F8257}"/>
            </a:ext>
          </a:extLst>
        </xdr:cNvPr>
        <xdr:cNvCxnSpPr/>
      </xdr:nvCxnSpPr>
      <xdr:spPr>
        <a:xfrm>
          <a:off x="12814300" y="14593388"/>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669" name="n_1aveValue【児童館】&#10;有形固定資産減価償却率">
          <a:extLst>
            <a:ext uri="{FF2B5EF4-FFF2-40B4-BE49-F238E27FC236}">
              <a16:creationId xmlns:a16="http://schemas.microsoft.com/office/drawing/2014/main" id="{2346BDD0-87A7-4204-AD2E-968E5C51B256}"/>
            </a:ext>
          </a:extLst>
        </xdr:cNvPr>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670" name="n_2aveValue【児童館】&#10;有形固定資産減価償却率">
          <a:extLst>
            <a:ext uri="{FF2B5EF4-FFF2-40B4-BE49-F238E27FC236}">
              <a16:creationId xmlns:a16="http://schemas.microsoft.com/office/drawing/2014/main" id="{681D4C7C-E86B-445C-BE23-3940A194CCA4}"/>
            </a:ext>
          </a:extLst>
        </xdr:cNvPr>
        <xdr:cNvSpPr txBox="1"/>
      </xdr:nvSpPr>
      <xdr:spPr>
        <a:xfrm>
          <a:off x="14389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671" name="n_3aveValue【児童館】&#10;有形固定資産減価償却率">
          <a:extLst>
            <a:ext uri="{FF2B5EF4-FFF2-40B4-BE49-F238E27FC236}">
              <a16:creationId xmlns:a16="http://schemas.microsoft.com/office/drawing/2014/main" id="{96130B78-593C-40CE-8518-96A67485F42D}"/>
            </a:ext>
          </a:extLst>
        </xdr:cNvPr>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672" name="n_4aveValue【児童館】&#10;有形固定資産減価償却率">
          <a:extLst>
            <a:ext uri="{FF2B5EF4-FFF2-40B4-BE49-F238E27FC236}">
              <a16:creationId xmlns:a16="http://schemas.microsoft.com/office/drawing/2014/main" id="{015CFD07-B859-4F0F-AF91-BFEDFED80531}"/>
            </a:ext>
          </a:extLst>
        </xdr:cNvPr>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73" name="n_1mainValue【児童館】&#10;有形固定資産減価償却率">
          <a:extLst>
            <a:ext uri="{FF2B5EF4-FFF2-40B4-BE49-F238E27FC236}">
              <a16:creationId xmlns:a16="http://schemas.microsoft.com/office/drawing/2014/main" id="{6391B78B-71A9-4E2F-A8FA-B920468D99ED}"/>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109419</xdr:rowOff>
    </xdr:from>
    <xdr:ext cx="405111" cy="259045"/>
    <xdr:sp macro="" textlink="">
      <xdr:nvSpPr>
        <xdr:cNvPr id="674" name="n_2mainValue【児童館】&#10;有形固定資産減価償却率">
          <a:extLst>
            <a:ext uri="{FF2B5EF4-FFF2-40B4-BE49-F238E27FC236}">
              <a16:creationId xmlns:a16="http://schemas.microsoft.com/office/drawing/2014/main" id="{B4F22F7D-71AD-4D43-B19F-FD3DDE486B57}"/>
            </a:ext>
          </a:extLst>
        </xdr:cNvPr>
        <xdr:cNvSpPr txBox="1"/>
      </xdr:nvSpPr>
      <xdr:spPr>
        <a:xfrm>
          <a:off x="14389744" y="1485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16</xdr:rowOff>
    </xdr:from>
    <xdr:ext cx="405111" cy="259045"/>
    <xdr:sp macro="" textlink="">
      <xdr:nvSpPr>
        <xdr:cNvPr id="675" name="n_3mainValue【児童館】&#10;有形固定資産減価償却率">
          <a:extLst>
            <a:ext uri="{FF2B5EF4-FFF2-40B4-BE49-F238E27FC236}">
              <a16:creationId xmlns:a16="http://schemas.microsoft.com/office/drawing/2014/main" id="{5535DDAA-8184-4034-B292-63B550C688DD}"/>
            </a:ext>
          </a:extLst>
        </xdr:cNvPr>
        <xdr:cNvSpPr txBox="1"/>
      </xdr:nvSpPr>
      <xdr:spPr>
        <a:xfrm>
          <a:off x="13500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62065</xdr:rowOff>
    </xdr:from>
    <xdr:ext cx="405111" cy="259045"/>
    <xdr:sp macro="" textlink="">
      <xdr:nvSpPr>
        <xdr:cNvPr id="676" name="n_4mainValue【児童館】&#10;有形固定資産減価償却率">
          <a:extLst>
            <a:ext uri="{FF2B5EF4-FFF2-40B4-BE49-F238E27FC236}">
              <a16:creationId xmlns:a16="http://schemas.microsoft.com/office/drawing/2014/main" id="{F0B28F6C-5608-4247-8271-E12F23BCC4E8}"/>
            </a:ext>
          </a:extLst>
        </xdr:cNvPr>
        <xdr:cNvSpPr txBox="1"/>
      </xdr:nvSpPr>
      <xdr:spPr>
        <a:xfrm>
          <a:off x="12611744" y="1463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C4079635-CA49-4EAE-8231-6C36A003EDD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79F7DEAA-F735-420B-B2CC-D594CE8DCAA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C00B9F33-4C99-40AF-A499-B6BE7D59596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2F09C68C-40A4-46FB-B788-C38E7EDA1E3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A5AAE603-85AF-46A9-8EF9-16B255D4A48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A118787C-8601-4BE6-93D7-73A00D677EA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CCC81C5A-8BCF-4345-9439-D1F0F1B6DE7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CBD615FC-FE2F-409C-B167-CE9934CA460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C1EA9686-96A3-43B2-9E1F-F91CC34F76B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B87F77C1-5911-4355-9906-3C818631079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a:extLst>
            <a:ext uri="{FF2B5EF4-FFF2-40B4-BE49-F238E27FC236}">
              <a16:creationId xmlns:a16="http://schemas.microsoft.com/office/drawing/2014/main" id="{658AC025-225A-4073-90E1-89B25434D7F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a:extLst>
            <a:ext uri="{FF2B5EF4-FFF2-40B4-BE49-F238E27FC236}">
              <a16:creationId xmlns:a16="http://schemas.microsoft.com/office/drawing/2014/main" id="{4080FE3A-086E-4657-A871-B0BB254E01C8}"/>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a:extLst>
            <a:ext uri="{FF2B5EF4-FFF2-40B4-BE49-F238E27FC236}">
              <a16:creationId xmlns:a16="http://schemas.microsoft.com/office/drawing/2014/main" id="{16259D4B-78BA-4E5F-9CDD-AB6922F86CA2}"/>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a:extLst>
            <a:ext uri="{FF2B5EF4-FFF2-40B4-BE49-F238E27FC236}">
              <a16:creationId xmlns:a16="http://schemas.microsoft.com/office/drawing/2014/main" id="{2AD9C153-59BE-4D00-9E2E-257CA0B8C05A}"/>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a:extLst>
            <a:ext uri="{FF2B5EF4-FFF2-40B4-BE49-F238E27FC236}">
              <a16:creationId xmlns:a16="http://schemas.microsoft.com/office/drawing/2014/main" id="{5DC4CA3C-D096-4756-BD44-08DE299D8B09}"/>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a:extLst>
            <a:ext uri="{FF2B5EF4-FFF2-40B4-BE49-F238E27FC236}">
              <a16:creationId xmlns:a16="http://schemas.microsoft.com/office/drawing/2014/main" id="{44267FAA-69F1-436E-B7AD-484207F0098B}"/>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a:extLst>
            <a:ext uri="{FF2B5EF4-FFF2-40B4-BE49-F238E27FC236}">
              <a16:creationId xmlns:a16="http://schemas.microsoft.com/office/drawing/2014/main" id="{11D2EAF2-C0E0-44B2-9D38-9C4E33EA439A}"/>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a:extLst>
            <a:ext uri="{FF2B5EF4-FFF2-40B4-BE49-F238E27FC236}">
              <a16:creationId xmlns:a16="http://schemas.microsoft.com/office/drawing/2014/main" id="{B53D77AD-DE70-47A8-B7D5-6E975AAAAA56}"/>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a:extLst>
            <a:ext uri="{FF2B5EF4-FFF2-40B4-BE49-F238E27FC236}">
              <a16:creationId xmlns:a16="http://schemas.microsoft.com/office/drawing/2014/main" id="{A16CEAEE-79A7-44FC-9A62-744F904E6EDA}"/>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a:extLst>
            <a:ext uri="{FF2B5EF4-FFF2-40B4-BE49-F238E27FC236}">
              <a16:creationId xmlns:a16="http://schemas.microsoft.com/office/drawing/2014/main" id="{9CCE3D51-681B-4A8F-9DB5-B1997209024A}"/>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a:extLst>
            <a:ext uri="{FF2B5EF4-FFF2-40B4-BE49-F238E27FC236}">
              <a16:creationId xmlns:a16="http://schemas.microsoft.com/office/drawing/2014/main" id="{6518BDBC-0AC0-40B0-8C48-1079BCEDD6D8}"/>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a:extLst>
            <a:ext uri="{FF2B5EF4-FFF2-40B4-BE49-F238E27FC236}">
              <a16:creationId xmlns:a16="http://schemas.microsoft.com/office/drawing/2014/main" id="{A580B15E-4627-4125-8D66-407FC9576189}"/>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196F389B-11D3-4395-8A8D-E0DE3D06229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6A96D0DB-9417-4BDD-BB60-0C6520B509E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B236228B-E692-497F-82F3-D10CF782CA6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02" name="直線コネクタ 701">
          <a:extLst>
            <a:ext uri="{FF2B5EF4-FFF2-40B4-BE49-F238E27FC236}">
              <a16:creationId xmlns:a16="http://schemas.microsoft.com/office/drawing/2014/main" id="{DAB19E0F-3085-4267-9E1A-4F481047DE21}"/>
            </a:ext>
          </a:extLst>
        </xdr:cNvPr>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03" name="【児童館】&#10;一人当たり面積最小値テキスト">
          <a:extLst>
            <a:ext uri="{FF2B5EF4-FFF2-40B4-BE49-F238E27FC236}">
              <a16:creationId xmlns:a16="http://schemas.microsoft.com/office/drawing/2014/main" id="{687FDAB0-1D3C-458D-9093-4FE5EC900A0D}"/>
            </a:ext>
          </a:extLst>
        </xdr:cNvPr>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704" name="直線コネクタ 703">
          <a:extLst>
            <a:ext uri="{FF2B5EF4-FFF2-40B4-BE49-F238E27FC236}">
              <a16:creationId xmlns:a16="http://schemas.microsoft.com/office/drawing/2014/main" id="{065DEB2B-36F3-46D6-A647-53C85B616B0F}"/>
            </a:ext>
          </a:extLst>
        </xdr:cNvPr>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5" name="【児童館】&#10;一人当たり面積最大値テキスト">
          <a:extLst>
            <a:ext uri="{FF2B5EF4-FFF2-40B4-BE49-F238E27FC236}">
              <a16:creationId xmlns:a16="http://schemas.microsoft.com/office/drawing/2014/main" id="{26F24FED-C553-45C6-A845-0740939D0B5D}"/>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6" name="直線コネクタ 705">
          <a:extLst>
            <a:ext uri="{FF2B5EF4-FFF2-40B4-BE49-F238E27FC236}">
              <a16:creationId xmlns:a16="http://schemas.microsoft.com/office/drawing/2014/main" id="{E94AFC74-A8D3-4887-8D78-2F515DBD5C7E}"/>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7456</xdr:rowOff>
    </xdr:from>
    <xdr:ext cx="469744" cy="259045"/>
    <xdr:sp macro="" textlink="">
      <xdr:nvSpPr>
        <xdr:cNvPr id="707" name="【児童館】&#10;一人当たり面積平均値テキスト">
          <a:extLst>
            <a:ext uri="{FF2B5EF4-FFF2-40B4-BE49-F238E27FC236}">
              <a16:creationId xmlns:a16="http://schemas.microsoft.com/office/drawing/2014/main" id="{1B701055-B3A9-4EEA-9080-0814685112E0}"/>
            </a:ext>
          </a:extLst>
        </xdr:cNvPr>
        <xdr:cNvSpPr txBox="1"/>
      </xdr:nvSpPr>
      <xdr:spPr>
        <a:xfrm>
          <a:off x="22199600" y="14409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08" name="フローチャート: 判断 707">
          <a:extLst>
            <a:ext uri="{FF2B5EF4-FFF2-40B4-BE49-F238E27FC236}">
              <a16:creationId xmlns:a16="http://schemas.microsoft.com/office/drawing/2014/main" id="{638B6E78-7735-4FED-93BF-304CB08AAB7B}"/>
            </a:ext>
          </a:extLst>
        </xdr:cNvPr>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709" name="フローチャート: 判断 708">
          <a:extLst>
            <a:ext uri="{FF2B5EF4-FFF2-40B4-BE49-F238E27FC236}">
              <a16:creationId xmlns:a16="http://schemas.microsoft.com/office/drawing/2014/main" id="{1B257C8E-824B-4DCB-A985-755212499108}"/>
            </a:ext>
          </a:extLst>
        </xdr:cNvPr>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710" name="フローチャート: 判断 709">
          <a:extLst>
            <a:ext uri="{FF2B5EF4-FFF2-40B4-BE49-F238E27FC236}">
              <a16:creationId xmlns:a16="http://schemas.microsoft.com/office/drawing/2014/main" id="{0A51850B-52C5-4F2D-97E3-E58F526E3C42}"/>
            </a:ext>
          </a:extLst>
        </xdr:cNvPr>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11" name="フローチャート: 判断 710">
          <a:extLst>
            <a:ext uri="{FF2B5EF4-FFF2-40B4-BE49-F238E27FC236}">
              <a16:creationId xmlns:a16="http://schemas.microsoft.com/office/drawing/2014/main" id="{9671375A-F649-4397-9A49-EBA6811FD915}"/>
            </a:ext>
          </a:extLst>
        </xdr:cNvPr>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12" name="フローチャート: 判断 711">
          <a:extLst>
            <a:ext uri="{FF2B5EF4-FFF2-40B4-BE49-F238E27FC236}">
              <a16:creationId xmlns:a16="http://schemas.microsoft.com/office/drawing/2014/main" id="{0BB7E2B0-1ABC-41A9-B3BF-8583DA311AC8}"/>
            </a:ext>
          </a:extLst>
        </xdr:cNvPr>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F74F9CAD-7BAA-44D0-BBB4-2F150EF45C0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11ECA335-25F0-4D84-A090-5DEB4ACBCBA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7CB474D0-953B-49E4-91C5-2356B014841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9CEF68CB-CB7C-46F9-A19B-8FCBBC031BB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6B7379DC-C36A-441C-8727-FBB4892D54F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49893</xdr:rowOff>
    </xdr:from>
    <xdr:to>
      <xdr:col>116</xdr:col>
      <xdr:colOff>114300</xdr:colOff>
      <xdr:row>85</xdr:row>
      <xdr:rowOff>151493</xdr:rowOff>
    </xdr:to>
    <xdr:sp macro="" textlink="">
      <xdr:nvSpPr>
        <xdr:cNvPr id="718" name="楕円 717">
          <a:extLst>
            <a:ext uri="{FF2B5EF4-FFF2-40B4-BE49-F238E27FC236}">
              <a16:creationId xmlns:a16="http://schemas.microsoft.com/office/drawing/2014/main" id="{963A98C3-7A3C-4189-809A-BD4DAF7D198C}"/>
            </a:ext>
          </a:extLst>
        </xdr:cNvPr>
        <xdr:cNvSpPr/>
      </xdr:nvSpPr>
      <xdr:spPr>
        <a:xfrm>
          <a:off x="221107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28320</xdr:rowOff>
    </xdr:from>
    <xdr:ext cx="469744" cy="259045"/>
    <xdr:sp macro="" textlink="">
      <xdr:nvSpPr>
        <xdr:cNvPr id="719" name="【児童館】&#10;一人当たり面積該当値テキスト">
          <a:extLst>
            <a:ext uri="{FF2B5EF4-FFF2-40B4-BE49-F238E27FC236}">
              <a16:creationId xmlns:a16="http://schemas.microsoft.com/office/drawing/2014/main" id="{19E8991E-8CF5-4783-8332-BA94AB4FE6EC}"/>
            </a:ext>
          </a:extLst>
        </xdr:cNvPr>
        <xdr:cNvSpPr txBox="1"/>
      </xdr:nvSpPr>
      <xdr:spPr>
        <a:xfrm>
          <a:off x="22199600" y="1460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60779</xdr:rowOff>
    </xdr:from>
    <xdr:to>
      <xdr:col>112</xdr:col>
      <xdr:colOff>38100</xdr:colOff>
      <xdr:row>85</xdr:row>
      <xdr:rowOff>162379</xdr:rowOff>
    </xdr:to>
    <xdr:sp macro="" textlink="">
      <xdr:nvSpPr>
        <xdr:cNvPr id="720" name="楕円 719">
          <a:extLst>
            <a:ext uri="{FF2B5EF4-FFF2-40B4-BE49-F238E27FC236}">
              <a16:creationId xmlns:a16="http://schemas.microsoft.com/office/drawing/2014/main" id="{EC3C96A3-3C07-4177-B370-7A2DE0E15179}"/>
            </a:ext>
          </a:extLst>
        </xdr:cNvPr>
        <xdr:cNvSpPr/>
      </xdr:nvSpPr>
      <xdr:spPr>
        <a:xfrm>
          <a:off x="21272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100693</xdr:rowOff>
    </xdr:from>
    <xdr:to>
      <xdr:col>116</xdr:col>
      <xdr:colOff>63500</xdr:colOff>
      <xdr:row>85</xdr:row>
      <xdr:rowOff>111579</xdr:rowOff>
    </xdr:to>
    <xdr:cxnSp macro="">
      <xdr:nvCxnSpPr>
        <xdr:cNvPr id="721" name="直線コネクタ 720">
          <a:extLst>
            <a:ext uri="{FF2B5EF4-FFF2-40B4-BE49-F238E27FC236}">
              <a16:creationId xmlns:a16="http://schemas.microsoft.com/office/drawing/2014/main" id="{B6E3DF45-7DC0-41FF-B36F-4F4CFB95B613}"/>
            </a:ext>
          </a:extLst>
        </xdr:cNvPr>
        <xdr:cNvCxnSpPr/>
      </xdr:nvCxnSpPr>
      <xdr:spPr>
        <a:xfrm flipV="1">
          <a:off x="21323300" y="146739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60779</xdr:rowOff>
    </xdr:from>
    <xdr:to>
      <xdr:col>107</xdr:col>
      <xdr:colOff>101600</xdr:colOff>
      <xdr:row>85</xdr:row>
      <xdr:rowOff>162379</xdr:rowOff>
    </xdr:to>
    <xdr:sp macro="" textlink="">
      <xdr:nvSpPr>
        <xdr:cNvPr id="722" name="楕円 721">
          <a:extLst>
            <a:ext uri="{FF2B5EF4-FFF2-40B4-BE49-F238E27FC236}">
              <a16:creationId xmlns:a16="http://schemas.microsoft.com/office/drawing/2014/main" id="{E288D8C8-123E-4AED-A73F-634CA96E5176}"/>
            </a:ext>
          </a:extLst>
        </xdr:cNvPr>
        <xdr:cNvSpPr/>
      </xdr:nvSpPr>
      <xdr:spPr>
        <a:xfrm>
          <a:off x="20383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111579</xdr:rowOff>
    </xdr:from>
    <xdr:to>
      <xdr:col>111</xdr:col>
      <xdr:colOff>177800</xdr:colOff>
      <xdr:row>85</xdr:row>
      <xdr:rowOff>111579</xdr:rowOff>
    </xdr:to>
    <xdr:cxnSp macro="">
      <xdr:nvCxnSpPr>
        <xdr:cNvPr id="723" name="直線コネクタ 722">
          <a:extLst>
            <a:ext uri="{FF2B5EF4-FFF2-40B4-BE49-F238E27FC236}">
              <a16:creationId xmlns:a16="http://schemas.microsoft.com/office/drawing/2014/main" id="{0CC96826-EC9B-465D-9187-FEF452F349FB}"/>
            </a:ext>
          </a:extLst>
        </xdr:cNvPr>
        <xdr:cNvCxnSpPr/>
      </xdr:nvCxnSpPr>
      <xdr:spPr>
        <a:xfrm>
          <a:off x="20434300" y="1468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60779</xdr:rowOff>
    </xdr:from>
    <xdr:to>
      <xdr:col>102</xdr:col>
      <xdr:colOff>165100</xdr:colOff>
      <xdr:row>85</xdr:row>
      <xdr:rowOff>162379</xdr:rowOff>
    </xdr:to>
    <xdr:sp macro="" textlink="">
      <xdr:nvSpPr>
        <xdr:cNvPr id="724" name="楕円 723">
          <a:extLst>
            <a:ext uri="{FF2B5EF4-FFF2-40B4-BE49-F238E27FC236}">
              <a16:creationId xmlns:a16="http://schemas.microsoft.com/office/drawing/2014/main" id="{0CE27242-0E54-4B77-9480-4E29BE87E9A4}"/>
            </a:ext>
          </a:extLst>
        </xdr:cNvPr>
        <xdr:cNvSpPr/>
      </xdr:nvSpPr>
      <xdr:spPr>
        <a:xfrm>
          <a:off x="19494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111579</xdr:rowOff>
    </xdr:from>
    <xdr:to>
      <xdr:col>107</xdr:col>
      <xdr:colOff>50800</xdr:colOff>
      <xdr:row>85</xdr:row>
      <xdr:rowOff>111579</xdr:rowOff>
    </xdr:to>
    <xdr:cxnSp macro="">
      <xdr:nvCxnSpPr>
        <xdr:cNvPr id="725" name="直線コネクタ 724">
          <a:extLst>
            <a:ext uri="{FF2B5EF4-FFF2-40B4-BE49-F238E27FC236}">
              <a16:creationId xmlns:a16="http://schemas.microsoft.com/office/drawing/2014/main" id="{18C52A62-E06E-436E-97E0-4AE0B8BCF3FF}"/>
            </a:ext>
          </a:extLst>
        </xdr:cNvPr>
        <xdr:cNvCxnSpPr/>
      </xdr:nvCxnSpPr>
      <xdr:spPr>
        <a:xfrm>
          <a:off x="19545300" y="1468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71664</xdr:rowOff>
    </xdr:from>
    <xdr:to>
      <xdr:col>98</xdr:col>
      <xdr:colOff>38100</xdr:colOff>
      <xdr:row>86</xdr:row>
      <xdr:rowOff>1814</xdr:rowOff>
    </xdr:to>
    <xdr:sp macro="" textlink="">
      <xdr:nvSpPr>
        <xdr:cNvPr id="726" name="楕円 725">
          <a:extLst>
            <a:ext uri="{FF2B5EF4-FFF2-40B4-BE49-F238E27FC236}">
              <a16:creationId xmlns:a16="http://schemas.microsoft.com/office/drawing/2014/main" id="{280AD64E-8117-4B5B-8EF3-A6DBBAE97161}"/>
            </a:ext>
          </a:extLst>
        </xdr:cNvPr>
        <xdr:cNvSpPr/>
      </xdr:nvSpPr>
      <xdr:spPr>
        <a:xfrm>
          <a:off x="186055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111579</xdr:rowOff>
    </xdr:from>
    <xdr:to>
      <xdr:col>102</xdr:col>
      <xdr:colOff>114300</xdr:colOff>
      <xdr:row>85</xdr:row>
      <xdr:rowOff>122464</xdr:rowOff>
    </xdr:to>
    <xdr:cxnSp macro="">
      <xdr:nvCxnSpPr>
        <xdr:cNvPr id="727" name="直線コネクタ 726">
          <a:extLst>
            <a:ext uri="{FF2B5EF4-FFF2-40B4-BE49-F238E27FC236}">
              <a16:creationId xmlns:a16="http://schemas.microsoft.com/office/drawing/2014/main" id="{B2858F47-6B44-49F3-B35C-E98CBC39AE46}"/>
            </a:ext>
          </a:extLst>
        </xdr:cNvPr>
        <xdr:cNvCxnSpPr/>
      </xdr:nvCxnSpPr>
      <xdr:spPr>
        <a:xfrm flipV="1">
          <a:off x="18656300" y="146848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70048</xdr:rowOff>
    </xdr:from>
    <xdr:ext cx="469744" cy="259045"/>
    <xdr:sp macro="" textlink="">
      <xdr:nvSpPr>
        <xdr:cNvPr id="728" name="n_1aveValue【児童館】&#10;一人当たり面積">
          <a:extLst>
            <a:ext uri="{FF2B5EF4-FFF2-40B4-BE49-F238E27FC236}">
              <a16:creationId xmlns:a16="http://schemas.microsoft.com/office/drawing/2014/main" id="{DC5E74AD-2785-48DB-A888-D8A31D6B199E}"/>
            </a:ext>
          </a:extLst>
        </xdr:cNvPr>
        <xdr:cNvSpPr txBox="1"/>
      </xdr:nvSpPr>
      <xdr:spPr>
        <a:xfrm>
          <a:off x="210757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70048</xdr:rowOff>
    </xdr:from>
    <xdr:ext cx="469744" cy="259045"/>
    <xdr:sp macro="" textlink="">
      <xdr:nvSpPr>
        <xdr:cNvPr id="729" name="n_2aveValue【児童館】&#10;一人当たり面積">
          <a:extLst>
            <a:ext uri="{FF2B5EF4-FFF2-40B4-BE49-F238E27FC236}">
              <a16:creationId xmlns:a16="http://schemas.microsoft.com/office/drawing/2014/main" id="{30832A3F-EDB9-40D7-96DC-EF84AF81BCEE}"/>
            </a:ext>
          </a:extLst>
        </xdr:cNvPr>
        <xdr:cNvSpPr txBox="1"/>
      </xdr:nvSpPr>
      <xdr:spPr>
        <a:xfrm>
          <a:off x="201994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730" name="n_3aveValue【児童館】&#10;一人当たり面積">
          <a:extLst>
            <a:ext uri="{FF2B5EF4-FFF2-40B4-BE49-F238E27FC236}">
              <a16:creationId xmlns:a16="http://schemas.microsoft.com/office/drawing/2014/main" id="{8A0C6C25-4D68-4B27-A66D-A41256AACECB}"/>
            </a:ext>
          </a:extLst>
        </xdr:cNvPr>
        <xdr:cNvSpPr txBox="1"/>
      </xdr:nvSpPr>
      <xdr:spPr>
        <a:xfrm>
          <a:off x="19310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731" name="n_4aveValue【児童館】&#10;一人当たり面積">
          <a:extLst>
            <a:ext uri="{FF2B5EF4-FFF2-40B4-BE49-F238E27FC236}">
              <a16:creationId xmlns:a16="http://schemas.microsoft.com/office/drawing/2014/main" id="{3C5240F0-5D5F-449D-AA66-B83E587CBBAB}"/>
            </a:ext>
          </a:extLst>
        </xdr:cNvPr>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153506</xdr:rowOff>
    </xdr:from>
    <xdr:ext cx="469744" cy="259045"/>
    <xdr:sp macro="" textlink="">
      <xdr:nvSpPr>
        <xdr:cNvPr id="732" name="n_1mainValue【児童館】&#10;一人当たり面積">
          <a:extLst>
            <a:ext uri="{FF2B5EF4-FFF2-40B4-BE49-F238E27FC236}">
              <a16:creationId xmlns:a16="http://schemas.microsoft.com/office/drawing/2014/main" id="{57CF8038-4BFB-4AF8-A7C2-80821EFDD189}"/>
            </a:ext>
          </a:extLst>
        </xdr:cNvPr>
        <xdr:cNvSpPr txBox="1"/>
      </xdr:nvSpPr>
      <xdr:spPr>
        <a:xfrm>
          <a:off x="210757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153506</xdr:rowOff>
    </xdr:from>
    <xdr:ext cx="469744" cy="259045"/>
    <xdr:sp macro="" textlink="">
      <xdr:nvSpPr>
        <xdr:cNvPr id="733" name="n_2mainValue【児童館】&#10;一人当たり面積">
          <a:extLst>
            <a:ext uri="{FF2B5EF4-FFF2-40B4-BE49-F238E27FC236}">
              <a16:creationId xmlns:a16="http://schemas.microsoft.com/office/drawing/2014/main" id="{2B2BB1CE-B5A6-464D-9987-7ECB1C682F84}"/>
            </a:ext>
          </a:extLst>
        </xdr:cNvPr>
        <xdr:cNvSpPr txBox="1"/>
      </xdr:nvSpPr>
      <xdr:spPr>
        <a:xfrm>
          <a:off x="20199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153506</xdr:rowOff>
    </xdr:from>
    <xdr:ext cx="469744" cy="259045"/>
    <xdr:sp macro="" textlink="">
      <xdr:nvSpPr>
        <xdr:cNvPr id="734" name="n_3mainValue【児童館】&#10;一人当たり面積">
          <a:extLst>
            <a:ext uri="{FF2B5EF4-FFF2-40B4-BE49-F238E27FC236}">
              <a16:creationId xmlns:a16="http://schemas.microsoft.com/office/drawing/2014/main" id="{064879F1-83FA-4627-BB4A-B8C2F29964AF}"/>
            </a:ext>
          </a:extLst>
        </xdr:cNvPr>
        <xdr:cNvSpPr txBox="1"/>
      </xdr:nvSpPr>
      <xdr:spPr>
        <a:xfrm>
          <a:off x="19310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164391</xdr:rowOff>
    </xdr:from>
    <xdr:ext cx="469744" cy="259045"/>
    <xdr:sp macro="" textlink="">
      <xdr:nvSpPr>
        <xdr:cNvPr id="735" name="n_4mainValue【児童館】&#10;一人当たり面積">
          <a:extLst>
            <a:ext uri="{FF2B5EF4-FFF2-40B4-BE49-F238E27FC236}">
              <a16:creationId xmlns:a16="http://schemas.microsoft.com/office/drawing/2014/main" id="{8A1330F2-B853-45CD-9B7A-5B4B248B0F83}"/>
            </a:ext>
          </a:extLst>
        </xdr:cNvPr>
        <xdr:cNvSpPr txBox="1"/>
      </xdr:nvSpPr>
      <xdr:spPr>
        <a:xfrm>
          <a:off x="18421427" y="147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ED32E04C-9CF9-4125-BB3E-1FDEEDFE547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DAFDA368-9A5C-46E1-8DC2-6DBBEE5EC9B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6ED630BC-37BD-4164-B51F-C50971F329D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EDA9BCA0-4F51-4DE6-87F9-3FE9A51A156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7ABDEF4D-0323-4C4D-846E-EF34DCE2D00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8D71041-B776-4061-A867-D80A9E6C297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ABAE49D2-5F47-4B46-98F0-DF2F9C38E2D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777C3349-0195-4B74-86A4-9D1A6786BF5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4960506A-3FB3-4EB0-8467-D4204544592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EE64AF43-8DD5-4193-A708-90CB24E57C1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6652F3BC-3B49-4A5E-AAB8-482CBFF3DB9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BC0E264F-5CAB-496B-9F65-6B9B1BB08FB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6A1DF3E2-9012-46D0-BD14-84A904E2126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7734C155-6B6C-4501-84FC-E5C3EF0F432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A63173EB-64AE-4FB6-8DB2-B7627D2EDC0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0632C6A9-3A29-45EE-86C1-51FB5C1CCD3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E9F93C94-C07D-4ECF-95EB-B5DF71A43D1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A57157D8-F573-4ADA-80BC-8E51948A7F4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1C688514-45C2-4A71-BF91-76F7358E789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9D487EF9-F5D1-4149-8E17-DDD46D5A166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D023F555-8863-4C06-B4F7-82F4ACDB560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9F9C3BDF-3BA9-40B7-AC4D-4F2B2E7FD72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D7CA3E9B-6C25-499D-B63D-DC15EFA666B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32E65F43-CFDD-4701-976A-9935714C340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60" name="直線コネクタ 759">
          <a:extLst>
            <a:ext uri="{FF2B5EF4-FFF2-40B4-BE49-F238E27FC236}">
              <a16:creationId xmlns:a16="http://schemas.microsoft.com/office/drawing/2014/main" id="{4EF60E83-5058-42C5-96F8-BDD60EE2762B}"/>
            </a:ext>
          </a:extLst>
        </xdr:cNvPr>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a:extLst>
            <a:ext uri="{FF2B5EF4-FFF2-40B4-BE49-F238E27FC236}">
              <a16:creationId xmlns:a16="http://schemas.microsoft.com/office/drawing/2014/main" id="{6C6B0BF1-5BF3-4D5A-9C60-46760F6F4E1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a:extLst>
            <a:ext uri="{FF2B5EF4-FFF2-40B4-BE49-F238E27FC236}">
              <a16:creationId xmlns:a16="http://schemas.microsoft.com/office/drawing/2014/main" id="{995BB7D9-3E59-4AC7-BF4A-BBDA1253F35F}"/>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63" name="【公民館】&#10;有形固定資産減価償却率最大値テキスト">
          <a:extLst>
            <a:ext uri="{FF2B5EF4-FFF2-40B4-BE49-F238E27FC236}">
              <a16:creationId xmlns:a16="http://schemas.microsoft.com/office/drawing/2014/main" id="{94010D3C-FDAC-4A1D-BF73-1F65748FBAD2}"/>
            </a:ext>
          </a:extLst>
        </xdr:cNvPr>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64" name="直線コネクタ 763">
          <a:extLst>
            <a:ext uri="{FF2B5EF4-FFF2-40B4-BE49-F238E27FC236}">
              <a16:creationId xmlns:a16="http://schemas.microsoft.com/office/drawing/2014/main" id="{74ED556D-12C0-44F2-9987-A43BF786C68E}"/>
            </a:ext>
          </a:extLst>
        </xdr:cNvPr>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765" name="【公民館】&#10;有形固定資産減価償却率平均値テキスト">
          <a:extLst>
            <a:ext uri="{FF2B5EF4-FFF2-40B4-BE49-F238E27FC236}">
              <a16:creationId xmlns:a16="http://schemas.microsoft.com/office/drawing/2014/main" id="{7051D25D-1CE8-4CFF-BD34-A1B8E86050D2}"/>
            </a:ext>
          </a:extLst>
        </xdr:cNvPr>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6" name="フローチャート: 判断 765">
          <a:extLst>
            <a:ext uri="{FF2B5EF4-FFF2-40B4-BE49-F238E27FC236}">
              <a16:creationId xmlns:a16="http://schemas.microsoft.com/office/drawing/2014/main" id="{41FE1CD9-C7F1-48EF-B103-962C5E03BBEF}"/>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7" name="フローチャート: 判断 766">
          <a:extLst>
            <a:ext uri="{FF2B5EF4-FFF2-40B4-BE49-F238E27FC236}">
              <a16:creationId xmlns:a16="http://schemas.microsoft.com/office/drawing/2014/main" id="{55192226-DBFD-4080-B9CD-B4B6EBBDC345}"/>
            </a:ext>
          </a:extLst>
        </xdr:cNvPr>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68" name="フローチャート: 判断 767">
          <a:extLst>
            <a:ext uri="{FF2B5EF4-FFF2-40B4-BE49-F238E27FC236}">
              <a16:creationId xmlns:a16="http://schemas.microsoft.com/office/drawing/2014/main" id="{375A894A-5BC0-439B-95DF-11656C4C8B54}"/>
            </a:ext>
          </a:extLst>
        </xdr:cNvPr>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69" name="フローチャート: 判断 768">
          <a:extLst>
            <a:ext uri="{FF2B5EF4-FFF2-40B4-BE49-F238E27FC236}">
              <a16:creationId xmlns:a16="http://schemas.microsoft.com/office/drawing/2014/main" id="{9E1E4181-0F49-4CC1-8205-3B2E2C293895}"/>
            </a:ext>
          </a:extLst>
        </xdr:cNvPr>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70" name="フローチャート: 判断 769">
          <a:extLst>
            <a:ext uri="{FF2B5EF4-FFF2-40B4-BE49-F238E27FC236}">
              <a16:creationId xmlns:a16="http://schemas.microsoft.com/office/drawing/2014/main" id="{FE76FEA2-15B2-4783-92F2-78149F836B00}"/>
            </a:ext>
          </a:extLst>
        </xdr:cNvPr>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C54B1BDB-C045-438D-8ED7-7D1A0007DCC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2C044508-D79A-435B-8D10-CFF21BC2D09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60E0769E-05B6-4EF3-8877-792191F486B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7D25E9A7-63F9-4710-9D82-81C184A16E3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79211445-8E3E-44EF-8CDF-9E5FC2A8F78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103505</xdr:rowOff>
    </xdr:from>
    <xdr:to>
      <xdr:col>85</xdr:col>
      <xdr:colOff>177800</xdr:colOff>
      <xdr:row>107</xdr:row>
      <xdr:rowOff>33655</xdr:rowOff>
    </xdr:to>
    <xdr:sp macro="" textlink="">
      <xdr:nvSpPr>
        <xdr:cNvPr id="776" name="楕円 775">
          <a:extLst>
            <a:ext uri="{FF2B5EF4-FFF2-40B4-BE49-F238E27FC236}">
              <a16:creationId xmlns:a16="http://schemas.microsoft.com/office/drawing/2014/main" id="{1FD3E5B4-75D8-4CFA-B9FC-B843E95FE547}"/>
            </a:ext>
          </a:extLst>
        </xdr:cNvPr>
        <xdr:cNvSpPr/>
      </xdr:nvSpPr>
      <xdr:spPr>
        <a:xfrm>
          <a:off x="162687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81932</xdr:rowOff>
    </xdr:from>
    <xdr:ext cx="405111" cy="259045"/>
    <xdr:sp macro="" textlink="">
      <xdr:nvSpPr>
        <xdr:cNvPr id="777" name="【公民館】&#10;有形固定資産減価償却率該当値テキスト">
          <a:extLst>
            <a:ext uri="{FF2B5EF4-FFF2-40B4-BE49-F238E27FC236}">
              <a16:creationId xmlns:a16="http://schemas.microsoft.com/office/drawing/2014/main" id="{E8181079-CB56-4ED1-B119-5C4CFAC3CB93}"/>
            </a:ext>
          </a:extLst>
        </xdr:cNvPr>
        <xdr:cNvSpPr txBox="1"/>
      </xdr:nvSpPr>
      <xdr:spPr>
        <a:xfrm>
          <a:off x="16357600"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71120</xdr:rowOff>
    </xdr:from>
    <xdr:to>
      <xdr:col>81</xdr:col>
      <xdr:colOff>101600</xdr:colOff>
      <xdr:row>107</xdr:row>
      <xdr:rowOff>1270</xdr:rowOff>
    </xdr:to>
    <xdr:sp macro="" textlink="">
      <xdr:nvSpPr>
        <xdr:cNvPr id="778" name="楕円 777">
          <a:extLst>
            <a:ext uri="{FF2B5EF4-FFF2-40B4-BE49-F238E27FC236}">
              <a16:creationId xmlns:a16="http://schemas.microsoft.com/office/drawing/2014/main" id="{9821B9DC-2575-479B-A344-D9F4FD850DA3}"/>
            </a:ext>
          </a:extLst>
        </xdr:cNvPr>
        <xdr:cNvSpPr/>
      </xdr:nvSpPr>
      <xdr:spPr>
        <a:xfrm>
          <a:off x="15430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121920</xdr:rowOff>
    </xdr:from>
    <xdr:to>
      <xdr:col>85</xdr:col>
      <xdr:colOff>127000</xdr:colOff>
      <xdr:row>106</xdr:row>
      <xdr:rowOff>154305</xdr:rowOff>
    </xdr:to>
    <xdr:cxnSp macro="">
      <xdr:nvCxnSpPr>
        <xdr:cNvPr id="779" name="直線コネクタ 778">
          <a:extLst>
            <a:ext uri="{FF2B5EF4-FFF2-40B4-BE49-F238E27FC236}">
              <a16:creationId xmlns:a16="http://schemas.microsoft.com/office/drawing/2014/main" id="{0F94B542-045D-4279-80E6-23079B49D529}"/>
            </a:ext>
          </a:extLst>
        </xdr:cNvPr>
        <xdr:cNvCxnSpPr/>
      </xdr:nvCxnSpPr>
      <xdr:spPr>
        <a:xfrm>
          <a:off x="15481300" y="182956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27305</xdr:rowOff>
    </xdr:from>
    <xdr:to>
      <xdr:col>76</xdr:col>
      <xdr:colOff>165100</xdr:colOff>
      <xdr:row>106</xdr:row>
      <xdr:rowOff>128905</xdr:rowOff>
    </xdr:to>
    <xdr:sp macro="" textlink="">
      <xdr:nvSpPr>
        <xdr:cNvPr id="780" name="楕円 779">
          <a:extLst>
            <a:ext uri="{FF2B5EF4-FFF2-40B4-BE49-F238E27FC236}">
              <a16:creationId xmlns:a16="http://schemas.microsoft.com/office/drawing/2014/main" id="{92EC0F35-70DA-403F-949C-6B3603A5949D}"/>
            </a:ext>
          </a:extLst>
        </xdr:cNvPr>
        <xdr:cNvSpPr/>
      </xdr:nvSpPr>
      <xdr:spPr>
        <a:xfrm>
          <a:off x="145415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78105</xdr:rowOff>
    </xdr:from>
    <xdr:to>
      <xdr:col>81</xdr:col>
      <xdr:colOff>50800</xdr:colOff>
      <xdr:row>106</xdr:row>
      <xdr:rowOff>121920</xdr:rowOff>
    </xdr:to>
    <xdr:cxnSp macro="">
      <xdr:nvCxnSpPr>
        <xdr:cNvPr id="781" name="直線コネクタ 780">
          <a:extLst>
            <a:ext uri="{FF2B5EF4-FFF2-40B4-BE49-F238E27FC236}">
              <a16:creationId xmlns:a16="http://schemas.microsoft.com/office/drawing/2014/main" id="{B6275468-B361-42AD-B954-B45F5D89C54D}"/>
            </a:ext>
          </a:extLst>
        </xdr:cNvPr>
        <xdr:cNvCxnSpPr/>
      </xdr:nvCxnSpPr>
      <xdr:spPr>
        <a:xfrm>
          <a:off x="14592300" y="182518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154939</xdr:rowOff>
    </xdr:from>
    <xdr:to>
      <xdr:col>72</xdr:col>
      <xdr:colOff>38100</xdr:colOff>
      <xdr:row>106</xdr:row>
      <xdr:rowOff>85089</xdr:rowOff>
    </xdr:to>
    <xdr:sp macro="" textlink="">
      <xdr:nvSpPr>
        <xdr:cNvPr id="782" name="楕円 781">
          <a:extLst>
            <a:ext uri="{FF2B5EF4-FFF2-40B4-BE49-F238E27FC236}">
              <a16:creationId xmlns:a16="http://schemas.microsoft.com/office/drawing/2014/main" id="{168699C1-0965-4113-9D1C-B115DE21D640}"/>
            </a:ext>
          </a:extLst>
        </xdr:cNvPr>
        <xdr:cNvSpPr/>
      </xdr:nvSpPr>
      <xdr:spPr>
        <a:xfrm>
          <a:off x="13652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34289</xdr:rowOff>
    </xdr:from>
    <xdr:to>
      <xdr:col>76</xdr:col>
      <xdr:colOff>114300</xdr:colOff>
      <xdr:row>106</xdr:row>
      <xdr:rowOff>78105</xdr:rowOff>
    </xdr:to>
    <xdr:cxnSp macro="">
      <xdr:nvCxnSpPr>
        <xdr:cNvPr id="783" name="直線コネクタ 782">
          <a:extLst>
            <a:ext uri="{FF2B5EF4-FFF2-40B4-BE49-F238E27FC236}">
              <a16:creationId xmlns:a16="http://schemas.microsoft.com/office/drawing/2014/main" id="{A2514373-C0FF-4700-B849-CDCBCCC729F9}"/>
            </a:ext>
          </a:extLst>
        </xdr:cNvPr>
        <xdr:cNvCxnSpPr/>
      </xdr:nvCxnSpPr>
      <xdr:spPr>
        <a:xfrm>
          <a:off x="13703300" y="182079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101600</xdr:rowOff>
    </xdr:from>
    <xdr:to>
      <xdr:col>67</xdr:col>
      <xdr:colOff>101600</xdr:colOff>
      <xdr:row>106</xdr:row>
      <xdr:rowOff>31750</xdr:rowOff>
    </xdr:to>
    <xdr:sp macro="" textlink="">
      <xdr:nvSpPr>
        <xdr:cNvPr id="784" name="楕円 783">
          <a:extLst>
            <a:ext uri="{FF2B5EF4-FFF2-40B4-BE49-F238E27FC236}">
              <a16:creationId xmlns:a16="http://schemas.microsoft.com/office/drawing/2014/main" id="{75E91764-F9B8-4418-AD01-95720109E3C0}"/>
            </a:ext>
          </a:extLst>
        </xdr:cNvPr>
        <xdr:cNvSpPr/>
      </xdr:nvSpPr>
      <xdr:spPr>
        <a:xfrm>
          <a:off x="12763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152400</xdr:rowOff>
    </xdr:from>
    <xdr:to>
      <xdr:col>71</xdr:col>
      <xdr:colOff>177800</xdr:colOff>
      <xdr:row>106</xdr:row>
      <xdr:rowOff>34289</xdr:rowOff>
    </xdr:to>
    <xdr:cxnSp macro="">
      <xdr:nvCxnSpPr>
        <xdr:cNvPr id="785" name="直線コネクタ 784">
          <a:extLst>
            <a:ext uri="{FF2B5EF4-FFF2-40B4-BE49-F238E27FC236}">
              <a16:creationId xmlns:a16="http://schemas.microsoft.com/office/drawing/2014/main" id="{C4A36677-3233-45B6-A85A-1EADA8D41964}"/>
            </a:ext>
          </a:extLst>
        </xdr:cNvPr>
        <xdr:cNvCxnSpPr/>
      </xdr:nvCxnSpPr>
      <xdr:spPr>
        <a:xfrm>
          <a:off x="12814300" y="181546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786" name="n_1aveValue【公民館】&#10;有形固定資産減価償却率">
          <a:extLst>
            <a:ext uri="{FF2B5EF4-FFF2-40B4-BE49-F238E27FC236}">
              <a16:creationId xmlns:a16="http://schemas.microsoft.com/office/drawing/2014/main" id="{2D780D46-4216-46E4-A61A-4430B120EFA6}"/>
            </a:ext>
          </a:extLst>
        </xdr:cNvPr>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787" name="n_2aveValue【公民館】&#10;有形固定資産減価償却率">
          <a:extLst>
            <a:ext uri="{FF2B5EF4-FFF2-40B4-BE49-F238E27FC236}">
              <a16:creationId xmlns:a16="http://schemas.microsoft.com/office/drawing/2014/main" id="{EFB555CE-9890-4B55-ACFF-3356251705BD}"/>
            </a:ext>
          </a:extLst>
        </xdr:cNvPr>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788" name="n_3aveValue【公民館】&#10;有形固定資産減価償却率">
          <a:extLst>
            <a:ext uri="{FF2B5EF4-FFF2-40B4-BE49-F238E27FC236}">
              <a16:creationId xmlns:a16="http://schemas.microsoft.com/office/drawing/2014/main" id="{DB7AFFE0-CD2E-46B2-A0B9-378D96CA0EEA}"/>
            </a:ext>
          </a:extLst>
        </xdr:cNvPr>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789" name="n_4aveValue【公民館】&#10;有形固定資産減価償却率">
          <a:extLst>
            <a:ext uri="{FF2B5EF4-FFF2-40B4-BE49-F238E27FC236}">
              <a16:creationId xmlns:a16="http://schemas.microsoft.com/office/drawing/2014/main" id="{22C05095-2BAC-4E82-B8F0-BF85B7F13970}"/>
            </a:ext>
          </a:extLst>
        </xdr:cNvPr>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163847</xdr:rowOff>
    </xdr:from>
    <xdr:ext cx="405111" cy="259045"/>
    <xdr:sp macro="" textlink="">
      <xdr:nvSpPr>
        <xdr:cNvPr id="790" name="n_1mainValue【公民館】&#10;有形固定資産減価償却率">
          <a:extLst>
            <a:ext uri="{FF2B5EF4-FFF2-40B4-BE49-F238E27FC236}">
              <a16:creationId xmlns:a16="http://schemas.microsoft.com/office/drawing/2014/main" id="{D3328D94-08D7-4743-BB44-DC5BAF068EDF}"/>
            </a:ext>
          </a:extLst>
        </xdr:cNvPr>
        <xdr:cNvSpPr txBox="1"/>
      </xdr:nvSpPr>
      <xdr:spPr>
        <a:xfrm>
          <a:off x="152660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120032</xdr:rowOff>
    </xdr:from>
    <xdr:ext cx="405111" cy="259045"/>
    <xdr:sp macro="" textlink="">
      <xdr:nvSpPr>
        <xdr:cNvPr id="791" name="n_2mainValue【公民館】&#10;有形固定資産減価償却率">
          <a:extLst>
            <a:ext uri="{FF2B5EF4-FFF2-40B4-BE49-F238E27FC236}">
              <a16:creationId xmlns:a16="http://schemas.microsoft.com/office/drawing/2014/main" id="{3318D00E-8494-45FC-AFDF-9DC1167F06D8}"/>
            </a:ext>
          </a:extLst>
        </xdr:cNvPr>
        <xdr:cNvSpPr txBox="1"/>
      </xdr:nvSpPr>
      <xdr:spPr>
        <a:xfrm>
          <a:off x="14389744" y="182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76216</xdr:rowOff>
    </xdr:from>
    <xdr:ext cx="405111" cy="259045"/>
    <xdr:sp macro="" textlink="">
      <xdr:nvSpPr>
        <xdr:cNvPr id="792" name="n_3mainValue【公民館】&#10;有形固定資産減価償却率">
          <a:extLst>
            <a:ext uri="{FF2B5EF4-FFF2-40B4-BE49-F238E27FC236}">
              <a16:creationId xmlns:a16="http://schemas.microsoft.com/office/drawing/2014/main" id="{BD8A74FC-E577-4A8F-8BF0-AF0825F7C9E8}"/>
            </a:ext>
          </a:extLst>
        </xdr:cNvPr>
        <xdr:cNvSpPr txBox="1"/>
      </xdr:nvSpPr>
      <xdr:spPr>
        <a:xfrm>
          <a:off x="13500744" y="1824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22877</xdr:rowOff>
    </xdr:from>
    <xdr:ext cx="405111" cy="259045"/>
    <xdr:sp macro="" textlink="">
      <xdr:nvSpPr>
        <xdr:cNvPr id="793" name="n_4mainValue【公民館】&#10;有形固定資産減価償却率">
          <a:extLst>
            <a:ext uri="{FF2B5EF4-FFF2-40B4-BE49-F238E27FC236}">
              <a16:creationId xmlns:a16="http://schemas.microsoft.com/office/drawing/2014/main" id="{3E07EB66-3532-40C4-826D-6BF910951067}"/>
            </a:ext>
          </a:extLst>
        </xdr:cNvPr>
        <xdr:cNvSpPr txBox="1"/>
      </xdr:nvSpPr>
      <xdr:spPr>
        <a:xfrm>
          <a:off x="12611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BB70D86B-FD19-4762-AE55-CF9D3BCECB8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ACD63BB3-1E09-4AF9-91CE-D3683EA2C06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44F806C9-F6B8-4D4F-AF7D-E7105B9A1A5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21B83692-C720-4625-8D7A-1D7EB31B815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1C6D3D33-EBBB-4F30-A2C0-7B2D5795C83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5A0748CB-28AD-4F5E-9955-507809A4006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D3193FE6-5C44-437F-B97A-7061618F5A0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6B59FAD8-C3D4-41BF-AC64-9B999968D6B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66A0E30F-994A-441A-B492-F41F5BE64D4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B4EC2ADF-714F-4652-B019-8DB282158E8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a:extLst>
            <a:ext uri="{FF2B5EF4-FFF2-40B4-BE49-F238E27FC236}">
              <a16:creationId xmlns:a16="http://schemas.microsoft.com/office/drawing/2014/main" id="{93A8126E-A49D-418F-B74D-EFF39EEA059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a:extLst>
            <a:ext uri="{FF2B5EF4-FFF2-40B4-BE49-F238E27FC236}">
              <a16:creationId xmlns:a16="http://schemas.microsoft.com/office/drawing/2014/main" id="{36FC23A8-0EB5-448C-B69A-511FB06FD6C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a:extLst>
            <a:ext uri="{FF2B5EF4-FFF2-40B4-BE49-F238E27FC236}">
              <a16:creationId xmlns:a16="http://schemas.microsoft.com/office/drawing/2014/main" id="{58661FDC-C960-4DF5-B747-FBF5A155361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a:extLst>
            <a:ext uri="{FF2B5EF4-FFF2-40B4-BE49-F238E27FC236}">
              <a16:creationId xmlns:a16="http://schemas.microsoft.com/office/drawing/2014/main" id="{C1CE7164-608F-4032-8493-69104A33EB2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a:extLst>
            <a:ext uri="{FF2B5EF4-FFF2-40B4-BE49-F238E27FC236}">
              <a16:creationId xmlns:a16="http://schemas.microsoft.com/office/drawing/2014/main" id="{80B48256-B987-4B78-B4C1-12FE1691EA6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a:extLst>
            <a:ext uri="{FF2B5EF4-FFF2-40B4-BE49-F238E27FC236}">
              <a16:creationId xmlns:a16="http://schemas.microsoft.com/office/drawing/2014/main" id="{865424ED-A77A-4A05-9024-0EC04C21246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a:extLst>
            <a:ext uri="{FF2B5EF4-FFF2-40B4-BE49-F238E27FC236}">
              <a16:creationId xmlns:a16="http://schemas.microsoft.com/office/drawing/2014/main" id="{5A9D4B7D-61CA-4DEF-AB1E-D6A81F8E657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a:extLst>
            <a:ext uri="{FF2B5EF4-FFF2-40B4-BE49-F238E27FC236}">
              <a16:creationId xmlns:a16="http://schemas.microsoft.com/office/drawing/2014/main" id="{E0E72D95-22FD-41D8-9013-F8052A18D47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a:extLst>
            <a:ext uri="{FF2B5EF4-FFF2-40B4-BE49-F238E27FC236}">
              <a16:creationId xmlns:a16="http://schemas.microsoft.com/office/drawing/2014/main" id="{84B59398-77B7-45D5-B8C0-F9BA718DE08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a:extLst>
            <a:ext uri="{FF2B5EF4-FFF2-40B4-BE49-F238E27FC236}">
              <a16:creationId xmlns:a16="http://schemas.microsoft.com/office/drawing/2014/main" id="{4B6FBC43-0197-4F78-8AF8-C823AA323E5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a:extLst>
            <a:ext uri="{FF2B5EF4-FFF2-40B4-BE49-F238E27FC236}">
              <a16:creationId xmlns:a16="http://schemas.microsoft.com/office/drawing/2014/main" id="{63FABDE1-83E5-4086-99B8-3A582F487BB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a:extLst>
            <a:ext uri="{FF2B5EF4-FFF2-40B4-BE49-F238E27FC236}">
              <a16:creationId xmlns:a16="http://schemas.microsoft.com/office/drawing/2014/main" id="{B286081B-8307-4806-8A18-1B81FF35BFB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FD5498F7-4634-45BA-8C32-7DF7BFE61BA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E229DDE7-744E-44FC-BC7A-3198FAE5DFD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B2078061-8387-4B3C-BFE8-34999F4F11E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9" name="直線コネクタ 818">
          <a:extLst>
            <a:ext uri="{FF2B5EF4-FFF2-40B4-BE49-F238E27FC236}">
              <a16:creationId xmlns:a16="http://schemas.microsoft.com/office/drawing/2014/main" id="{11F14E4E-C12B-444D-B08F-223A731AE1F5}"/>
            </a:ext>
          </a:extLst>
        </xdr:cNvPr>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0" name="【公民館】&#10;一人当たり面積最小値テキスト">
          <a:extLst>
            <a:ext uri="{FF2B5EF4-FFF2-40B4-BE49-F238E27FC236}">
              <a16:creationId xmlns:a16="http://schemas.microsoft.com/office/drawing/2014/main" id="{4FEFB749-5ECE-481B-A951-31699848AD93}"/>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1" name="直線コネクタ 820">
          <a:extLst>
            <a:ext uri="{FF2B5EF4-FFF2-40B4-BE49-F238E27FC236}">
              <a16:creationId xmlns:a16="http://schemas.microsoft.com/office/drawing/2014/main" id="{9ED0545F-E3D9-49FC-BAA2-7E07FC56C6C6}"/>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22" name="【公民館】&#10;一人当たり面積最大値テキスト">
          <a:extLst>
            <a:ext uri="{FF2B5EF4-FFF2-40B4-BE49-F238E27FC236}">
              <a16:creationId xmlns:a16="http://schemas.microsoft.com/office/drawing/2014/main" id="{3D190227-072E-47A5-AC64-B0A07383FF9C}"/>
            </a:ext>
          </a:extLst>
        </xdr:cNvPr>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23" name="直線コネクタ 822">
          <a:extLst>
            <a:ext uri="{FF2B5EF4-FFF2-40B4-BE49-F238E27FC236}">
              <a16:creationId xmlns:a16="http://schemas.microsoft.com/office/drawing/2014/main" id="{05334EB1-5F65-4CFA-A11B-D64202E628C3}"/>
            </a:ext>
          </a:extLst>
        </xdr:cNvPr>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824" name="【公民館】&#10;一人当たり面積平均値テキスト">
          <a:extLst>
            <a:ext uri="{FF2B5EF4-FFF2-40B4-BE49-F238E27FC236}">
              <a16:creationId xmlns:a16="http://schemas.microsoft.com/office/drawing/2014/main" id="{0D2E561B-A00E-4753-9DCC-7CCCC206EEA0}"/>
            </a:ext>
          </a:extLst>
        </xdr:cNvPr>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25" name="フローチャート: 判断 824">
          <a:extLst>
            <a:ext uri="{FF2B5EF4-FFF2-40B4-BE49-F238E27FC236}">
              <a16:creationId xmlns:a16="http://schemas.microsoft.com/office/drawing/2014/main" id="{042E321B-8129-44B2-8B1A-9ECFAAB07EB5}"/>
            </a:ext>
          </a:extLst>
        </xdr:cNvPr>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26" name="フローチャート: 判断 825">
          <a:extLst>
            <a:ext uri="{FF2B5EF4-FFF2-40B4-BE49-F238E27FC236}">
              <a16:creationId xmlns:a16="http://schemas.microsoft.com/office/drawing/2014/main" id="{E819241C-B9D6-46C3-A888-BB0B2CFFA60D}"/>
            </a:ext>
          </a:extLst>
        </xdr:cNvPr>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827" name="フローチャート: 判断 826">
          <a:extLst>
            <a:ext uri="{FF2B5EF4-FFF2-40B4-BE49-F238E27FC236}">
              <a16:creationId xmlns:a16="http://schemas.microsoft.com/office/drawing/2014/main" id="{5C7EBCBD-9C68-4F6F-9D97-31B3DA2E63F9}"/>
            </a:ext>
          </a:extLst>
        </xdr:cNvPr>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28" name="フローチャート: 判断 827">
          <a:extLst>
            <a:ext uri="{FF2B5EF4-FFF2-40B4-BE49-F238E27FC236}">
              <a16:creationId xmlns:a16="http://schemas.microsoft.com/office/drawing/2014/main" id="{F710636D-3709-481A-9A2C-1944A73CDBC8}"/>
            </a:ext>
          </a:extLst>
        </xdr:cNvPr>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29" name="フローチャート: 判断 828">
          <a:extLst>
            <a:ext uri="{FF2B5EF4-FFF2-40B4-BE49-F238E27FC236}">
              <a16:creationId xmlns:a16="http://schemas.microsoft.com/office/drawing/2014/main" id="{DD6B1D63-FF9E-4D26-8A7D-C411B2016A0E}"/>
            </a:ext>
          </a:extLst>
        </xdr:cNvPr>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C584F337-D04B-40A8-886A-C5699875A4C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5B5EDF5A-E5F1-4187-B161-6E9F3A2125E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D1D90ED6-B0F3-4FCB-AADD-2FB1909E894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2E61E6F-2BFE-49C5-98B5-29077BF966F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17E5AD06-73D4-4D0A-9AA2-903D0AE47DA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60779</xdr:rowOff>
    </xdr:from>
    <xdr:to>
      <xdr:col>116</xdr:col>
      <xdr:colOff>114300</xdr:colOff>
      <xdr:row>107</xdr:row>
      <xdr:rowOff>162379</xdr:rowOff>
    </xdr:to>
    <xdr:sp macro="" textlink="">
      <xdr:nvSpPr>
        <xdr:cNvPr id="835" name="楕円 834">
          <a:extLst>
            <a:ext uri="{FF2B5EF4-FFF2-40B4-BE49-F238E27FC236}">
              <a16:creationId xmlns:a16="http://schemas.microsoft.com/office/drawing/2014/main" id="{A3F439EC-ED4D-4471-80F9-6AB09CFB56A2}"/>
            </a:ext>
          </a:extLst>
        </xdr:cNvPr>
        <xdr:cNvSpPr/>
      </xdr:nvSpPr>
      <xdr:spPr>
        <a:xfrm>
          <a:off x="22110700" y="184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83656</xdr:rowOff>
    </xdr:from>
    <xdr:ext cx="469744" cy="259045"/>
    <xdr:sp macro="" textlink="">
      <xdr:nvSpPr>
        <xdr:cNvPr id="836" name="【公民館】&#10;一人当たり面積該当値テキスト">
          <a:extLst>
            <a:ext uri="{FF2B5EF4-FFF2-40B4-BE49-F238E27FC236}">
              <a16:creationId xmlns:a16="http://schemas.microsoft.com/office/drawing/2014/main" id="{4853769B-8D52-4622-87E8-648D2DFCC787}"/>
            </a:ext>
          </a:extLst>
        </xdr:cNvPr>
        <xdr:cNvSpPr txBox="1"/>
      </xdr:nvSpPr>
      <xdr:spPr>
        <a:xfrm>
          <a:off x="22199600" y="1825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65132</xdr:rowOff>
    </xdr:from>
    <xdr:to>
      <xdr:col>112</xdr:col>
      <xdr:colOff>38100</xdr:colOff>
      <xdr:row>107</xdr:row>
      <xdr:rowOff>166732</xdr:rowOff>
    </xdr:to>
    <xdr:sp macro="" textlink="">
      <xdr:nvSpPr>
        <xdr:cNvPr id="837" name="楕円 836">
          <a:extLst>
            <a:ext uri="{FF2B5EF4-FFF2-40B4-BE49-F238E27FC236}">
              <a16:creationId xmlns:a16="http://schemas.microsoft.com/office/drawing/2014/main" id="{0CA01804-F112-4DD4-81D9-FC04156F9DF2}"/>
            </a:ext>
          </a:extLst>
        </xdr:cNvPr>
        <xdr:cNvSpPr/>
      </xdr:nvSpPr>
      <xdr:spPr>
        <a:xfrm>
          <a:off x="21272500" y="1841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111579</xdr:rowOff>
    </xdr:from>
    <xdr:to>
      <xdr:col>116</xdr:col>
      <xdr:colOff>63500</xdr:colOff>
      <xdr:row>107</xdr:row>
      <xdr:rowOff>115932</xdr:rowOff>
    </xdr:to>
    <xdr:cxnSp macro="">
      <xdr:nvCxnSpPr>
        <xdr:cNvPr id="838" name="直線コネクタ 837">
          <a:extLst>
            <a:ext uri="{FF2B5EF4-FFF2-40B4-BE49-F238E27FC236}">
              <a16:creationId xmlns:a16="http://schemas.microsoft.com/office/drawing/2014/main" id="{C6F0A754-5431-4A46-863E-39194580418D}"/>
            </a:ext>
          </a:extLst>
        </xdr:cNvPr>
        <xdr:cNvCxnSpPr/>
      </xdr:nvCxnSpPr>
      <xdr:spPr>
        <a:xfrm flipV="1">
          <a:off x="21323300" y="18456729"/>
          <a:ext cx="8382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69487</xdr:rowOff>
    </xdr:from>
    <xdr:to>
      <xdr:col>107</xdr:col>
      <xdr:colOff>101600</xdr:colOff>
      <xdr:row>107</xdr:row>
      <xdr:rowOff>171087</xdr:rowOff>
    </xdr:to>
    <xdr:sp macro="" textlink="">
      <xdr:nvSpPr>
        <xdr:cNvPr id="839" name="楕円 838">
          <a:extLst>
            <a:ext uri="{FF2B5EF4-FFF2-40B4-BE49-F238E27FC236}">
              <a16:creationId xmlns:a16="http://schemas.microsoft.com/office/drawing/2014/main" id="{91189A83-A3F7-4843-BB5E-953BE51FE215}"/>
            </a:ext>
          </a:extLst>
        </xdr:cNvPr>
        <xdr:cNvSpPr/>
      </xdr:nvSpPr>
      <xdr:spPr>
        <a:xfrm>
          <a:off x="20383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115932</xdr:rowOff>
    </xdr:from>
    <xdr:to>
      <xdr:col>111</xdr:col>
      <xdr:colOff>177800</xdr:colOff>
      <xdr:row>107</xdr:row>
      <xdr:rowOff>120287</xdr:rowOff>
    </xdr:to>
    <xdr:cxnSp macro="">
      <xdr:nvCxnSpPr>
        <xdr:cNvPr id="840" name="直線コネクタ 839">
          <a:extLst>
            <a:ext uri="{FF2B5EF4-FFF2-40B4-BE49-F238E27FC236}">
              <a16:creationId xmlns:a16="http://schemas.microsoft.com/office/drawing/2014/main" id="{A87DF7E4-7421-4318-A77F-2D73D816A512}"/>
            </a:ext>
          </a:extLst>
        </xdr:cNvPr>
        <xdr:cNvCxnSpPr/>
      </xdr:nvCxnSpPr>
      <xdr:spPr>
        <a:xfrm flipV="1">
          <a:off x="20434300" y="18461082"/>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72752</xdr:rowOff>
    </xdr:from>
    <xdr:to>
      <xdr:col>102</xdr:col>
      <xdr:colOff>165100</xdr:colOff>
      <xdr:row>108</xdr:row>
      <xdr:rowOff>2902</xdr:rowOff>
    </xdr:to>
    <xdr:sp macro="" textlink="">
      <xdr:nvSpPr>
        <xdr:cNvPr id="841" name="楕円 840">
          <a:extLst>
            <a:ext uri="{FF2B5EF4-FFF2-40B4-BE49-F238E27FC236}">
              <a16:creationId xmlns:a16="http://schemas.microsoft.com/office/drawing/2014/main" id="{94AA0D2A-BBF4-4F9C-AE82-6921D8D98D9A}"/>
            </a:ext>
          </a:extLst>
        </xdr:cNvPr>
        <xdr:cNvSpPr/>
      </xdr:nvSpPr>
      <xdr:spPr>
        <a:xfrm>
          <a:off x="19494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120287</xdr:rowOff>
    </xdr:from>
    <xdr:to>
      <xdr:col>107</xdr:col>
      <xdr:colOff>50800</xdr:colOff>
      <xdr:row>107</xdr:row>
      <xdr:rowOff>123552</xdr:rowOff>
    </xdr:to>
    <xdr:cxnSp macro="">
      <xdr:nvCxnSpPr>
        <xdr:cNvPr id="842" name="直線コネクタ 841">
          <a:extLst>
            <a:ext uri="{FF2B5EF4-FFF2-40B4-BE49-F238E27FC236}">
              <a16:creationId xmlns:a16="http://schemas.microsoft.com/office/drawing/2014/main" id="{EC7C7DFD-484F-4B40-A4BB-EDAE50CDE386}"/>
            </a:ext>
          </a:extLst>
        </xdr:cNvPr>
        <xdr:cNvCxnSpPr/>
      </xdr:nvCxnSpPr>
      <xdr:spPr>
        <a:xfrm flipV="1">
          <a:off x="19545300" y="184654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76019</xdr:rowOff>
    </xdr:from>
    <xdr:to>
      <xdr:col>98</xdr:col>
      <xdr:colOff>38100</xdr:colOff>
      <xdr:row>108</xdr:row>
      <xdr:rowOff>6169</xdr:rowOff>
    </xdr:to>
    <xdr:sp macro="" textlink="">
      <xdr:nvSpPr>
        <xdr:cNvPr id="843" name="楕円 842">
          <a:extLst>
            <a:ext uri="{FF2B5EF4-FFF2-40B4-BE49-F238E27FC236}">
              <a16:creationId xmlns:a16="http://schemas.microsoft.com/office/drawing/2014/main" id="{1DF1E539-FF51-4B10-90B3-620F554C7E12}"/>
            </a:ext>
          </a:extLst>
        </xdr:cNvPr>
        <xdr:cNvSpPr/>
      </xdr:nvSpPr>
      <xdr:spPr>
        <a:xfrm>
          <a:off x="18605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123552</xdr:rowOff>
    </xdr:from>
    <xdr:to>
      <xdr:col>102</xdr:col>
      <xdr:colOff>114300</xdr:colOff>
      <xdr:row>107</xdr:row>
      <xdr:rowOff>126819</xdr:rowOff>
    </xdr:to>
    <xdr:cxnSp macro="">
      <xdr:nvCxnSpPr>
        <xdr:cNvPr id="844" name="直線コネクタ 843">
          <a:extLst>
            <a:ext uri="{FF2B5EF4-FFF2-40B4-BE49-F238E27FC236}">
              <a16:creationId xmlns:a16="http://schemas.microsoft.com/office/drawing/2014/main" id="{51AB5318-BAF0-4F21-B99A-302FE539670A}"/>
            </a:ext>
          </a:extLst>
        </xdr:cNvPr>
        <xdr:cNvCxnSpPr/>
      </xdr:nvCxnSpPr>
      <xdr:spPr>
        <a:xfrm flipV="1">
          <a:off x="18656300" y="184687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845" name="n_1aveValue【公民館】&#10;一人当たり面積">
          <a:extLst>
            <a:ext uri="{FF2B5EF4-FFF2-40B4-BE49-F238E27FC236}">
              <a16:creationId xmlns:a16="http://schemas.microsoft.com/office/drawing/2014/main" id="{1476FE55-5BD3-48EA-B3A8-5A62DE4137EB}"/>
            </a:ext>
          </a:extLst>
        </xdr:cNvPr>
        <xdr:cNvSpPr txBox="1"/>
      </xdr:nvSpPr>
      <xdr:spPr>
        <a:xfrm>
          <a:off x="210757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12535</xdr:rowOff>
    </xdr:from>
    <xdr:ext cx="469744" cy="259045"/>
    <xdr:sp macro="" textlink="">
      <xdr:nvSpPr>
        <xdr:cNvPr id="846" name="n_2aveValue【公民館】&#10;一人当たり面積">
          <a:extLst>
            <a:ext uri="{FF2B5EF4-FFF2-40B4-BE49-F238E27FC236}">
              <a16:creationId xmlns:a16="http://schemas.microsoft.com/office/drawing/2014/main" id="{9F2F9498-5C31-4011-802E-866D00D21475}"/>
            </a:ext>
          </a:extLst>
        </xdr:cNvPr>
        <xdr:cNvSpPr txBox="1"/>
      </xdr:nvSpPr>
      <xdr:spPr>
        <a:xfrm>
          <a:off x="2019942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17978</xdr:rowOff>
    </xdr:from>
    <xdr:ext cx="469744" cy="259045"/>
    <xdr:sp macro="" textlink="">
      <xdr:nvSpPr>
        <xdr:cNvPr id="847" name="n_3aveValue【公民館】&#10;一人当たり面積">
          <a:extLst>
            <a:ext uri="{FF2B5EF4-FFF2-40B4-BE49-F238E27FC236}">
              <a16:creationId xmlns:a16="http://schemas.microsoft.com/office/drawing/2014/main" id="{C9FA1FD4-6D58-4D79-BD21-482EC2375C74}"/>
            </a:ext>
          </a:extLst>
        </xdr:cNvPr>
        <xdr:cNvSpPr txBox="1"/>
      </xdr:nvSpPr>
      <xdr:spPr>
        <a:xfrm>
          <a:off x="193104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848" name="n_4aveValue【公民館】&#10;一人当たり面積">
          <a:extLst>
            <a:ext uri="{FF2B5EF4-FFF2-40B4-BE49-F238E27FC236}">
              <a16:creationId xmlns:a16="http://schemas.microsoft.com/office/drawing/2014/main" id="{7F619778-6225-468B-90AD-BF821D555F9D}"/>
            </a:ext>
          </a:extLst>
        </xdr:cNvPr>
        <xdr:cNvSpPr txBox="1"/>
      </xdr:nvSpPr>
      <xdr:spPr>
        <a:xfrm>
          <a:off x="18421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11809</xdr:rowOff>
    </xdr:from>
    <xdr:ext cx="469744" cy="259045"/>
    <xdr:sp macro="" textlink="">
      <xdr:nvSpPr>
        <xdr:cNvPr id="849" name="n_1mainValue【公民館】&#10;一人当たり面積">
          <a:extLst>
            <a:ext uri="{FF2B5EF4-FFF2-40B4-BE49-F238E27FC236}">
              <a16:creationId xmlns:a16="http://schemas.microsoft.com/office/drawing/2014/main" id="{A7C05C3F-D851-4955-9341-36C34D99DFB4}"/>
            </a:ext>
          </a:extLst>
        </xdr:cNvPr>
        <xdr:cNvSpPr txBox="1"/>
      </xdr:nvSpPr>
      <xdr:spPr>
        <a:xfrm>
          <a:off x="21075727" y="1818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16164</xdr:rowOff>
    </xdr:from>
    <xdr:ext cx="469744" cy="259045"/>
    <xdr:sp macro="" textlink="">
      <xdr:nvSpPr>
        <xdr:cNvPr id="850" name="n_2mainValue【公民館】&#10;一人当たり面積">
          <a:extLst>
            <a:ext uri="{FF2B5EF4-FFF2-40B4-BE49-F238E27FC236}">
              <a16:creationId xmlns:a16="http://schemas.microsoft.com/office/drawing/2014/main" id="{F817E957-0CBE-4A57-8A94-6A3FBDB1F00F}"/>
            </a:ext>
          </a:extLst>
        </xdr:cNvPr>
        <xdr:cNvSpPr txBox="1"/>
      </xdr:nvSpPr>
      <xdr:spPr>
        <a:xfrm>
          <a:off x="20199427" y="1818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19429</xdr:rowOff>
    </xdr:from>
    <xdr:ext cx="469744" cy="259045"/>
    <xdr:sp macro="" textlink="">
      <xdr:nvSpPr>
        <xdr:cNvPr id="851" name="n_3mainValue【公民館】&#10;一人当たり面積">
          <a:extLst>
            <a:ext uri="{FF2B5EF4-FFF2-40B4-BE49-F238E27FC236}">
              <a16:creationId xmlns:a16="http://schemas.microsoft.com/office/drawing/2014/main" id="{E85C1650-4B5A-4D56-A787-2B71CCAF74E9}"/>
            </a:ext>
          </a:extLst>
        </xdr:cNvPr>
        <xdr:cNvSpPr txBox="1"/>
      </xdr:nvSpPr>
      <xdr:spPr>
        <a:xfrm>
          <a:off x="19310427" y="1819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22696</xdr:rowOff>
    </xdr:from>
    <xdr:ext cx="469744" cy="259045"/>
    <xdr:sp macro="" textlink="">
      <xdr:nvSpPr>
        <xdr:cNvPr id="852" name="n_4mainValue【公民館】&#10;一人当たり面積">
          <a:extLst>
            <a:ext uri="{FF2B5EF4-FFF2-40B4-BE49-F238E27FC236}">
              <a16:creationId xmlns:a16="http://schemas.microsoft.com/office/drawing/2014/main" id="{6732E6C2-5DCA-4DE5-A8EA-823CDCF6FFC5}"/>
            </a:ext>
          </a:extLst>
        </xdr:cNvPr>
        <xdr:cNvSpPr txBox="1"/>
      </xdr:nvSpPr>
      <xdr:spPr>
        <a:xfrm>
          <a:off x="18421427" y="1819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969B1853-9B9B-4D01-A04F-46692F1AEDB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5C2FD9A9-F505-4825-823C-67617630EE2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AE76D469-BCF3-4076-A9E1-64FD50666E3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当市は面積が広く、人口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道路延長が比較的長いことから、老朽化した道路の更新整備が必要となるも、十分に実施できていない状況となっており、減価償却率が高い数値となっている。また、道路以外にも公民館や児童館など老朽化が進んでいる公共施設が多いことから、類似団体と比較すると有形固定資産減価償却率が高くなっており、今後の施設の在り方も含め、総合的に判断していく時期となっており、長期的な視点を持った施設運営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4B536CA-7EAB-4560-95EC-5AC56721A3D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72390BE-06F5-4EAC-9919-D287DAA24E0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74AFB64-7F45-4276-B7C0-74358460C2C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C6A5A26-B74A-4F44-BA75-576FAC2AA67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0AAE85C-E051-4083-8C43-609C088BF73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CA85D7D-B4DC-45D1-AF17-C2BB9DD69FE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5A8DE88-E263-4724-B791-79F5D3594A2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DCD7ADD-0D31-4238-A60E-99431DF4395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1E791EE-DF11-4805-BF0C-F1564E947E8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5F98CE2-14D6-4C73-9D07-8E175172316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26,425
25,894
565.15
18,943,497
17,948,451
854,076
10,709,401
14,114,488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EE6075E-3409-4590-95B8-72FCD8C0212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E53B8B5-BDC8-4B3A-89CD-F375EDA026C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4DB52FC-CA1D-44A1-83A6-F68539D7DA7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725C993-E27E-458F-A3EE-5714AE0BC7E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D2B7EC4-BAD7-41C6-8171-AA9544890DA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0A92C37-9B24-4426-9C2E-24FEC7FCFA6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26FE0CC-5430-4D2E-8CCC-C423F4062FD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D56D8CC-0209-4C5E-94EF-1FED4F69E19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7CC6E29-3651-4A15-8B80-C1F9D1D9911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D449BFF-C307-4CCB-A4E9-49DE03E98A9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7B0E222-3793-46D7-ADFF-E47D8AB7C0D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4E0C1BA-D891-490E-9D58-8742E0F29CD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255DE1D-7E93-4379-8819-78D6E637FF1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30A0525-219D-42F5-AECF-7EE566385F1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3C94B35-7FBD-4167-A0F8-33C9B7C02E1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435B1EC-6BDF-4629-826F-CDFC869BCCF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0373FAF-3320-45D0-B699-B2D16E3CE21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EB57674-53FD-40AC-889F-DC6AA176336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1219DD8-5ECD-4264-9DFF-97E1598B0C6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8AAD0D2-9F85-4E81-A610-179C18FDBD7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71C446F-0760-4700-BAF7-E2261121559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498A1E5-6B94-44C6-848C-7EBAA2199C0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BCE267B-BDC6-49D7-9E3A-F46D044B36F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8C52E79-C425-49A0-AB8F-B691376B5FC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9B4BD94-151D-4A00-ABA9-FD7EBF84225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A74DCB8-BE0A-437A-B30F-750D7C700FC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9FA8CD2-54E4-488E-93BE-6BEAD7438B0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9E6A9E6-0F3E-44AF-A4E8-3D9AB1E76E3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EDE56A0-83EC-4AEB-8184-FBC60B724A5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824F2D7-A825-4BAC-A173-8CFF930706F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7C264F4-EBC9-49C7-A944-C276274A4A1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408BDE5-8F1E-4A7D-9E8C-BC3834ABA10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1E4E55E-FCA0-4D6E-A077-C0FEF989FB3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5F9FA1D-FDD1-497D-BA68-900DAC331FC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027CDA0-F4B3-4C87-A8FD-0F82AE6C9E1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5EE023A-A52E-48FF-A004-32455FB56DD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E274F71-656D-4F84-A2D0-06674E1FC20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B01CFC1-F29C-4EA3-BDA0-2E71CD0430C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FA02DAA-FE02-488D-A8E9-D839AC543E2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0CD8863-DD53-4B7D-9AAD-1B34660D221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9E71D1F-73DF-4ED5-8A14-1707D71F377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48DF00D-B773-4FC4-8E06-8B76BF9D3F9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915787D-0FAA-465E-9798-685E8CB2001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112BBAA-DC30-42A3-91AA-418D40B29C1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FCFEB65-BC3C-47EE-8833-1780C6830A9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81CD4944-85D4-4955-B4A0-FDBAC929B8D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1DB606D8-2460-480F-99BD-1E964EA43471}"/>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5BFF7360-8016-4CF2-B602-98F2C42753EB}"/>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CF42AC7D-E5F8-4CB1-9631-AB3881430973}"/>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D0501D9E-1971-4BEE-83E6-88374463936F}"/>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86FE37BA-4121-492E-AAE3-EC2182DFEF54}"/>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a:extLst>
            <a:ext uri="{FF2B5EF4-FFF2-40B4-BE49-F238E27FC236}">
              <a16:creationId xmlns:a16="http://schemas.microsoft.com/office/drawing/2014/main" id="{4A8161A4-5FE2-4514-8330-CC304D6AC88D}"/>
            </a:ext>
          </a:extLst>
        </xdr:cNvPr>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9CF725A0-91C9-448C-B018-DE42F672186B}"/>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4A879B21-6C4F-4283-9691-300116F0093C}"/>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57A70640-76E8-476F-82C9-FA7639B1A53C}"/>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CF56642E-5929-48CC-8B59-178FD6408409}"/>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EEB76EE8-83FD-4B57-B158-F4267F04AE89}"/>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C24F372-BA57-42AF-99B3-58D11B00707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FD35054-A8AA-4223-8FCC-59E6F1AE0A3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A479C01-5D28-48CC-A06E-42CE3C7F246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2EEA45C-6411-49B6-B9F2-3D3104EAB43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DDB3B8A-23C1-464B-B206-693FDEC9D8A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74" name="楕円 73">
          <a:extLst>
            <a:ext uri="{FF2B5EF4-FFF2-40B4-BE49-F238E27FC236}">
              <a16:creationId xmlns:a16="http://schemas.microsoft.com/office/drawing/2014/main" id="{8E9AC934-0B18-49DD-BFB1-187FF0DEAA58}"/>
            </a:ext>
          </a:extLst>
        </xdr:cNvPr>
        <xdr:cNvSpPr/>
      </xdr:nvSpPr>
      <xdr:spPr>
        <a:xfrm>
          <a:off x="4584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167113</xdr:rowOff>
    </xdr:from>
    <xdr:ext cx="405111" cy="259045"/>
    <xdr:sp macro="" textlink="">
      <xdr:nvSpPr>
        <xdr:cNvPr id="75" name="【図書館】&#10;有形固定資産減価償却率該当値テキスト">
          <a:extLst>
            <a:ext uri="{FF2B5EF4-FFF2-40B4-BE49-F238E27FC236}">
              <a16:creationId xmlns:a16="http://schemas.microsoft.com/office/drawing/2014/main" id="{8C5980D9-E197-4981-BD4A-64D3DD8FD1BE}"/>
            </a:ext>
          </a:extLst>
        </xdr:cNvPr>
        <xdr:cNvSpPr txBox="1"/>
      </xdr:nvSpPr>
      <xdr:spPr>
        <a:xfrm>
          <a:off x="4673600"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156028</xdr:rowOff>
    </xdr:from>
    <xdr:to>
      <xdr:col>20</xdr:col>
      <xdr:colOff>38100</xdr:colOff>
      <xdr:row>37</xdr:row>
      <xdr:rowOff>86178</xdr:rowOff>
    </xdr:to>
    <xdr:sp macro="" textlink="">
      <xdr:nvSpPr>
        <xdr:cNvPr id="76" name="楕円 75">
          <a:extLst>
            <a:ext uri="{FF2B5EF4-FFF2-40B4-BE49-F238E27FC236}">
              <a16:creationId xmlns:a16="http://schemas.microsoft.com/office/drawing/2014/main" id="{156AF9EF-D0EE-458C-90E0-58AAD2FA0B3E}"/>
            </a:ext>
          </a:extLst>
        </xdr:cNvPr>
        <xdr:cNvSpPr/>
      </xdr:nvSpPr>
      <xdr:spPr>
        <a:xfrm>
          <a:off x="3746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35378</xdr:rowOff>
    </xdr:from>
    <xdr:to>
      <xdr:col>24</xdr:col>
      <xdr:colOff>63500</xdr:colOff>
      <xdr:row>37</xdr:row>
      <xdr:rowOff>68036</xdr:rowOff>
    </xdr:to>
    <xdr:cxnSp macro="">
      <xdr:nvCxnSpPr>
        <xdr:cNvPr id="77" name="直線コネクタ 76">
          <a:extLst>
            <a:ext uri="{FF2B5EF4-FFF2-40B4-BE49-F238E27FC236}">
              <a16:creationId xmlns:a16="http://schemas.microsoft.com/office/drawing/2014/main" id="{7A9AA961-CD47-40AC-887E-B738D3EFB77E}"/>
            </a:ext>
          </a:extLst>
        </xdr:cNvPr>
        <xdr:cNvCxnSpPr/>
      </xdr:nvCxnSpPr>
      <xdr:spPr>
        <a:xfrm>
          <a:off x="3797300" y="63790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123372</xdr:rowOff>
    </xdr:from>
    <xdr:to>
      <xdr:col>15</xdr:col>
      <xdr:colOff>101600</xdr:colOff>
      <xdr:row>37</xdr:row>
      <xdr:rowOff>53522</xdr:rowOff>
    </xdr:to>
    <xdr:sp macro="" textlink="">
      <xdr:nvSpPr>
        <xdr:cNvPr id="78" name="楕円 77">
          <a:extLst>
            <a:ext uri="{FF2B5EF4-FFF2-40B4-BE49-F238E27FC236}">
              <a16:creationId xmlns:a16="http://schemas.microsoft.com/office/drawing/2014/main" id="{D41E12F5-3147-4E71-99BF-4EF654A734B1}"/>
            </a:ext>
          </a:extLst>
        </xdr:cNvPr>
        <xdr:cNvSpPr/>
      </xdr:nvSpPr>
      <xdr:spPr>
        <a:xfrm>
          <a:off x="2857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2722</xdr:rowOff>
    </xdr:from>
    <xdr:to>
      <xdr:col>19</xdr:col>
      <xdr:colOff>177800</xdr:colOff>
      <xdr:row>37</xdr:row>
      <xdr:rowOff>35378</xdr:rowOff>
    </xdr:to>
    <xdr:cxnSp macro="">
      <xdr:nvCxnSpPr>
        <xdr:cNvPr id="79" name="直線コネクタ 78">
          <a:extLst>
            <a:ext uri="{FF2B5EF4-FFF2-40B4-BE49-F238E27FC236}">
              <a16:creationId xmlns:a16="http://schemas.microsoft.com/office/drawing/2014/main" id="{D9455DB0-E5D4-4C61-8B5B-9A9DCEC277FF}"/>
            </a:ext>
          </a:extLst>
        </xdr:cNvPr>
        <xdr:cNvCxnSpPr/>
      </xdr:nvCxnSpPr>
      <xdr:spPr>
        <a:xfrm>
          <a:off x="2908300" y="634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90714</xdr:rowOff>
    </xdr:from>
    <xdr:to>
      <xdr:col>10</xdr:col>
      <xdr:colOff>165100</xdr:colOff>
      <xdr:row>37</xdr:row>
      <xdr:rowOff>20864</xdr:rowOff>
    </xdr:to>
    <xdr:sp macro="" textlink="">
      <xdr:nvSpPr>
        <xdr:cNvPr id="80" name="楕円 79">
          <a:extLst>
            <a:ext uri="{FF2B5EF4-FFF2-40B4-BE49-F238E27FC236}">
              <a16:creationId xmlns:a16="http://schemas.microsoft.com/office/drawing/2014/main" id="{8BA5D538-920B-4342-8139-1D3184A9836C}"/>
            </a:ext>
          </a:extLst>
        </xdr:cNvPr>
        <xdr:cNvSpPr/>
      </xdr:nvSpPr>
      <xdr:spPr>
        <a:xfrm>
          <a:off x="1968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141514</xdr:rowOff>
    </xdr:from>
    <xdr:to>
      <xdr:col>15</xdr:col>
      <xdr:colOff>50800</xdr:colOff>
      <xdr:row>37</xdr:row>
      <xdr:rowOff>2722</xdr:rowOff>
    </xdr:to>
    <xdr:cxnSp macro="">
      <xdr:nvCxnSpPr>
        <xdr:cNvPr id="81" name="直線コネクタ 80">
          <a:extLst>
            <a:ext uri="{FF2B5EF4-FFF2-40B4-BE49-F238E27FC236}">
              <a16:creationId xmlns:a16="http://schemas.microsoft.com/office/drawing/2014/main" id="{ED700B3A-91FC-4C9A-B131-D4B555AA3FB7}"/>
            </a:ext>
          </a:extLst>
        </xdr:cNvPr>
        <xdr:cNvCxnSpPr/>
      </xdr:nvCxnSpPr>
      <xdr:spPr>
        <a:xfrm>
          <a:off x="2019300" y="63137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58057</xdr:rowOff>
    </xdr:from>
    <xdr:to>
      <xdr:col>6</xdr:col>
      <xdr:colOff>38100</xdr:colOff>
      <xdr:row>36</xdr:row>
      <xdr:rowOff>159657</xdr:rowOff>
    </xdr:to>
    <xdr:sp macro="" textlink="">
      <xdr:nvSpPr>
        <xdr:cNvPr id="82" name="楕円 81">
          <a:extLst>
            <a:ext uri="{FF2B5EF4-FFF2-40B4-BE49-F238E27FC236}">
              <a16:creationId xmlns:a16="http://schemas.microsoft.com/office/drawing/2014/main" id="{8B715A44-AC4B-40AA-9780-8228327C1DDB}"/>
            </a:ext>
          </a:extLst>
        </xdr:cNvPr>
        <xdr:cNvSpPr/>
      </xdr:nvSpPr>
      <xdr:spPr>
        <a:xfrm>
          <a:off x="1079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108857</xdr:rowOff>
    </xdr:from>
    <xdr:to>
      <xdr:col>10</xdr:col>
      <xdr:colOff>114300</xdr:colOff>
      <xdr:row>36</xdr:row>
      <xdr:rowOff>141514</xdr:rowOff>
    </xdr:to>
    <xdr:cxnSp macro="">
      <xdr:nvCxnSpPr>
        <xdr:cNvPr id="83" name="直線コネクタ 82">
          <a:extLst>
            <a:ext uri="{FF2B5EF4-FFF2-40B4-BE49-F238E27FC236}">
              <a16:creationId xmlns:a16="http://schemas.microsoft.com/office/drawing/2014/main" id="{52092EDC-9895-4BBD-BDD8-091184FCB420}"/>
            </a:ext>
          </a:extLst>
        </xdr:cNvPr>
        <xdr:cNvCxnSpPr/>
      </xdr:nvCxnSpPr>
      <xdr:spPr>
        <a:xfrm>
          <a:off x="1130300" y="628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DCC953A2-A88E-4164-BA68-D93D8F7AA955}"/>
            </a:ext>
          </a:extLst>
        </xdr:cNvPr>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5" name="n_2aveValue【図書館】&#10;有形固定資産減価償却率">
          <a:extLst>
            <a:ext uri="{FF2B5EF4-FFF2-40B4-BE49-F238E27FC236}">
              <a16:creationId xmlns:a16="http://schemas.microsoft.com/office/drawing/2014/main" id="{32353D46-8F11-4CEA-BBF5-0BEDCD24DE44}"/>
            </a:ext>
          </a:extLst>
        </xdr:cNvPr>
        <xdr:cNvSpPr txBox="1"/>
      </xdr:nvSpPr>
      <xdr:spPr>
        <a:xfrm>
          <a:off x="2705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a:extLst>
            <a:ext uri="{FF2B5EF4-FFF2-40B4-BE49-F238E27FC236}">
              <a16:creationId xmlns:a16="http://schemas.microsoft.com/office/drawing/2014/main" id="{AD0F53F1-A1CB-4470-BB5B-9E0CA6F35CFF}"/>
            </a:ext>
          </a:extLst>
        </xdr:cNvPr>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7" name="n_4aveValue【図書館】&#10;有形固定資産減価償却率">
          <a:extLst>
            <a:ext uri="{FF2B5EF4-FFF2-40B4-BE49-F238E27FC236}">
              <a16:creationId xmlns:a16="http://schemas.microsoft.com/office/drawing/2014/main" id="{82D5E7B9-8A30-4673-92D8-EDDD13B13987}"/>
            </a:ext>
          </a:extLst>
        </xdr:cNvPr>
        <xdr:cNvSpPr txBox="1"/>
      </xdr:nvSpPr>
      <xdr:spPr>
        <a:xfrm>
          <a:off x="927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77305</xdr:rowOff>
    </xdr:from>
    <xdr:ext cx="405111" cy="259045"/>
    <xdr:sp macro="" textlink="">
      <xdr:nvSpPr>
        <xdr:cNvPr id="88" name="n_1mainValue【図書館】&#10;有形固定資産減価償却率">
          <a:extLst>
            <a:ext uri="{FF2B5EF4-FFF2-40B4-BE49-F238E27FC236}">
              <a16:creationId xmlns:a16="http://schemas.microsoft.com/office/drawing/2014/main" id="{69EB43F5-7D76-4BAD-B157-F39730E691A9}"/>
            </a:ext>
          </a:extLst>
        </xdr:cNvPr>
        <xdr:cNvSpPr txBox="1"/>
      </xdr:nvSpPr>
      <xdr:spPr>
        <a:xfrm>
          <a:off x="35820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9" name="n_2mainValue【図書館】&#10;有形固定資産減価償却率">
          <a:extLst>
            <a:ext uri="{FF2B5EF4-FFF2-40B4-BE49-F238E27FC236}">
              <a16:creationId xmlns:a16="http://schemas.microsoft.com/office/drawing/2014/main" id="{1F5410CF-A6F6-48C0-B2B1-C9CB79782F52}"/>
            </a:ext>
          </a:extLst>
        </xdr:cNvPr>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37391</xdr:rowOff>
    </xdr:from>
    <xdr:ext cx="405111" cy="259045"/>
    <xdr:sp macro="" textlink="">
      <xdr:nvSpPr>
        <xdr:cNvPr id="90" name="n_3mainValue【図書館】&#10;有形固定資産減価償却率">
          <a:extLst>
            <a:ext uri="{FF2B5EF4-FFF2-40B4-BE49-F238E27FC236}">
              <a16:creationId xmlns:a16="http://schemas.microsoft.com/office/drawing/2014/main" id="{80427759-9BF3-4DEA-91CE-6A4863DC9D93}"/>
            </a:ext>
          </a:extLst>
        </xdr:cNvPr>
        <xdr:cNvSpPr txBox="1"/>
      </xdr:nvSpPr>
      <xdr:spPr>
        <a:xfrm>
          <a:off x="1816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4734</xdr:rowOff>
    </xdr:from>
    <xdr:ext cx="405111" cy="259045"/>
    <xdr:sp macro="" textlink="">
      <xdr:nvSpPr>
        <xdr:cNvPr id="91" name="n_4mainValue【図書館】&#10;有形固定資産減価償却率">
          <a:extLst>
            <a:ext uri="{FF2B5EF4-FFF2-40B4-BE49-F238E27FC236}">
              <a16:creationId xmlns:a16="http://schemas.microsoft.com/office/drawing/2014/main" id="{644D0451-5D03-4430-A90F-849D9CD38B36}"/>
            </a:ext>
          </a:extLst>
        </xdr:cNvPr>
        <xdr:cNvSpPr txBox="1"/>
      </xdr:nvSpPr>
      <xdr:spPr>
        <a:xfrm>
          <a:off x="927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83C70A1-A508-43E2-9717-2BCFAC4A714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DD437BC-610D-47C7-AF4A-A76F9240B91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00D2E54-8314-450B-9E62-0464C45B9AE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D96858C-3FB5-404C-9A48-1EE6D643523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FF304C8-508B-4D98-9E50-6B0F7A8CA89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9E4FA25-E055-42E9-8254-CFBE1FE3A24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B18DC2F-6B1B-4536-8DC8-07A1885612D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CE5FCCC-E511-4074-9E4D-92D4AE71E4E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D8A96256-27CA-429E-B5A0-C8409C2C27E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0958F04-A702-4643-BCE4-AC9C7A54704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66658EF9-E9A3-4A62-9237-749AD6114FE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4AE91AA3-A3E3-4624-8411-5A0AAD560C2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E94AA5E2-FD80-4E1E-A814-619583C9720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1E8AEC1F-EA23-4A24-9F6E-3DF163238C5A}"/>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F06B428-725F-492B-B76B-2820F7D682B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F3F47E49-43CD-41E4-B517-F1865D4743A1}"/>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E69D3D46-6936-4214-A0F1-D2CACED6652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D4B6D0A6-8B58-4229-A0FD-B9BCD6A2DAD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D9ECD84-182F-47D7-B395-70D36A99A1F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33D4418A-F015-4964-AA37-2260EB6E8EB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29D85D9-BE9D-4648-99E5-B7AFC93FDAE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52135E3C-93E0-4758-8A97-F6A06631700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80B94876-9F4B-424F-A353-980A59AC017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6743177F-16BD-4F5E-80A2-921B8B5AEB2E}"/>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A500E92A-B4FD-4DDD-B34A-09501CE2D26F}"/>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803D431C-8D72-402D-8B84-CCD2C59F6FB8}"/>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38165ADB-D149-425A-9CEA-20BA032FC7F9}"/>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81D61435-D8DD-48B3-8F04-A6C68427B0D2}"/>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a:extLst>
            <a:ext uri="{FF2B5EF4-FFF2-40B4-BE49-F238E27FC236}">
              <a16:creationId xmlns:a16="http://schemas.microsoft.com/office/drawing/2014/main" id="{7D71FED5-0130-45CA-AF36-A1E20BF3DCE9}"/>
            </a:ext>
          </a:extLst>
        </xdr:cNvPr>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7A02FC70-81E5-44F9-8741-64E62E7C45D9}"/>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C53C7D8B-B024-4FB5-B55B-6BE355D9A34F}"/>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4915150D-EEF4-407D-B1C0-E90DDE89C92D}"/>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37EE9598-3D09-4EDC-9C2A-CB9BE30D1C2D}"/>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8A0B1231-74E8-4D3E-819F-8D6406818231}"/>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098E3F9-82F8-43E5-AFCF-68D9D46A4CE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F2B962C-FE89-4CF7-936E-0995A78BF3C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60A5CC0-AD9A-4F38-9C14-F5A35EC4CD3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EB2687E-D95E-4389-BD89-80814CA288A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0D1D7EE-D90F-432D-99B0-C6D6C7E0F8B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82550</xdr:rowOff>
    </xdr:from>
    <xdr:to>
      <xdr:col>55</xdr:col>
      <xdr:colOff>50800</xdr:colOff>
      <xdr:row>41</xdr:row>
      <xdr:rowOff>12700</xdr:rowOff>
    </xdr:to>
    <xdr:sp macro="" textlink="">
      <xdr:nvSpPr>
        <xdr:cNvPr id="131" name="楕円 130">
          <a:extLst>
            <a:ext uri="{FF2B5EF4-FFF2-40B4-BE49-F238E27FC236}">
              <a16:creationId xmlns:a16="http://schemas.microsoft.com/office/drawing/2014/main" id="{C951A9A4-C9D4-4EB4-BE91-8CBB468313A1}"/>
            </a:ext>
          </a:extLst>
        </xdr:cNvPr>
        <xdr:cNvSpPr/>
      </xdr:nvSpPr>
      <xdr:spPr>
        <a:xfrm>
          <a:off x="10426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60977</xdr:rowOff>
    </xdr:from>
    <xdr:ext cx="469744" cy="259045"/>
    <xdr:sp macro="" textlink="">
      <xdr:nvSpPr>
        <xdr:cNvPr id="132" name="【図書館】&#10;一人当たり面積該当値テキスト">
          <a:extLst>
            <a:ext uri="{FF2B5EF4-FFF2-40B4-BE49-F238E27FC236}">
              <a16:creationId xmlns:a16="http://schemas.microsoft.com/office/drawing/2014/main" id="{2E449A4A-4FE4-49C6-ACAB-32162235B961}"/>
            </a:ext>
          </a:extLst>
        </xdr:cNvPr>
        <xdr:cNvSpPr txBox="1"/>
      </xdr:nvSpPr>
      <xdr:spPr>
        <a:xfrm>
          <a:off x="10515600"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86360</xdr:rowOff>
    </xdr:from>
    <xdr:to>
      <xdr:col>50</xdr:col>
      <xdr:colOff>165100</xdr:colOff>
      <xdr:row>41</xdr:row>
      <xdr:rowOff>16510</xdr:rowOff>
    </xdr:to>
    <xdr:sp macro="" textlink="">
      <xdr:nvSpPr>
        <xdr:cNvPr id="133" name="楕円 132">
          <a:extLst>
            <a:ext uri="{FF2B5EF4-FFF2-40B4-BE49-F238E27FC236}">
              <a16:creationId xmlns:a16="http://schemas.microsoft.com/office/drawing/2014/main" id="{46DB17F8-41D5-43D5-8E5B-5BAE8DD68B20}"/>
            </a:ext>
          </a:extLst>
        </xdr:cNvPr>
        <xdr:cNvSpPr/>
      </xdr:nvSpPr>
      <xdr:spPr>
        <a:xfrm>
          <a:off x="9588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133350</xdr:rowOff>
    </xdr:from>
    <xdr:to>
      <xdr:col>55</xdr:col>
      <xdr:colOff>0</xdr:colOff>
      <xdr:row>40</xdr:row>
      <xdr:rowOff>137160</xdr:rowOff>
    </xdr:to>
    <xdr:cxnSp macro="">
      <xdr:nvCxnSpPr>
        <xdr:cNvPr id="134" name="直線コネクタ 133">
          <a:extLst>
            <a:ext uri="{FF2B5EF4-FFF2-40B4-BE49-F238E27FC236}">
              <a16:creationId xmlns:a16="http://schemas.microsoft.com/office/drawing/2014/main" id="{836C959A-3B14-46CB-9F40-F5F2547CD708}"/>
            </a:ext>
          </a:extLst>
        </xdr:cNvPr>
        <xdr:cNvCxnSpPr/>
      </xdr:nvCxnSpPr>
      <xdr:spPr>
        <a:xfrm flipV="1">
          <a:off x="9639300" y="69913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90170</xdr:rowOff>
    </xdr:from>
    <xdr:to>
      <xdr:col>46</xdr:col>
      <xdr:colOff>38100</xdr:colOff>
      <xdr:row>41</xdr:row>
      <xdr:rowOff>20320</xdr:rowOff>
    </xdr:to>
    <xdr:sp macro="" textlink="">
      <xdr:nvSpPr>
        <xdr:cNvPr id="135" name="楕円 134">
          <a:extLst>
            <a:ext uri="{FF2B5EF4-FFF2-40B4-BE49-F238E27FC236}">
              <a16:creationId xmlns:a16="http://schemas.microsoft.com/office/drawing/2014/main" id="{D1902B5B-5943-4884-B26B-E015D4E021BD}"/>
            </a:ext>
          </a:extLst>
        </xdr:cNvPr>
        <xdr:cNvSpPr/>
      </xdr:nvSpPr>
      <xdr:spPr>
        <a:xfrm>
          <a:off x="8699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137160</xdr:rowOff>
    </xdr:from>
    <xdr:to>
      <xdr:col>50</xdr:col>
      <xdr:colOff>114300</xdr:colOff>
      <xdr:row>40</xdr:row>
      <xdr:rowOff>140970</xdr:rowOff>
    </xdr:to>
    <xdr:cxnSp macro="">
      <xdr:nvCxnSpPr>
        <xdr:cNvPr id="136" name="直線コネクタ 135">
          <a:extLst>
            <a:ext uri="{FF2B5EF4-FFF2-40B4-BE49-F238E27FC236}">
              <a16:creationId xmlns:a16="http://schemas.microsoft.com/office/drawing/2014/main" id="{E70E2DBE-1070-4EF2-B03E-C78B98D5F7F9}"/>
            </a:ext>
          </a:extLst>
        </xdr:cNvPr>
        <xdr:cNvCxnSpPr/>
      </xdr:nvCxnSpPr>
      <xdr:spPr>
        <a:xfrm flipV="1">
          <a:off x="8750300" y="6995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93980</xdr:rowOff>
    </xdr:from>
    <xdr:to>
      <xdr:col>41</xdr:col>
      <xdr:colOff>101600</xdr:colOff>
      <xdr:row>41</xdr:row>
      <xdr:rowOff>24130</xdr:rowOff>
    </xdr:to>
    <xdr:sp macro="" textlink="">
      <xdr:nvSpPr>
        <xdr:cNvPr id="137" name="楕円 136">
          <a:extLst>
            <a:ext uri="{FF2B5EF4-FFF2-40B4-BE49-F238E27FC236}">
              <a16:creationId xmlns:a16="http://schemas.microsoft.com/office/drawing/2014/main" id="{4E5472A6-A8B8-453E-A38D-12075BE3A091}"/>
            </a:ext>
          </a:extLst>
        </xdr:cNvPr>
        <xdr:cNvSpPr/>
      </xdr:nvSpPr>
      <xdr:spPr>
        <a:xfrm>
          <a:off x="7810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140970</xdr:rowOff>
    </xdr:from>
    <xdr:to>
      <xdr:col>45</xdr:col>
      <xdr:colOff>177800</xdr:colOff>
      <xdr:row>40</xdr:row>
      <xdr:rowOff>144780</xdr:rowOff>
    </xdr:to>
    <xdr:cxnSp macro="">
      <xdr:nvCxnSpPr>
        <xdr:cNvPr id="138" name="直線コネクタ 137">
          <a:extLst>
            <a:ext uri="{FF2B5EF4-FFF2-40B4-BE49-F238E27FC236}">
              <a16:creationId xmlns:a16="http://schemas.microsoft.com/office/drawing/2014/main" id="{810176C1-8F9F-4730-BADC-0D481380A9FD}"/>
            </a:ext>
          </a:extLst>
        </xdr:cNvPr>
        <xdr:cNvCxnSpPr/>
      </xdr:nvCxnSpPr>
      <xdr:spPr>
        <a:xfrm flipV="1">
          <a:off x="7861300" y="699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93980</xdr:rowOff>
    </xdr:from>
    <xdr:to>
      <xdr:col>36</xdr:col>
      <xdr:colOff>165100</xdr:colOff>
      <xdr:row>41</xdr:row>
      <xdr:rowOff>24130</xdr:rowOff>
    </xdr:to>
    <xdr:sp macro="" textlink="">
      <xdr:nvSpPr>
        <xdr:cNvPr id="139" name="楕円 138">
          <a:extLst>
            <a:ext uri="{FF2B5EF4-FFF2-40B4-BE49-F238E27FC236}">
              <a16:creationId xmlns:a16="http://schemas.microsoft.com/office/drawing/2014/main" id="{8B603C94-388E-4A23-84DF-CE8E15EACF02}"/>
            </a:ext>
          </a:extLst>
        </xdr:cNvPr>
        <xdr:cNvSpPr/>
      </xdr:nvSpPr>
      <xdr:spPr>
        <a:xfrm>
          <a:off x="6921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144780</xdr:rowOff>
    </xdr:from>
    <xdr:to>
      <xdr:col>41</xdr:col>
      <xdr:colOff>50800</xdr:colOff>
      <xdr:row>40</xdr:row>
      <xdr:rowOff>144780</xdr:rowOff>
    </xdr:to>
    <xdr:cxnSp macro="">
      <xdr:nvCxnSpPr>
        <xdr:cNvPr id="140" name="直線コネクタ 139">
          <a:extLst>
            <a:ext uri="{FF2B5EF4-FFF2-40B4-BE49-F238E27FC236}">
              <a16:creationId xmlns:a16="http://schemas.microsoft.com/office/drawing/2014/main" id="{705B7C69-4E74-4714-8DF4-58CF2AA4AAEF}"/>
            </a:ext>
          </a:extLst>
        </xdr:cNvPr>
        <xdr:cNvCxnSpPr/>
      </xdr:nvCxnSpPr>
      <xdr:spPr>
        <a:xfrm>
          <a:off x="6972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a:extLst>
            <a:ext uri="{FF2B5EF4-FFF2-40B4-BE49-F238E27FC236}">
              <a16:creationId xmlns:a16="http://schemas.microsoft.com/office/drawing/2014/main" id="{58CCB728-49A0-484A-A995-2DE599FB02D1}"/>
            </a:ext>
          </a:extLst>
        </xdr:cNvPr>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2" name="n_2aveValue【図書館】&#10;一人当たり面積">
          <a:extLst>
            <a:ext uri="{FF2B5EF4-FFF2-40B4-BE49-F238E27FC236}">
              <a16:creationId xmlns:a16="http://schemas.microsoft.com/office/drawing/2014/main" id="{F525E2C0-0D03-4F6B-8E32-80318B40335D}"/>
            </a:ext>
          </a:extLst>
        </xdr:cNvPr>
        <xdr:cNvSpPr txBox="1"/>
      </xdr:nvSpPr>
      <xdr:spPr>
        <a:xfrm>
          <a:off x="8515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a:extLst>
            <a:ext uri="{FF2B5EF4-FFF2-40B4-BE49-F238E27FC236}">
              <a16:creationId xmlns:a16="http://schemas.microsoft.com/office/drawing/2014/main" id="{C68953D5-ED4F-469D-89BD-FF85F84FE84B}"/>
            </a:ext>
          </a:extLst>
        </xdr:cNvPr>
        <xdr:cNvSpPr txBox="1"/>
      </xdr:nvSpPr>
      <xdr:spPr>
        <a:xfrm>
          <a:off x="7626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a:extLst>
            <a:ext uri="{FF2B5EF4-FFF2-40B4-BE49-F238E27FC236}">
              <a16:creationId xmlns:a16="http://schemas.microsoft.com/office/drawing/2014/main" id="{EBB74DA8-A4C4-4F7A-8724-21C30DE4EFF1}"/>
            </a:ext>
          </a:extLst>
        </xdr:cNvPr>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7637</xdr:rowOff>
    </xdr:from>
    <xdr:ext cx="469744" cy="259045"/>
    <xdr:sp macro="" textlink="">
      <xdr:nvSpPr>
        <xdr:cNvPr id="145" name="n_1mainValue【図書館】&#10;一人当たり面積">
          <a:extLst>
            <a:ext uri="{FF2B5EF4-FFF2-40B4-BE49-F238E27FC236}">
              <a16:creationId xmlns:a16="http://schemas.microsoft.com/office/drawing/2014/main" id="{90E64C2E-3E5A-4505-A6D4-8A4D8945C75F}"/>
            </a:ext>
          </a:extLst>
        </xdr:cNvPr>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11447</xdr:rowOff>
    </xdr:from>
    <xdr:ext cx="469744" cy="259045"/>
    <xdr:sp macro="" textlink="">
      <xdr:nvSpPr>
        <xdr:cNvPr id="146" name="n_2mainValue【図書館】&#10;一人当たり面積">
          <a:extLst>
            <a:ext uri="{FF2B5EF4-FFF2-40B4-BE49-F238E27FC236}">
              <a16:creationId xmlns:a16="http://schemas.microsoft.com/office/drawing/2014/main" id="{FB64DB64-9F8F-4615-8D48-0020C5B157AB}"/>
            </a:ext>
          </a:extLst>
        </xdr:cNvPr>
        <xdr:cNvSpPr txBox="1"/>
      </xdr:nvSpPr>
      <xdr:spPr>
        <a:xfrm>
          <a:off x="85154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15257</xdr:rowOff>
    </xdr:from>
    <xdr:ext cx="469744" cy="259045"/>
    <xdr:sp macro="" textlink="">
      <xdr:nvSpPr>
        <xdr:cNvPr id="147" name="n_3mainValue【図書館】&#10;一人当たり面積">
          <a:extLst>
            <a:ext uri="{FF2B5EF4-FFF2-40B4-BE49-F238E27FC236}">
              <a16:creationId xmlns:a16="http://schemas.microsoft.com/office/drawing/2014/main" id="{4A3FA2E8-35C5-4F9D-BB57-0096D9F4BCB3}"/>
            </a:ext>
          </a:extLst>
        </xdr:cNvPr>
        <xdr:cNvSpPr txBox="1"/>
      </xdr:nvSpPr>
      <xdr:spPr>
        <a:xfrm>
          <a:off x="7626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40657</xdr:rowOff>
    </xdr:from>
    <xdr:ext cx="469744" cy="259045"/>
    <xdr:sp macro="" textlink="">
      <xdr:nvSpPr>
        <xdr:cNvPr id="148" name="n_4mainValue【図書館】&#10;一人当たり面積">
          <a:extLst>
            <a:ext uri="{FF2B5EF4-FFF2-40B4-BE49-F238E27FC236}">
              <a16:creationId xmlns:a16="http://schemas.microsoft.com/office/drawing/2014/main" id="{41BE3B2E-98B2-452C-A013-B2F3084E780B}"/>
            </a:ext>
          </a:extLst>
        </xdr:cNvPr>
        <xdr:cNvSpPr txBox="1"/>
      </xdr:nvSpPr>
      <xdr:spPr>
        <a:xfrm>
          <a:off x="6737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56228E1-8012-483E-A709-85FCF3E14FA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EDB86C9D-A569-469E-85E7-F24F7BA9A61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C6F06D3-2CB7-4182-8BBC-D964DFDB8AA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60DC0DB-861B-45FB-9E1F-3B669B2D7EA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6524FB2-BB5A-495B-9315-963E8D01375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E60B3361-8736-442B-B0A4-DADAEF4717B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B68F1C80-4738-4BBF-B6AB-A541C23D778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76014AE-E057-46A2-AF40-26F71F88B87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495FADB3-3A83-4668-A74C-B7C238E6006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69FF87CE-304D-4AD3-B8F4-C31A42526E7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2A265367-8075-45D9-8672-A1A7AA067D0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17A21DCC-5993-46B6-B440-2941CEC2B78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D21CA90F-BB40-4640-8E07-1A573B41EFF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2DAB33AF-4C65-47F8-840A-FE5ADEF208C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AEF1706D-4510-4A2E-897C-ED391A088FA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D9F03B5-608E-454F-BA71-FB23ECB3018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509D4DDF-4071-44E3-86AD-D85ACCCDF5D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1CFB0898-8C93-48EA-B48C-6FA116D6DED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235BCBF2-94CB-4928-9712-AF54B485C3C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A81A6D7D-2867-49C3-BB02-E472007450F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7BA84608-68EA-4C7E-A327-3D993DFB87E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2F71943F-2B5E-485D-9741-67A10768D7E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2434B61-86CE-47BD-BDB2-3DB4AD3B6D2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09D1209-2358-442B-92CD-786C3808A7F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14A8623E-7D4C-44BB-A3D8-2C9ED113D57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9A097869-4651-4760-AB0B-623EFC63AE6D}"/>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C4734D20-C1C3-4652-93C8-7AD5E99C3142}"/>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F5301674-B658-41F2-83C0-C20C38E8FE0E}"/>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C4809CCF-C08E-4B37-89E5-A2140C90FC2A}"/>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50BE2682-0B58-4A3A-902F-2595BDD84939}"/>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6AC37645-D99C-4986-A113-5AF9DC3A6253}"/>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C1D3EF9D-7BC2-4A91-8B67-3A67E24D7E71}"/>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782EAA60-BA34-4BCF-8824-77E34625D828}"/>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31BFC0D1-D213-4B80-88CC-118CC266EAB6}"/>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C300E5A2-0168-49D1-8B3B-3F483964568D}"/>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735FAE88-9937-4638-8BFC-C145AC373E3D}"/>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42AE31C-7461-4A0C-9905-C37DA6352B2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78F8AFF-0258-4059-9F15-BAE8CF660B5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3675DFE-5578-47E0-A2CA-0037BFBEC19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91B2617-71EA-4A4F-9AA4-A31C58DD08C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FEC0E563-3733-4761-876B-8D65970053E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141877</xdr:rowOff>
    </xdr:from>
    <xdr:to>
      <xdr:col>24</xdr:col>
      <xdr:colOff>114300</xdr:colOff>
      <xdr:row>62</xdr:row>
      <xdr:rowOff>72027</xdr:rowOff>
    </xdr:to>
    <xdr:sp macro="" textlink="">
      <xdr:nvSpPr>
        <xdr:cNvPr id="190" name="楕円 189">
          <a:extLst>
            <a:ext uri="{FF2B5EF4-FFF2-40B4-BE49-F238E27FC236}">
              <a16:creationId xmlns:a16="http://schemas.microsoft.com/office/drawing/2014/main" id="{501742A9-1364-4D84-B9A0-F048214CEA35}"/>
            </a:ext>
          </a:extLst>
        </xdr:cNvPr>
        <xdr:cNvSpPr/>
      </xdr:nvSpPr>
      <xdr:spPr>
        <a:xfrm>
          <a:off x="45847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120304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B1D2DC70-3CD7-4ED8-A80A-992CB5EE355E}"/>
            </a:ext>
          </a:extLst>
        </xdr:cNvPr>
        <xdr:cNvSpPr txBox="1"/>
      </xdr:nvSpPr>
      <xdr:spPr>
        <a:xfrm>
          <a:off x="4673600"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128815</xdr:rowOff>
    </xdr:from>
    <xdr:to>
      <xdr:col>20</xdr:col>
      <xdr:colOff>38100</xdr:colOff>
      <xdr:row>62</xdr:row>
      <xdr:rowOff>58965</xdr:rowOff>
    </xdr:to>
    <xdr:sp macro="" textlink="">
      <xdr:nvSpPr>
        <xdr:cNvPr id="192" name="楕円 191">
          <a:extLst>
            <a:ext uri="{FF2B5EF4-FFF2-40B4-BE49-F238E27FC236}">
              <a16:creationId xmlns:a16="http://schemas.microsoft.com/office/drawing/2014/main" id="{A487FA1B-2441-427B-9DD9-58753406C024}"/>
            </a:ext>
          </a:extLst>
        </xdr:cNvPr>
        <xdr:cNvSpPr/>
      </xdr:nvSpPr>
      <xdr:spPr>
        <a:xfrm>
          <a:off x="3746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8165</xdr:rowOff>
    </xdr:from>
    <xdr:to>
      <xdr:col>24</xdr:col>
      <xdr:colOff>63500</xdr:colOff>
      <xdr:row>62</xdr:row>
      <xdr:rowOff>21227</xdr:rowOff>
    </xdr:to>
    <xdr:cxnSp macro="">
      <xdr:nvCxnSpPr>
        <xdr:cNvPr id="193" name="直線コネクタ 192">
          <a:extLst>
            <a:ext uri="{FF2B5EF4-FFF2-40B4-BE49-F238E27FC236}">
              <a16:creationId xmlns:a16="http://schemas.microsoft.com/office/drawing/2014/main" id="{2BE322C6-98F8-4642-B289-76E97D7D3C07}"/>
            </a:ext>
          </a:extLst>
        </xdr:cNvPr>
        <xdr:cNvCxnSpPr/>
      </xdr:nvCxnSpPr>
      <xdr:spPr>
        <a:xfrm>
          <a:off x="3797300" y="10638065"/>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74930</xdr:rowOff>
    </xdr:from>
    <xdr:to>
      <xdr:col>15</xdr:col>
      <xdr:colOff>101600</xdr:colOff>
      <xdr:row>62</xdr:row>
      <xdr:rowOff>5080</xdr:rowOff>
    </xdr:to>
    <xdr:sp macro="" textlink="">
      <xdr:nvSpPr>
        <xdr:cNvPr id="194" name="楕円 193">
          <a:extLst>
            <a:ext uri="{FF2B5EF4-FFF2-40B4-BE49-F238E27FC236}">
              <a16:creationId xmlns:a16="http://schemas.microsoft.com/office/drawing/2014/main" id="{0E795AF7-21D5-4A51-B768-AE4478FF8158}"/>
            </a:ext>
          </a:extLst>
        </xdr:cNvPr>
        <xdr:cNvSpPr/>
      </xdr:nvSpPr>
      <xdr:spPr>
        <a:xfrm>
          <a:off x="2857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125730</xdr:rowOff>
    </xdr:from>
    <xdr:to>
      <xdr:col>19</xdr:col>
      <xdr:colOff>177800</xdr:colOff>
      <xdr:row>62</xdr:row>
      <xdr:rowOff>8165</xdr:rowOff>
    </xdr:to>
    <xdr:cxnSp macro="">
      <xdr:nvCxnSpPr>
        <xdr:cNvPr id="195" name="直線コネクタ 194">
          <a:extLst>
            <a:ext uri="{FF2B5EF4-FFF2-40B4-BE49-F238E27FC236}">
              <a16:creationId xmlns:a16="http://schemas.microsoft.com/office/drawing/2014/main" id="{B532BDBD-D7F4-452D-9DED-5B33959F5B1C}"/>
            </a:ext>
          </a:extLst>
        </xdr:cNvPr>
        <xdr:cNvCxnSpPr/>
      </xdr:nvCxnSpPr>
      <xdr:spPr>
        <a:xfrm>
          <a:off x="2908300" y="10584180"/>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42273</xdr:rowOff>
    </xdr:from>
    <xdr:to>
      <xdr:col>10</xdr:col>
      <xdr:colOff>165100</xdr:colOff>
      <xdr:row>61</xdr:row>
      <xdr:rowOff>143873</xdr:rowOff>
    </xdr:to>
    <xdr:sp macro="" textlink="">
      <xdr:nvSpPr>
        <xdr:cNvPr id="196" name="楕円 195">
          <a:extLst>
            <a:ext uri="{FF2B5EF4-FFF2-40B4-BE49-F238E27FC236}">
              <a16:creationId xmlns:a16="http://schemas.microsoft.com/office/drawing/2014/main" id="{2B2A3E39-3023-43CF-9ADA-5A5207B4E73B}"/>
            </a:ext>
          </a:extLst>
        </xdr:cNvPr>
        <xdr:cNvSpPr/>
      </xdr:nvSpPr>
      <xdr:spPr>
        <a:xfrm>
          <a:off x="1968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93073</xdr:rowOff>
    </xdr:from>
    <xdr:to>
      <xdr:col>15</xdr:col>
      <xdr:colOff>50800</xdr:colOff>
      <xdr:row>61</xdr:row>
      <xdr:rowOff>125730</xdr:rowOff>
    </xdr:to>
    <xdr:cxnSp macro="">
      <xdr:nvCxnSpPr>
        <xdr:cNvPr id="197" name="直線コネクタ 196">
          <a:extLst>
            <a:ext uri="{FF2B5EF4-FFF2-40B4-BE49-F238E27FC236}">
              <a16:creationId xmlns:a16="http://schemas.microsoft.com/office/drawing/2014/main" id="{7729B829-3C15-4944-A257-6261B7E38CF8}"/>
            </a:ext>
          </a:extLst>
        </xdr:cNvPr>
        <xdr:cNvCxnSpPr/>
      </xdr:nvCxnSpPr>
      <xdr:spPr>
        <a:xfrm>
          <a:off x="2019300" y="105515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9616</xdr:rowOff>
    </xdr:from>
    <xdr:to>
      <xdr:col>6</xdr:col>
      <xdr:colOff>38100</xdr:colOff>
      <xdr:row>61</xdr:row>
      <xdr:rowOff>111216</xdr:rowOff>
    </xdr:to>
    <xdr:sp macro="" textlink="">
      <xdr:nvSpPr>
        <xdr:cNvPr id="198" name="楕円 197">
          <a:extLst>
            <a:ext uri="{FF2B5EF4-FFF2-40B4-BE49-F238E27FC236}">
              <a16:creationId xmlns:a16="http://schemas.microsoft.com/office/drawing/2014/main" id="{5494240B-27A7-45E2-B5CD-73A5B82B113B}"/>
            </a:ext>
          </a:extLst>
        </xdr:cNvPr>
        <xdr:cNvSpPr/>
      </xdr:nvSpPr>
      <xdr:spPr>
        <a:xfrm>
          <a:off x="1079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60416</xdr:rowOff>
    </xdr:from>
    <xdr:to>
      <xdr:col>10</xdr:col>
      <xdr:colOff>114300</xdr:colOff>
      <xdr:row>61</xdr:row>
      <xdr:rowOff>93073</xdr:rowOff>
    </xdr:to>
    <xdr:cxnSp macro="">
      <xdr:nvCxnSpPr>
        <xdr:cNvPr id="199" name="直線コネクタ 198">
          <a:extLst>
            <a:ext uri="{FF2B5EF4-FFF2-40B4-BE49-F238E27FC236}">
              <a16:creationId xmlns:a16="http://schemas.microsoft.com/office/drawing/2014/main" id="{CA8802D0-2A54-488A-B6B6-30016006BAA8}"/>
            </a:ext>
          </a:extLst>
        </xdr:cNvPr>
        <xdr:cNvCxnSpPr/>
      </xdr:nvCxnSpPr>
      <xdr:spPr>
        <a:xfrm>
          <a:off x="1130300" y="105188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0B8F7F67-40E7-430E-9D5C-9283722A0F53}"/>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a:extLst>
            <a:ext uri="{FF2B5EF4-FFF2-40B4-BE49-F238E27FC236}">
              <a16:creationId xmlns:a16="http://schemas.microsoft.com/office/drawing/2014/main" id="{1B8EA980-62AB-47F4-8965-4E367BBDCA61}"/>
            </a:ext>
          </a:extLst>
        </xdr:cNvPr>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a:extLst>
            <a:ext uri="{FF2B5EF4-FFF2-40B4-BE49-F238E27FC236}">
              <a16:creationId xmlns:a16="http://schemas.microsoft.com/office/drawing/2014/main" id="{22207FA2-4E25-49F8-BFAF-72EFE0BB4954}"/>
            </a:ext>
          </a:extLst>
        </xdr:cNvPr>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a:extLst>
            <a:ext uri="{FF2B5EF4-FFF2-40B4-BE49-F238E27FC236}">
              <a16:creationId xmlns:a16="http://schemas.microsoft.com/office/drawing/2014/main" id="{EC0FD621-B2E0-46C3-944F-9C819B3A7114}"/>
            </a:ext>
          </a:extLst>
        </xdr:cNvPr>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50092</xdr:rowOff>
    </xdr:from>
    <xdr:ext cx="405111" cy="259045"/>
    <xdr:sp macro="" textlink="">
      <xdr:nvSpPr>
        <xdr:cNvPr id="204" name="n_1mainValue【体育館・プール】&#10;有形固定資産減価償却率">
          <a:extLst>
            <a:ext uri="{FF2B5EF4-FFF2-40B4-BE49-F238E27FC236}">
              <a16:creationId xmlns:a16="http://schemas.microsoft.com/office/drawing/2014/main" id="{B08A7561-98BC-4990-B929-EC02F0FA343C}"/>
            </a:ext>
          </a:extLst>
        </xdr:cNvPr>
        <xdr:cNvSpPr txBox="1"/>
      </xdr:nvSpPr>
      <xdr:spPr>
        <a:xfrm>
          <a:off x="35820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167657</xdr:rowOff>
    </xdr:from>
    <xdr:ext cx="405111" cy="259045"/>
    <xdr:sp macro="" textlink="">
      <xdr:nvSpPr>
        <xdr:cNvPr id="205" name="n_2mainValue【体育館・プール】&#10;有形固定資産減価償却率">
          <a:extLst>
            <a:ext uri="{FF2B5EF4-FFF2-40B4-BE49-F238E27FC236}">
              <a16:creationId xmlns:a16="http://schemas.microsoft.com/office/drawing/2014/main" id="{1C5B9329-229A-4CE2-959F-952694489B5F}"/>
            </a:ext>
          </a:extLst>
        </xdr:cNvPr>
        <xdr:cNvSpPr txBox="1"/>
      </xdr:nvSpPr>
      <xdr:spPr>
        <a:xfrm>
          <a:off x="2705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135000</xdr:rowOff>
    </xdr:from>
    <xdr:ext cx="405111" cy="259045"/>
    <xdr:sp macro="" textlink="">
      <xdr:nvSpPr>
        <xdr:cNvPr id="206" name="n_3mainValue【体育館・プール】&#10;有形固定資産減価償却率">
          <a:extLst>
            <a:ext uri="{FF2B5EF4-FFF2-40B4-BE49-F238E27FC236}">
              <a16:creationId xmlns:a16="http://schemas.microsoft.com/office/drawing/2014/main" id="{DB785955-14AF-4E91-80AF-F0262623D533}"/>
            </a:ext>
          </a:extLst>
        </xdr:cNvPr>
        <xdr:cNvSpPr txBox="1"/>
      </xdr:nvSpPr>
      <xdr:spPr>
        <a:xfrm>
          <a:off x="18167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102343</xdr:rowOff>
    </xdr:from>
    <xdr:ext cx="405111" cy="259045"/>
    <xdr:sp macro="" textlink="">
      <xdr:nvSpPr>
        <xdr:cNvPr id="207" name="n_4mainValue【体育館・プール】&#10;有形固定資産減価償却率">
          <a:extLst>
            <a:ext uri="{FF2B5EF4-FFF2-40B4-BE49-F238E27FC236}">
              <a16:creationId xmlns:a16="http://schemas.microsoft.com/office/drawing/2014/main" id="{B6364B4B-A09E-47CD-9B16-382B5B8A2538}"/>
            </a:ext>
          </a:extLst>
        </xdr:cNvPr>
        <xdr:cNvSpPr txBox="1"/>
      </xdr:nvSpPr>
      <xdr:spPr>
        <a:xfrm>
          <a:off x="927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CEEC11AA-10CA-4C15-B739-2EA1B200A58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3F0806E7-CD2D-4561-BF70-36793740E93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FB80F701-368C-4BD2-B8F8-CA3EF50D6C9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C0327634-E99E-4D17-BF9B-28405CA2057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D34FD07D-3382-431F-97A7-083269D2B5C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22817AD8-DFEF-4FB3-9D2E-8622F22A375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725284E6-D8FF-4DFE-B00B-5881A681E92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B776BA0C-5CFF-4F96-941F-DA0D9E968F5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7858C031-A0C3-44AA-9F7F-FE3C6A34204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B638C61C-D64C-422D-9141-9D64298430E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61645EEB-6FFF-490F-A27A-5F7BD76B13D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A29AF41A-E643-4F5D-BE7C-ACCE840A687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CF1FBE36-9C3C-41B7-A1C5-2E8D399236D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73D80864-CC68-4D1F-B266-C9AC5A45877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B0D000E8-742D-4388-80FD-C3166127806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ACB0C0F4-9010-4365-97E7-4562095D451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36A53E3D-768F-485E-926C-5AE87D0570D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7A6545F8-7DB0-441F-B0D2-85F569F070D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25FB9325-DD3A-4133-8482-010F1FEA34C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1031B28C-F51E-4B72-AF05-409199191A9D}"/>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D0B25116-E2D0-4139-BE75-418B4246166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54CE94F3-BE17-4A57-B40F-0E2871F0BA9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ED11D38F-5F1D-4639-BF98-66126A3ABBB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CC84AD59-105E-41B8-B2FC-3DEC88FB6417}"/>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E41DDAAE-BC80-4AB2-8A71-FD6C1C2E32E6}"/>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D68E5CA4-C69F-4718-8FC5-4F650B6720E2}"/>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F9686C08-C6AD-4CE0-ADDA-B73B3EB023A9}"/>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CC1E1184-466B-4F99-AE40-7315C00943CB}"/>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a:extLst>
            <a:ext uri="{FF2B5EF4-FFF2-40B4-BE49-F238E27FC236}">
              <a16:creationId xmlns:a16="http://schemas.microsoft.com/office/drawing/2014/main" id="{343A4F91-AFBE-438C-B6FC-08541DE968CA}"/>
            </a:ext>
          </a:extLst>
        </xdr:cNvPr>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682585C5-3B6D-41CF-A21E-5AFC8FA208B6}"/>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D5D503EB-09B1-481C-A8F2-AB1406EA67A1}"/>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9C13DB23-C437-420D-A848-BC6E660D83CF}"/>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CD0F9997-70F9-42DC-B808-9CD51FA6D4A7}"/>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05D65C0E-64F1-4878-9F1D-54943952223A}"/>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65D550A-FFDF-487B-A8AF-97FCEE3ACBF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3EA1E24-FC82-41EE-A0B8-80F30225E2C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9413F7C-6A9F-4A52-91DD-CFFA4BF48F6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6029FE3-CAFB-4844-989B-EF7CF3B9ED6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FBE3EDE-D40C-40AD-A1CF-CE70EF0905F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44450</xdr:rowOff>
    </xdr:from>
    <xdr:to>
      <xdr:col>55</xdr:col>
      <xdr:colOff>50800</xdr:colOff>
      <xdr:row>63</xdr:row>
      <xdr:rowOff>146050</xdr:rowOff>
    </xdr:to>
    <xdr:sp macro="" textlink="">
      <xdr:nvSpPr>
        <xdr:cNvPr id="247" name="楕円 246">
          <a:extLst>
            <a:ext uri="{FF2B5EF4-FFF2-40B4-BE49-F238E27FC236}">
              <a16:creationId xmlns:a16="http://schemas.microsoft.com/office/drawing/2014/main" id="{AD20D34E-79FA-42B7-A698-9D6140AD3F88}"/>
            </a:ext>
          </a:extLst>
        </xdr:cNvPr>
        <xdr:cNvSpPr/>
      </xdr:nvSpPr>
      <xdr:spPr>
        <a:xfrm>
          <a:off x="10426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22877</xdr:rowOff>
    </xdr:from>
    <xdr:ext cx="469744" cy="259045"/>
    <xdr:sp macro="" textlink="">
      <xdr:nvSpPr>
        <xdr:cNvPr id="248" name="【体育館・プール】&#10;一人当たり面積該当値テキスト">
          <a:extLst>
            <a:ext uri="{FF2B5EF4-FFF2-40B4-BE49-F238E27FC236}">
              <a16:creationId xmlns:a16="http://schemas.microsoft.com/office/drawing/2014/main" id="{981E18A7-F6FF-4486-9092-459C6866F4C9}"/>
            </a:ext>
          </a:extLst>
        </xdr:cNvPr>
        <xdr:cNvSpPr txBox="1"/>
      </xdr:nvSpPr>
      <xdr:spPr>
        <a:xfrm>
          <a:off x="105156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46736</xdr:rowOff>
    </xdr:from>
    <xdr:to>
      <xdr:col>50</xdr:col>
      <xdr:colOff>165100</xdr:colOff>
      <xdr:row>63</xdr:row>
      <xdr:rowOff>148336</xdr:rowOff>
    </xdr:to>
    <xdr:sp macro="" textlink="">
      <xdr:nvSpPr>
        <xdr:cNvPr id="249" name="楕円 248">
          <a:extLst>
            <a:ext uri="{FF2B5EF4-FFF2-40B4-BE49-F238E27FC236}">
              <a16:creationId xmlns:a16="http://schemas.microsoft.com/office/drawing/2014/main" id="{AB2CA469-DD74-4875-8270-9617A009C28A}"/>
            </a:ext>
          </a:extLst>
        </xdr:cNvPr>
        <xdr:cNvSpPr/>
      </xdr:nvSpPr>
      <xdr:spPr>
        <a:xfrm>
          <a:off x="9588500" y="108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95250</xdr:rowOff>
    </xdr:from>
    <xdr:to>
      <xdr:col>55</xdr:col>
      <xdr:colOff>0</xdr:colOff>
      <xdr:row>63</xdr:row>
      <xdr:rowOff>97536</xdr:rowOff>
    </xdr:to>
    <xdr:cxnSp macro="">
      <xdr:nvCxnSpPr>
        <xdr:cNvPr id="250" name="直線コネクタ 249">
          <a:extLst>
            <a:ext uri="{FF2B5EF4-FFF2-40B4-BE49-F238E27FC236}">
              <a16:creationId xmlns:a16="http://schemas.microsoft.com/office/drawing/2014/main" id="{1F8DDBB8-3FCB-431E-A36E-DDA533385598}"/>
            </a:ext>
          </a:extLst>
        </xdr:cNvPr>
        <xdr:cNvCxnSpPr/>
      </xdr:nvCxnSpPr>
      <xdr:spPr>
        <a:xfrm flipV="1">
          <a:off x="9639300" y="1089660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49022</xdr:rowOff>
    </xdr:from>
    <xdr:to>
      <xdr:col>46</xdr:col>
      <xdr:colOff>38100</xdr:colOff>
      <xdr:row>63</xdr:row>
      <xdr:rowOff>150622</xdr:rowOff>
    </xdr:to>
    <xdr:sp macro="" textlink="">
      <xdr:nvSpPr>
        <xdr:cNvPr id="251" name="楕円 250">
          <a:extLst>
            <a:ext uri="{FF2B5EF4-FFF2-40B4-BE49-F238E27FC236}">
              <a16:creationId xmlns:a16="http://schemas.microsoft.com/office/drawing/2014/main" id="{4290A9C3-A696-4FFE-915B-05ACF67748B7}"/>
            </a:ext>
          </a:extLst>
        </xdr:cNvPr>
        <xdr:cNvSpPr/>
      </xdr:nvSpPr>
      <xdr:spPr>
        <a:xfrm>
          <a:off x="86995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97536</xdr:rowOff>
    </xdr:from>
    <xdr:to>
      <xdr:col>50</xdr:col>
      <xdr:colOff>114300</xdr:colOff>
      <xdr:row>63</xdr:row>
      <xdr:rowOff>99822</xdr:rowOff>
    </xdr:to>
    <xdr:cxnSp macro="">
      <xdr:nvCxnSpPr>
        <xdr:cNvPr id="252" name="直線コネクタ 251">
          <a:extLst>
            <a:ext uri="{FF2B5EF4-FFF2-40B4-BE49-F238E27FC236}">
              <a16:creationId xmlns:a16="http://schemas.microsoft.com/office/drawing/2014/main" id="{BFAAE96F-37B6-43EA-981D-AD185793CA17}"/>
            </a:ext>
          </a:extLst>
        </xdr:cNvPr>
        <xdr:cNvCxnSpPr/>
      </xdr:nvCxnSpPr>
      <xdr:spPr>
        <a:xfrm flipV="1">
          <a:off x="8750300" y="108988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53594</xdr:rowOff>
    </xdr:from>
    <xdr:to>
      <xdr:col>41</xdr:col>
      <xdr:colOff>101600</xdr:colOff>
      <xdr:row>63</xdr:row>
      <xdr:rowOff>155194</xdr:rowOff>
    </xdr:to>
    <xdr:sp macro="" textlink="">
      <xdr:nvSpPr>
        <xdr:cNvPr id="253" name="楕円 252">
          <a:extLst>
            <a:ext uri="{FF2B5EF4-FFF2-40B4-BE49-F238E27FC236}">
              <a16:creationId xmlns:a16="http://schemas.microsoft.com/office/drawing/2014/main" id="{AE0A7861-6C74-412B-93C7-3F3A4B51813B}"/>
            </a:ext>
          </a:extLst>
        </xdr:cNvPr>
        <xdr:cNvSpPr/>
      </xdr:nvSpPr>
      <xdr:spPr>
        <a:xfrm>
          <a:off x="7810500" y="1085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99822</xdr:rowOff>
    </xdr:from>
    <xdr:to>
      <xdr:col>45</xdr:col>
      <xdr:colOff>177800</xdr:colOff>
      <xdr:row>63</xdr:row>
      <xdr:rowOff>104394</xdr:rowOff>
    </xdr:to>
    <xdr:cxnSp macro="">
      <xdr:nvCxnSpPr>
        <xdr:cNvPr id="254" name="直線コネクタ 253">
          <a:extLst>
            <a:ext uri="{FF2B5EF4-FFF2-40B4-BE49-F238E27FC236}">
              <a16:creationId xmlns:a16="http://schemas.microsoft.com/office/drawing/2014/main" id="{533669CF-70C6-4E54-B1FD-0A78A34755AB}"/>
            </a:ext>
          </a:extLst>
        </xdr:cNvPr>
        <xdr:cNvCxnSpPr/>
      </xdr:nvCxnSpPr>
      <xdr:spPr>
        <a:xfrm flipV="1">
          <a:off x="7861300" y="10901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55499</xdr:rowOff>
    </xdr:from>
    <xdr:to>
      <xdr:col>36</xdr:col>
      <xdr:colOff>165100</xdr:colOff>
      <xdr:row>63</xdr:row>
      <xdr:rowOff>157099</xdr:rowOff>
    </xdr:to>
    <xdr:sp macro="" textlink="">
      <xdr:nvSpPr>
        <xdr:cNvPr id="255" name="楕円 254">
          <a:extLst>
            <a:ext uri="{FF2B5EF4-FFF2-40B4-BE49-F238E27FC236}">
              <a16:creationId xmlns:a16="http://schemas.microsoft.com/office/drawing/2014/main" id="{4D1B5BC4-C7AD-419A-8715-9EC7BFD3B4F2}"/>
            </a:ext>
          </a:extLst>
        </xdr:cNvPr>
        <xdr:cNvSpPr/>
      </xdr:nvSpPr>
      <xdr:spPr>
        <a:xfrm>
          <a:off x="6921500" y="1085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104394</xdr:rowOff>
    </xdr:from>
    <xdr:to>
      <xdr:col>41</xdr:col>
      <xdr:colOff>50800</xdr:colOff>
      <xdr:row>63</xdr:row>
      <xdr:rowOff>106299</xdr:rowOff>
    </xdr:to>
    <xdr:cxnSp macro="">
      <xdr:nvCxnSpPr>
        <xdr:cNvPr id="256" name="直線コネクタ 255">
          <a:extLst>
            <a:ext uri="{FF2B5EF4-FFF2-40B4-BE49-F238E27FC236}">
              <a16:creationId xmlns:a16="http://schemas.microsoft.com/office/drawing/2014/main" id="{BA99A37B-8AC3-4AF5-96F8-A06B56BA2A52}"/>
            </a:ext>
          </a:extLst>
        </xdr:cNvPr>
        <xdr:cNvCxnSpPr/>
      </xdr:nvCxnSpPr>
      <xdr:spPr>
        <a:xfrm flipV="1">
          <a:off x="6972300" y="1090574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a:extLst>
            <a:ext uri="{FF2B5EF4-FFF2-40B4-BE49-F238E27FC236}">
              <a16:creationId xmlns:a16="http://schemas.microsoft.com/office/drawing/2014/main" id="{FFF708C3-2119-40D5-A827-02659B391C4B}"/>
            </a:ext>
          </a:extLst>
        </xdr:cNvPr>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a:extLst>
            <a:ext uri="{FF2B5EF4-FFF2-40B4-BE49-F238E27FC236}">
              <a16:creationId xmlns:a16="http://schemas.microsoft.com/office/drawing/2014/main" id="{E135F371-7BC0-42FA-A022-F9829E10A7FB}"/>
            </a:ext>
          </a:extLst>
        </xdr:cNvPr>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a:extLst>
            <a:ext uri="{FF2B5EF4-FFF2-40B4-BE49-F238E27FC236}">
              <a16:creationId xmlns:a16="http://schemas.microsoft.com/office/drawing/2014/main" id="{6B9AD6E4-1116-4441-9A9B-09EEB276CC17}"/>
            </a:ext>
          </a:extLst>
        </xdr:cNvPr>
        <xdr:cNvSpPr txBox="1"/>
      </xdr:nvSpPr>
      <xdr:spPr>
        <a:xfrm>
          <a:off x="7626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a:extLst>
            <a:ext uri="{FF2B5EF4-FFF2-40B4-BE49-F238E27FC236}">
              <a16:creationId xmlns:a16="http://schemas.microsoft.com/office/drawing/2014/main" id="{32ED1030-ECA5-45C7-93CE-90B3970DBC9E}"/>
            </a:ext>
          </a:extLst>
        </xdr:cNvPr>
        <xdr:cNvSpPr txBox="1"/>
      </xdr:nvSpPr>
      <xdr:spPr>
        <a:xfrm>
          <a:off x="6737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164863</xdr:rowOff>
    </xdr:from>
    <xdr:ext cx="469744" cy="259045"/>
    <xdr:sp macro="" textlink="">
      <xdr:nvSpPr>
        <xdr:cNvPr id="261" name="n_1mainValue【体育館・プール】&#10;一人当たり面積">
          <a:extLst>
            <a:ext uri="{FF2B5EF4-FFF2-40B4-BE49-F238E27FC236}">
              <a16:creationId xmlns:a16="http://schemas.microsoft.com/office/drawing/2014/main" id="{2CE9049C-E69A-44B0-8FE1-9DDFA5DD64A6}"/>
            </a:ext>
          </a:extLst>
        </xdr:cNvPr>
        <xdr:cNvSpPr txBox="1"/>
      </xdr:nvSpPr>
      <xdr:spPr>
        <a:xfrm>
          <a:off x="9391727" y="106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167149</xdr:rowOff>
    </xdr:from>
    <xdr:ext cx="469744" cy="259045"/>
    <xdr:sp macro="" textlink="">
      <xdr:nvSpPr>
        <xdr:cNvPr id="262" name="n_2mainValue【体育館・プール】&#10;一人当たり面積">
          <a:extLst>
            <a:ext uri="{FF2B5EF4-FFF2-40B4-BE49-F238E27FC236}">
              <a16:creationId xmlns:a16="http://schemas.microsoft.com/office/drawing/2014/main" id="{09F2CAF6-3132-4F6C-A9F5-BF16F83A3AAF}"/>
            </a:ext>
          </a:extLst>
        </xdr:cNvPr>
        <xdr:cNvSpPr txBox="1"/>
      </xdr:nvSpPr>
      <xdr:spPr>
        <a:xfrm>
          <a:off x="8515427" y="1062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271</xdr:rowOff>
    </xdr:from>
    <xdr:ext cx="469744" cy="259045"/>
    <xdr:sp macro="" textlink="">
      <xdr:nvSpPr>
        <xdr:cNvPr id="263" name="n_3mainValue【体育館・プール】&#10;一人当たり面積">
          <a:extLst>
            <a:ext uri="{FF2B5EF4-FFF2-40B4-BE49-F238E27FC236}">
              <a16:creationId xmlns:a16="http://schemas.microsoft.com/office/drawing/2014/main" id="{855D6F0E-CA07-4408-8081-8138543D7BAF}"/>
            </a:ext>
          </a:extLst>
        </xdr:cNvPr>
        <xdr:cNvSpPr txBox="1"/>
      </xdr:nvSpPr>
      <xdr:spPr>
        <a:xfrm>
          <a:off x="7626427" y="1063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2176</xdr:rowOff>
    </xdr:from>
    <xdr:ext cx="469744" cy="259045"/>
    <xdr:sp macro="" textlink="">
      <xdr:nvSpPr>
        <xdr:cNvPr id="264" name="n_4mainValue【体育館・プール】&#10;一人当たり面積">
          <a:extLst>
            <a:ext uri="{FF2B5EF4-FFF2-40B4-BE49-F238E27FC236}">
              <a16:creationId xmlns:a16="http://schemas.microsoft.com/office/drawing/2014/main" id="{93A50CEA-B69B-4949-AAA5-DAC5FFCB83B5}"/>
            </a:ext>
          </a:extLst>
        </xdr:cNvPr>
        <xdr:cNvSpPr txBox="1"/>
      </xdr:nvSpPr>
      <xdr:spPr>
        <a:xfrm>
          <a:off x="6737427" y="1063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FAFEA6E-E6FD-47F5-B809-5E83B2ED08C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6921A4B-07A1-40EC-B040-A6BED1E1599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12054180-3F6B-4D4F-8DAC-3A232E0F5ED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1C16B735-58E2-4700-B071-B028F126BF1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4DB76385-730B-4D9B-875B-55FF689D8D6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14761BC2-B35B-463B-B8F7-FF7114A9C86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D10BB4E1-790B-4271-B57E-3A89A75E68E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9EF7CCA5-BF0A-4F5C-B46B-122222A766C6}"/>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9CD10DD1-0C36-4166-8AB7-AAC3D523CE2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D91ABC77-FCA5-4FFF-BC92-F7E344F5D39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15736016-A3DC-43AD-A018-16E9636C1DC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C40EEF5F-E936-48D8-9B24-6B2CFE1B53E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27AF0A33-A882-4B53-9700-5A1FDF7261A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B5ACD1A7-8961-4A06-8D79-10918792006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F00D2653-4171-4406-8834-E15C9973218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DAE08E0C-9DC7-4601-95DF-D53C16384224}"/>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5D35874F-D442-465E-99AB-15C51B9C439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3DC24FAA-55CD-4D31-A982-C6870AE0DC0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A5A6DEFD-769E-435F-92AF-0BD63D24122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73021FD1-17AD-4CBF-B8E8-5AC496B4EF5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6AEFC7E0-7958-47AC-A15D-BAF32BD82FE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65C4F095-D2F1-43E5-8FB1-A30C484CE56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E02CFCF9-E3C1-4249-9C81-FC4B9ADE179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136FC4E9-1630-42BD-BA8F-2AFF8013C97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58847057-B3A2-44CA-879A-2ADA520A01B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4CECFB24-F511-4245-8F87-2CC2078D245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B7C820D2-7715-4BCA-BADD-326EB08B988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9E3B3D7C-2B04-4705-8193-559DFE8CE4E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738AB56F-386C-4A03-81F8-BB7073B64AE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1E9B73B0-B6D6-4877-BCF4-C8369A48C1A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DD11C9D7-2F23-4DB9-99D8-9CB7FA477CC7}"/>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2B28493B-FFB1-47E8-86D2-C70EC6A3685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A1C66A44-5313-43DD-BF31-DBA84194956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B60B83C8-58B0-472D-A1C5-50C275F01FF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E48B2504-8D2E-445A-857B-1DF4A226317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883D416C-B179-4FEF-950B-B30EE793AA5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0911C0B3-C3AD-40E2-9579-9FC09295A00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1E302ED1-8EB3-4498-B196-F0A4E9DAC2E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2A222E17-D4B7-488F-A26A-C36173817E7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D9B39C62-751C-4BFB-8129-449B7FBB717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DE5432B6-1DB6-4E3C-AE7A-CD71D670F2C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id="{6E822E1C-CA2A-487D-8586-849BBEAA7913}"/>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7E54F9DB-BD84-43FC-8BAD-D5BD748CB0C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id="{0C52728C-52A3-403F-95D9-30A35A04C87B}"/>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309" name="【市民会館】&#10;有形固定資産減価償却率最大値テキスト">
          <a:extLst>
            <a:ext uri="{FF2B5EF4-FFF2-40B4-BE49-F238E27FC236}">
              <a16:creationId xmlns:a16="http://schemas.microsoft.com/office/drawing/2014/main" id="{333BC38D-557D-401D-A43A-F2329F4F68CF}"/>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10" name="直線コネクタ 309">
          <a:extLst>
            <a:ext uri="{FF2B5EF4-FFF2-40B4-BE49-F238E27FC236}">
              <a16:creationId xmlns:a16="http://schemas.microsoft.com/office/drawing/2014/main" id="{BB9054D2-E711-4015-AAEC-9136A2F07B28}"/>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7207E26A-88DE-4497-9C39-D4E6C0141B86}"/>
            </a:ext>
          </a:extLst>
        </xdr:cNvPr>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312" name="フローチャート: 判断 311">
          <a:extLst>
            <a:ext uri="{FF2B5EF4-FFF2-40B4-BE49-F238E27FC236}">
              <a16:creationId xmlns:a16="http://schemas.microsoft.com/office/drawing/2014/main" id="{AA43F048-131D-4ACD-A140-7C7A1DD15C9A}"/>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13" name="フローチャート: 判断 312">
          <a:extLst>
            <a:ext uri="{FF2B5EF4-FFF2-40B4-BE49-F238E27FC236}">
              <a16:creationId xmlns:a16="http://schemas.microsoft.com/office/drawing/2014/main" id="{530D0E44-D965-4AFD-8FB0-E2F621D3D866}"/>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314" name="フローチャート: 判断 313">
          <a:extLst>
            <a:ext uri="{FF2B5EF4-FFF2-40B4-BE49-F238E27FC236}">
              <a16:creationId xmlns:a16="http://schemas.microsoft.com/office/drawing/2014/main" id="{E0FE4BB7-F584-4B77-8106-BA5C86CC73CD}"/>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15" name="フローチャート: 判断 314">
          <a:extLst>
            <a:ext uri="{FF2B5EF4-FFF2-40B4-BE49-F238E27FC236}">
              <a16:creationId xmlns:a16="http://schemas.microsoft.com/office/drawing/2014/main" id="{46B7CF3E-E4C4-4D13-BC6D-8F20FC020579}"/>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316" name="フローチャート: 判断 315">
          <a:extLst>
            <a:ext uri="{FF2B5EF4-FFF2-40B4-BE49-F238E27FC236}">
              <a16:creationId xmlns:a16="http://schemas.microsoft.com/office/drawing/2014/main" id="{5BB28F37-1291-4F16-8404-853A35CEAB4D}"/>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AB604292-57E5-4A21-BB5E-C050BDA17AB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3852C376-6C5D-4029-8098-30E127D40F1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67954782-6A78-4548-AB72-2A66125259C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4EE60587-040C-414E-A0CE-D1A0026A181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F4B2E27D-8AA6-4EAF-B86F-C8C2CFCDD98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159294</xdr:rowOff>
    </xdr:from>
    <xdr:to>
      <xdr:col>24</xdr:col>
      <xdr:colOff>114300</xdr:colOff>
      <xdr:row>107</xdr:row>
      <xdr:rowOff>89444</xdr:rowOff>
    </xdr:to>
    <xdr:sp macro="" textlink="">
      <xdr:nvSpPr>
        <xdr:cNvPr id="322" name="楕円 321">
          <a:extLst>
            <a:ext uri="{FF2B5EF4-FFF2-40B4-BE49-F238E27FC236}">
              <a16:creationId xmlns:a16="http://schemas.microsoft.com/office/drawing/2014/main" id="{06988280-3ABE-42A6-8EAB-849AF768FBFE}"/>
            </a:ext>
          </a:extLst>
        </xdr:cNvPr>
        <xdr:cNvSpPr/>
      </xdr:nvSpPr>
      <xdr:spPr>
        <a:xfrm>
          <a:off x="45847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137721</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71FE8470-8258-432A-A59B-770B46A32C63}"/>
            </a:ext>
          </a:extLst>
        </xdr:cNvPr>
        <xdr:cNvSpPr txBox="1"/>
      </xdr:nvSpPr>
      <xdr:spPr>
        <a:xfrm>
          <a:off x="4673600"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123371</xdr:rowOff>
    </xdr:from>
    <xdr:to>
      <xdr:col>20</xdr:col>
      <xdr:colOff>38100</xdr:colOff>
      <xdr:row>107</xdr:row>
      <xdr:rowOff>53521</xdr:rowOff>
    </xdr:to>
    <xdr:sp macro="" textlink="">
      <xdr:nvSpPr>
        <xdr:cNvPr id="324" name="楕円 323">
          <a:extLst>
            <a:ext uri="{FF2B5EF4-FFF2-40B4-BE49-F238E27FC236}">
              <a16:creationId xmlns:a16="http://schemas.microsoft.com/office/drawing/2014/main" id="{21B096C9-47FA-48C0-ACFF-5AB7A8757EAB}"/>
            </a:ext>
          </a:extLst>
        </xdr:cNvPr>
        <xdr:cNvSpPr/>
      </xdr:nvSpPr>
      <xdr:spPr>
        <a:xfrm>
          <a:off x="3746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2721</xdr:rowOff>
    </xdr:from>
    <xdr:to>
      <xdr:col>24</xdr:col>
      <xdr:colOff>63500</xdr:colOff>
      <xdr:row>107</xdr:row>
      <xdr:rowOff>38644</xdr:rowOff>
    </xdr:to>
    <xdr:cxnSp macro="">
      <xdr:nvCxnSpPr>
        <xdr:cNvPr id="325" name="直線コネクタ 324">
          <a:extLst>
            <a:ext uri="{FF2B5EF4-FFF2-40B4-BE49-F238E27FC236}">
              <a16:creationId xmlns:a16="http://schemas.microsoft.com/office/drawing/2014/main" id="{1BCB9CCA-C32B-4266-9E4C-3F71E8B9366A}"/>
            </a:ext>
          </a:extLst>
        </xdr:cNvPr>
        <xdr:cNvCxnSpPr/>
      </xdr:nvCxnSpPr>
      <xdr:spPr>
        <a:xfrm>
          <a:off x="3797300" y="1834787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87449</xdr:rowOff>
    </xdr:from>
    <xdr:to>
      <xdr:col>15</xdr:col>
      <xdr:colOff>101600</xdr:colOff>
      <xdr:row>107</xdr:row>
      <xdr:rowOff>17599</xdr:rowOff>
    </xdr:to>
    <xdr:sp macro="" textlink="">
      <xdr:nvSpPr>
        <xdr:cNvPr id="326" name="楕円 325">
          <a:extLst>
            <a:ext uri="{FF2B5EF4-FFF2-40B4-BE49-F238E27FC236}">
              <a16:creationId xmlns:a16="http://schemas.microsoft.com/office/drawing/2014/main" id="{2BF5BCA9-BB6B-49F9-991C-170070E3B0AF}"/>
            </a:ext>
          </a:extLst>
        </xdr:cNvPr>
        <xdr:cNvSpPr/>
      </xdr:nvSpPr>
      <xdr:spPr>
        <a:xfrm>
          <a:off x="2857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138249</xdr:rowOff>
    </xdr:from>
    <xdr:to>
      <xdr:col>19</xdr:col>
      <xdr:colOff>177800</xdr:colOff>
      <xdr:row>107</xdr:row>
      <xdr:rowOff>2721</xdr:rowOff>
    </xdr:to>
    <xdr:cxnSp macro="">
      <xdr:nvCxnSpPr>
        <xdr:cNvPr id="327" name="直線コネクタ 326">
          <a:extLst>
            <a:ext uri="{FF2B5EF4-FFF2-40B4-BE49-F238E27FC236}">
              <a16:creationId xmlns:a16="http://schemas.microsoft.com/office/drawing/2014/main" id="{2A0DBB96-CBE3-4342-9BAE-E1F917CFC853}"/>
            </a:ext>
          </a:extLst>
        </xdr:cNvPr>
        <xdr:cNvCxnSpPr/>
      </xdr:nvCxnSpPr>
      <xdr:spPr>
        <a:xfrm>
          <a:off x="2908300" y="183119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51526</xdr:rowOff>
    </xdr:from>
    <xdr:to>
      <xdr:col>10</xdr:col>
      <xdr:colOff>165100</xdr:colOff>
      <xdr:row>106</xdr:row>
      <xdr:rowOff>153126</xdr:rowOff>
    </xdr:to>
    <xdr:sp macro="" textlink="">
      <xdr:nvSpPr>
        <xdr:cNvPr id="328" name="楕円 327">
          <a:extLst>
            <a:ext uri="{FF2B5EF4-FFF2-40B4-BE49-F238E27FC236}">
              <a16:creationId xmlns:a16="http://schemas.microsoft.com/office/drawing/2014/main" id="{8C203341-1724-4C22-A0B8-CAAF92794CBA}"/>
            </a:ext>
          </a:extLst>
        </xdr:cNvPr>
        <xdr:cNvSpPr/>
      </xdr:nvSpPr>
      <xdr:spPr>
        <a:xfrm>
          <a:off x="1968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102326</xdr:rowOff>
    </xdr:from>
    <xdr:to>
      <xdr:col>15</xdr:col>
      <xdr:colOff>50800</xdr:colOff>
      <xdr:row>106</xdr:row>
      <xdr:rowOff>138249</xdr:rowOff>
    </xdr:to>
    <xdr:cxnSp macro="">
      <xdr:nvCxnSpPr>
        <xdr:cNvPr id="329" name="直線コネクタ 328">
          <a:extLst>
            <a:ext uri="{FF2B5EF4-FFF2-40B4-BE49-F238E27FC236}">
              <a16:creationId xmlns:a16="http://schemas.microsoft.com/office/drawing/2014/main" id="{F769DE51-312D-4F14-876F-015AE1CAA4DC}"/>
            </a:ext>
          </a:extLst>
        </xdr:cNvPr>
        <xdr:cNvCxnSpPr/>
      </xdr:nvCxnSpPr>
      <xdr:spPr>
        <a:xfrm>
          <a:off x="2019300" y="182760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15602</xdr:rowOff>
    </xdr:from>
    <xdr:to>
      <xdr:col>6</xdr:col>
      <xdr:colOff>38100</xdr:colOff>
      <xdr:row>106</xdr:row>
      <xdr:rowOff>117202</xdr:rowOff>
    </xdr:to>
    <xdr:sp macro="" textlink="">
      <xdr:nvSpPr>
        <xdr:cNvPr id="330" name="楕円 329">
          <a:extLst>
            <a:ext uri="{FF2B5EF4-FFF2-40B4-BE49-F238E27FC236}">
              <a16:creationId xmlns:a16="http://schemas.microsoft.com/office/drawing/2014/main" id="{6CC7C7AA-519D-4E8C-A987-2B7B77635323}"/>
            </a:ext>
          </a:extLst>
        </xdr:cNvPr>
        <xdr:cNvSpPr/>
      </xdr:nvSpPr>
      <xdr:spPr>
        <a:xfrm>
          <a:off x="1079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66402</xdr:rowOff>
    </xdr:from>
    <xdr:to>
      <xdr:col>10</xdr:col>
      <xdr:colOff>114300</xdr:colOff>
      <xdr:row>106</xdr:row>
      <xdr:rowOff>102326</xdr:rowOff>
    </xdr:to>
    <xdr:cxnSp macro="">
      <xdr:nvCxnSpPr>
        <xdr:cNvPr id="331" name="直線コネクタ 330">
          <a:extLst>
            <a:ext uri="{FF2B5EF4-FFF2-40B4-BE49-F238E27FC236}">
              <a16:creationId xmlns:a16="http://schemas.microsoft.com/office/drawing/2014/main" id="{46569140-25F9-4039-8388-D7884D29AB9E}"/>
            </a:ext>
          </a:extLst>
        </xdr:cNvPr>
        <xdr:cNvCxnSpPr/>
      </xdr:nvCxnSpPr>
      <xdr:spPr>
        <a:xfrm>
          <a:off x="1130300" y="182401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332" name="n_1aveValue【市民会館】&#10;有形固定資産減価償却率">
          <a:extLst>
            <a:ext uri="{FF2B5EF4-FFF2-40B4-BE49-F238E27FC236}">
              <a16:creationId xmlns:a16="http://schemas.microsoft.com/office/drawing/2014/main" id="{621B0722-3CAD-4C98-BA7B-9CEBD9DC11BC}"/>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333" name="n_2aveValue【市民会館】&#10;有形固定資産減価償却率">
          <a:extLst>
            <a:ext uri="{FF2B5EF4-FFF2-40B4-BE49-F238E27FC236}">
              <a16:creationId xmlns:a16="http://schemas.microsoft.com/office/drawing/2014/main" id="{EE0075B2-5911-461C-AFF2-C12E29F1276B}"/>
            </a:ext>
          </a:extLst>
        </xdr:cNvPr>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334" name="n_3aveValue【市民会館】&#10;有形固定資産減価償却率">
          <a:extLst>
            <a:ext uri="{FF2B5EF4-FFF2-40B4-BE49-F238E27FC236}">
              <a16:creationId xmlns:a16="http://schemas.microsoft.com/office/drawing/2014/main" id="{BA7DAB8A-6F13-436F-982D-C1D945CC64F8}"/>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335" name="n_4aveValue【市民会館】&#10;有形固定資産減価償却率">
          <a:extLst>
            <a:ext uri="{FF2B5EF4-FFF2-40B4-BE49-F238E27FC236}">
              <a16:creationId xmlns:a16="http://schemas.microsoft.com/office/drawing/2014/main" id="{CDDD3EE7-3E75-4273-AC50-8DA403D39BEC}"/>
            </a:ext>
          </a:extLst>
        </xdr:cNvPr>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44648</xdr:rowOff>
    </xdr:from>
    <xdr:ext cx="405111" cy="259045"/>
    <xdr:sp macro="" textlink="">
      <xdr:nvSpPr>
        <xdr:cNvPr id="336" name="n_1mainValue【市民会館】&#10;有形固定資産減価償却率">
          <a:extLst>
            <a:ext uri="{FF2B5EF4-FFF2-40B4-BE49-F238E27FC236}">
              <a16:creationId xmlns:a16="http://schemas.microsoft.com/office/drawing/2014/main" id="{EEDD514C-FAF0-4B54-8101-063FE43D103A}"/>
            </a:ext>
          </a:extLst>
        </xdr:cNvPr>
        <xdr:cNvSpPr txBox="1"/>
      </xdr:nvSpPr>
      <xdr:spPr>
        <a:xfrm>
          <a:off x="3582044"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8726</xdr:rowOff>
    </xdr:from>
    <xdr:ext cx="405111" cy="259045"/>
    <xdr:sp macro="" textlink="">
      <xdr:nvSpPr>
        <xdr:cNvPr id="337" name="n_2mainValue【市民会館】&#10;有形固定資産減価償却率">
          <a:extLst>
            <a:ext uri="{FF2B5EF4-FFF2-40B4-BE49-F238E27FC236}">
              <a16:creationId xmlns:a16="http://schemas.microsoft.com/office/drawing/2014/main" id="{EF151FB5-CA11-47C1-A3DB-6E4EDD3B91EB}"/>
            </a:ext>
          </a:extLst>
        </xdr:cNvPr>
        <xdr:cNvSpPr txBox="1"/>
      </xdr:nvSpPr>
      <xdr:spPr>
        <a:xfrm>
          <a:off x="2705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144253</xdr:rowOff>
    </xdr:from>
    <xdr:ext cx="405111" cy="259045"/>
    <xdr:sp macro="" textlink="">
      <xdr:nvSpPr>
        <xdr:cNvPr id="338" name="n_3mainValue【市民会館】&#10;有形固定資産減価償却率">
          <a:extLst>
            <a:ext uri="{FF2B5EF4-FFF2-40B4-BE49-F238E27FC236}">
              <a16:creationId xmlns:a16="http://schemas.microsoft.com/office/drawing/2014/main" id="{3A080659-39AC-4DD3-B6B8-6B00D9D551E4}"/>
            </a:ext>
          </a:extLst>
        </xdr:cNvPr>
        <xdr:cNvSpPr txBox="1"/>
      </xdr:nvSpPr>
      <xdr:spPr>
        <a:xfrm>
          <a:off x="1816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108329</xdr:rowOff>
    </xdr:from>
    <xdr:ext cx="405111" cy="259045"/>
    <xdr:sp macro="" textlink="">
      <xdr:nvSpPr>
        <xdr:cNvPr id="339" name="n_4mainValue【市民会館】&#10;有形固定資産減価償却率">
          <a:extLst>
            <a:ext uri="{FF2B5EF4-FFF2-40B4-BE49-F238E27FC236}">
              <a16:creationId xmlns:a16="http://schemas.microsoft.com/office/drawing/2014/main" id="{44DF9524-F525-46BF-9743-66B94EBAE1E6}"/>
            </a:ext>
          </a:extLst>
        </xdr:cNvPr>
        <xdr:cNvSpPr txBox="1"/>
      </xdr:nvSpPr>
      <xdr:spPr>
        <a:xfrm>
          <a:off x="9277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18F2B5DA-B164-4087-9E95-7D38BABAC4C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407710F5-2199-43B0-A45A-D6BCBD9AFCE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5835DA77-36E0-45DE-886E-B80326BEE76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FA058E8C-7072-41CA-A16E-DE5FE3AF446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53256872-5838-4F52-BADA-B0B8671039B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2B27CFD2-C536-42F0-88A5-7E0E26A1FC8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2445EC04-702A-45BE-9D2F-5E704DBB9FE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9F810C1C-DCFE-449E-8153-5D407A4FEA3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29036198-B59C-46F8-8463-9695B8D9D5D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7822278D-D8D2-42F2-BEC2-096D8227A13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id="{F73B3C65-E530-437A-991D-454E0CFBAF5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a:extLst>
            <a:ext uri="{FF2B5EF4-FFF2-40B4-BE49-F238E27FC236}">
              <a16:creationId xmlns:a16="http://schemas.microsoft.com/office/drawing/2014/main" id="{67A030C0-9D3B-413B-AC1D-90A29D55E29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id="{52051178-E20A-431E-9FFD-D2B8022CA998}"/>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a:extLst>
            <a:ext uri="{FF2B5EF4-FFF2-40B4-BE49-F238E27FC236}">
              <a16:creationId xmlns:a16="http://schemas.microsoft.com/office/drawing/2014/main" id="{6DCBE220-381C-4810-A684-0808D083D0F8}"/>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1C242188-0918-4FD8-A9CA-CC2FE98B9F7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a:extLst>
            <a:ext uri="{FF2B5EF4-FFF2-40B4-BE49-F238E27FC236}">
              <a16:creationId xmlns:a16="http://schemas.microsoft.com/office/drawing/2014/main" id="{99ABCCCC-E94F-4B3A-8EEB-7A0120394D9D}"/>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id="{AD5A3914-1E1C-4BB4-ADC4-8D09BEB8D8F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a:extLst>
            <a:ext uri="{FF2B5EF4-FFF2-40B4-BE49-F238E27FC236}">
              <a16:creationId xmlns:a16="http://schemas.microsoft.com/office/drawing/2014/main" id="{73F2752C-3AEC-42CE-9C6E-459A755CF87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id="{DA802676-DE2D-4A4F-8017-E15759A4405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id="{966B0E9C-BF8A-41DB-BEBF-30585607DA73}"/>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1C1A8832-ED5E-4F82-A7A1-8033F60C16C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54D0D4A8-DADA-42B9-958C-AA9191ECA9B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a:extLst>
            <a:ext uri="{FF2B5EF4-FFF2-40B4-BE49-F238E27FC236}">
              <a16:creationId xmlns:a16="http://schemas.microsoft.com/office/drawing/2014/main" id="{EEAB62AC-EA08-41D9-B0C8-8E383D3350E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363" name="直線コネクタ 362">
          <a:extLst>
            <a:ext uri="{FF2B5EF4-FFF2-40B4-BE49-F238E27FC236}">
              <a16:creationId xmlns:a16="http://schemas.microsoft.com/office/drawing/2014/main" id="{AE4D66EF-2B6F-41C3-8007-941384D224F2}"/>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64" name="【市民会館】&#10;一人当たり面積最小値テキスト">
          <a:extLst>
            <a:ext uri="{FF2B5EF4-FFF2-40B4-BE49-F238E27FC236}">
              <a16:creationId xmlns:a16="http://schemas.microsoft.com/office/drawing/2014/main" id="{E12BE118-7317-4119-B535-23119009CBD3}"/>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65" name="直線コネクタ 364">
          <a:extLst>
            <a:ext uri="{FF2B5EF4-FFF2-40B4-BE49-F238E27FC236}">
              <a16:creationId xmlns:a16="http://schemas.microsoft.com/office/drawing/2014/main" id="{E0888D2D-C7BC-4335-B13F-FCCED50D530E}"/>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366" name="【市民会館】&#10;一人当たり面積最大値テキスト">
          <a:extLst>
            <a:ext uri="{FF2B5EF4-FFF2-40B4-BE49-F238E27FC236}">
              <a16:creationId xmlns:a16="http://schemas.microsoft.com/office/drawing/2014/main" id="{185B71C6-2655-4608-9321-38EC70ECDEDB}"/>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367" name="直線コネクタ 366">
          <a:extLst>
            <a:ext uri="{FF2B5EF4-FFF2-40B4-BE49-F238E27FC236}">
              <a16:creationId xmlns:a16="http://schemas.microsoft.com/office/drawing/2014/main" id="{591D37BA-166D-4960-B7B9-34CEF1DC2360}"/>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368" name="【市民会館】&#10;一人当たり面積平均値テキスト">
          <a:extLst>
            <a:ext uri="{FF2B5EF4-FFF2-40B4-BE49-F238E27FC236}">
              <a16:creationId xmlns:a16="http://schemas.microsoft.com/office/drawing/2014/main" id="{68892BAA-CFC7-4C33-ADAD-AD1861BBBF1E}"/>
            </a:ext>
          </a:extLst>
        </xdr:cNvPr>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369" name="フローチャート: 判断 368">
          <a:extLst>
            <a:ext uri="{FF2B5EF4-FFF2-40B4-BE49-F238E27FC236}">
              <a16:creationId xmlns:a16="http://schemas.microsoft.com/office/drawing/2014/main" id="{5DF18A2C-EED0-4F5A-A82A-7D887E1A28DD}"/>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370" name="フローチャート: 判断 369">
          <a:extLst>
            <a:ext uri="{FF2B5EF4-FFF2-40B4-BE49-F238E27FC236}">
              <a16:creationId xmlns:a16="http://schemas.microsoft.com/office/drawing/2014/main" id="{9BCE9056-9BD9-4C6F-B927-EB3C77DE0CA5}"/>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371" name="フローチャート: 判断 370">
          <a:extLst>
            <a:ext uri="{FF2B5EF4-FFF2-40B4-BE49-F238E27FC236}">
              <a16:creationId xmlns:a16="http://schemas.microsoft.com/office/drawing/2014/main" id="{BADD9D6D-0515-4D38-9372-636C56EC621D}"/>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372" name="フローチャート: 判断 371">
          <a:extLst>
            <a:ext uri="{FF2B5EF4-FFF2-40B4-BE49-F238E27FC236}">
              <a16:creationId xmlns:a16="http://schemas.microsoft.com/office/drawing/2014/main" id="{B677F939-FF55-42FB-8AC0-4BF08C4AB3A1}"/>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373" name="フローチャート: 判断 372">
          <a:extLst>
            <a:ext uri="{FF2B5EF4-FFF2-40B4-BE49-F238E27FC236}">
              <a16:creationId xmlns:a16="http://schemas.microsoft.com/office/drawing/2014/main" id="{32FF48C6-1DDB-42D1-9E79-ADC68538AC95}"/>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CCFF955F-C569-40CA-A047-13FF1552980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15B9E44E-1701-446C-9032-985D30592DA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859B6847-3355-49A0-8ACE-26023803F5F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A59C3E31-9082-4854-867B-F359BC4AB50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1184E579-22BA-4EB4-9B94-444A57834E6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379" name="楕円 378">
          <a:extLst>
            <a:ext uri="{FF2B5EF4-FFF2-40B4-BE49-F238E27FC236}">
              <a16:creationId xmlns:a16="http://schemas.microsoft.com/office/drawing/2014/main" id="{561CF46C-7E04-49C2-8F37-E86D3D945C32}"/>
            </a:ext>
          </a:extLst>
        </xdr:cNvPr>
        <xdr:cNvSpPr/>
      </xdr:nvSpPr>
      <xdr:spPr>
        <a:xfrm>
          <a:off x="10426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64788</xdr:rowOff>
    </xdr:from>
    <xdr:ext cx="469744" cy="259045"/>
    <xdr:sp macro="" textlink="">
      <xdr:nvSpPr>
        <xdr:cNvPr id="380" name="【市民会館】&#10;一人当たり面積該当値テキスト">
          <a:extLst>
            <a:ext uri="{FF2B5EF4-FFF2-40B4-BE49-F238E27FC236}">
              <a16:creationId xmlns:a16="http://schemas.microsoft.com/office/drawing/2014/main" id="{965F5CE6-164A-4571-B1C9-578F9D6A92A0}"/>
            </a:ext>
          </a:extLst>
        </xdr:cNvPr>
        <xdr:cNvSpPr txBox="1"/>
      </xdr:nvSpPr>
      <xdr:spPr>
        <a:xfrm>
          <a:off x="10515600"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92075</xdr:rowOff>
    </xdr:from>
    <xdr:to>
      <xdr:col>50</xdr:col>
      <xdr:colOff>165100</xdr:colOff>
      <xdr:row>107</xdr:row>
      <xdr:rowOff>22225</xdr:rowOff>
    </xdr:to>
    <xdr:sp macro="" textlink="">
      <xdr:nvSpPr>
        <xdr:cNvPr id="381" name="楕円 380">
          <a:extLst>
            <a:ext uri="{FF2B5EF4-FFF2-40B4-BE49-F238E27FC236}">
              <a16:creationId xmlns:a16="http://schemas.microsoft.com/office/drawing/2014/main" id="{A3CC4188-F1E4-4398-9436-75EB1B9C066E}"/>
            </a:ext>
          </a:extLst>
        </xdr:cNvPr>
        <xdr:cNvSpPr/>
      </xdr:nvSpPr>
      <xdr:spPr>
        <a:xfrm>
          <a:off x="9588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137161</xdr:rowOff>
    </xdr:from>
    <xdr:to>
      <xdr:col>55</xdr:col>
      <xdr:colOff>0</xdr:colOff>
      <xdr:row>106</xdr:row>
      <xdr:rowOff>142875</xdr:rowOff>
    </xdr:to>
    <xdr:cxnSp macro="">
      <xdr:nvCxnSpPr>
        <xdr:cNvPr id="382" name="直線コネクタ 381">
          <a:extLst>
            <a:ext uri="{FF2B5EF4-FFF2-40B4-BE49-F238E27FC236}">
              <a16:creationId xmlns:a16="http://schemas.microsoft.com/office/drawing/2014/main" id="{644E1CB1-17F5-450E-96D6-9A5259E2571C}"/>
            </a:ext>
          </a:extLst>
        </xdr:cNvPr>
        <xdr:cNvCxnSpPr/>
      </xdr:nvCxnSpPr>
      <xdr:spPr>
        <a:xfrm flipV="1">
          <a:off x="9639300" y="1831086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95886</xdr:rowOff>
    </xdr:from>
    <xdr:to>
      <xdr:col>46</xdr:col>
      <xdr:colOff>38100</xdr:colOff>
      <xdr:row>107</xdr:row>
      <xdr:rowOff>26036</xdr:rowOff>
    </xdr:to>
    <xdr:sp macro="" textlink="">
      <xdr:nvSpPr>
        <xdr:cNvPr id="383" name="楕円 382">
          <a:extLst>
            <a:ext uri="{FF2B5EF4-FFF2-40B4-BE49-F238E27FC236}">
              <a16:creationId xmlns:a16="http://schemas.microsoft.com/office/drawing/2014/main" id="{018BA122-6423-470E-9CF0-2E90F1F583EE}"/>
            </a:ext>
          </a:extLst>
        </xdr:cNvPr>
        <xdr:cNvSpPr/>
      </xdr:nvSpPr>
      <xdr:spPr>
        <a:xfrm>
          <a:off x="86995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142875</xdr:rowOff>
    </xdr:from>
    <xdr:to>
      <xdr:col>50</xdr:col>
      <xdr:colOff>114300</xdr:colOff>
      <xdr:row>106</xdr:row>
      <xdr:rowOff>146686</xdr:rowOff>
    </xdr:to>
    <xdr:cxnSp macro="">
      <xdr:nvCxnSpPr>
        <xdr:cNvPr id="384" name="直線コネクタ 383">
          <a:extLst>
            <a:ext uri="{FF2B5EF4-FFF2-40B4-BE49-F238E27FC236}">
              <a16:creationId xmlns:a16="http://schemas.microsoft.com/office/drawing/2014/main" id="{88EE2335-E901-43FF-925B-C2ABE790C39A}"/>
            </a:ext>
          </a:extLst>
        </xdr:cNvPr>
        <xdr:cNvCxnSpPr/>
      </xdr:nvCxnSpPr>
      <xdr:spPr>
        <a:xfrm flipV="1">
          <a:off x="8750300" y="183165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101600</xdr:rowOff>
    </xdr:from>
    <xdr:to>
      <xdr:col>41</xdr:col>
      <xdr:colOff>101600</xdr:colOff>
      <xdr:row>107</xdr:row>
      <xdr:rowOff>31750</xdr:rowOff>
    </xdr:to>
    <xdr:sp macro="" textlink="">
      <xdr:nvSpPr>
        <xdr:cNvPr id="385" name="楕円 384">
          <a:extLst>
            <a:ext uri="{FF2B5EF4-FFF2-40B4-BE49-F238E27FC236}">
              <a16:creationId xmlns:a16="http://schemas.microsoft.com/office/drawing/2014/main" id="{E36CCDF9-3B64-4AD9-B7C6-4A5EDE775BAC}"/>
            </a:ext>
          </a:extLst>
        </xdr:cNvPr>
        <xdr:cNvSpPr/>
      </xdr:nvSpPr>
      <xdr:spPr>
        <a:xfrm>
          <a:off x="7810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146686</xdr:rowOff>
    </xdr:from>
    <xdr:to>
      <xdr:col>45</xdr:col>
      <xdr:colOff>177800</xdr:colOff>
      <xdr:row>106</xdr:row>
      <xdr:rowOff>152400</xdr:rowOff>
    </xdr:to>
    <xdr:cxnSp macro="">
      <xdr:nvCxnSpPr>
        <xdr:cNvPr id="386" name="直線コネクタ 385">
          <a:extLst>
            <a:ext uri="{FF2B5EF4-FFF2-40B4-BE49-F238E27FC236}">
              <a16:creationId xmlns:a16="http://schemas.microsoft.com/office/drawing/2014/main" id="{BAEBE7B6-BE19-4B27-A411-FC1AE1D665CF}"/>
            </a:ext>
          </a:extLst>
        </xdr:cNvPr>
        <xdr:cNvCxnSpPr/>
      </xdr:nvCxnSpPr>
      <xdr:spPr>
        <a:xfrm flipV="1">
          <a:off x="7861300" y="183203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105411</xdr:rowOff>
    </xdr:from>
    <xdr:to>
      <xdr:col>36</xdr:col>
      <xdr:colOff>165100</xdr:colOff>
      <xdr:row>107</xdr:row>
      <xdr:rowOff>35561</xdr:rowOff>
    </xdr:to>
    <xdr:sp macro="" textlink="">
      <xdr:nvSpPr>
        <xdr:cNvPr id="387" name="楕円 386">
          <a:extLst>
            <a:ext uri="{FF2B5EF4-FFF2-40B4-BE49-F238E27FC236}">
              <a16:creationId xmlns:a16="http://schemas.microsoft.com/office/drawing/2014/main" id="{AB6D4837-E4A1-435F-A831-65DD34C112D3}"/>
            </a:ext>
          </a:extLst>
        </xdr:cNvPr>
        <xdr:cNvSpPr/>
      </xdr:nvSpPr>
      <xdr:spPr>
        <a:xfrm>
          <a:off x="6921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152400</xdr:rowOff>
    </xdr:from>
    <xdr:to>
      <xdr:col>41</xdr:col>
      <xdr:colOff>50800</xdr:colOff>
      <xdr:row>106</xdr:row>
      <xdr:rowOff>156211</xdr:rowOff>
    </xdr:to>
    <xdr:cxnSp macro="">
      <xdr:nvCxnSpPr>
        <xdr:cNvPr id="388" name="直線コネクタ 387">
          <a:extLst>
            <a:ext uri="{FF2B5EF4-FFF2-40B4-BE49-F238E27FC236}">
              <a16:creationId xmlns:a16="http://schemas.microsoft.com/office/drawing/2014/main" id="{8412B84C-9F93-46AE-A4DC-09E957C98691}"/>
            </a:ext>
          </a:extLst>
        </xdr:cNvPr>
        <xdr:cNvCxnSpPr/>
      </xdr:nvCxnSpPr>
      <xdr:spPr>
        <a:xfrm flipV="1">
          <a:off x="6972300" y="183261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389" name="n_1aveValue【市民会館】&#10;一人当たり面積">
          <a:extLst>
            <a:ext uri="{FF2B5EF4-FFF2-40B4-BE49-F238E27FC236}">
              <a16:creationId xmlns:a16="http://schemas.microsoft.com/office/drawing/2014/main" id="{A57F02C3-E479-4A83-BB2C-E50B644314BD}"/>
            </a:ext>
          </a:extLst>
        </xdr:cNvPr>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390" name="n_2aveValue【市民会館】&#10;一人当たり面積">
          <a:extLst>
            <a:ext uri="{FF2B5EF4-FFF2-40B4-BE49-F238E27FC236}">
              <a16:creationId xmlns:a16="http://schemas.microsoft.com/office/drawing/2014/main" id="{5FEEDE57-12BF-4124-88DF-4DF58EA82E9B}"/>
            </a:ext>
          </a:extLst>
        </xdr:cNvPr>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391" name="n_3aveValue【市民会館】&#10;一人当たり面積">
          <a:extLst>
            <a:ext uri="{FF2B5EF4-FFF2-40B4-BE49-F238E27FC236}">
              <a16:creationId xmlns:a16="http://schemas.microsoft.com/office/drawing/2014/main" id="{54E0D2CD-377E-4A55-ADD8-F017205CA64E}"/>
            </a:ext>
          </a:extLst>
        </xdr:cNvPr>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392" name="n_4aveValue【市民会館】&#10;一人当たり面積">
          <a:extLst>
            <a:ext uri="{FF2B5EF4-FFF2-40B4-BE49-F238E27FC236}">
              <a16:creationId xmlns:a16="http://schemas.microsoft.com/office/drawing/2014/main" id="{2A3FD5AE-1173-4134-8CBC-766BF9B0B61B}"/>
            </a:ext>
          </a:extLst>
        </xdr:cNvPr>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13352</xdr:rowOff>
    </xdr:from>
    <xdr:ext cx="469744" cy="259045"/>
    <xdr:sp macro="" textlink="">
      <xdr:nvSpPr>
        <xdr:cNvPr id="393" name="n_1mainValue【市民会館】&#10;一人当たり面積">
          <a:extLst>
            <a:ext uri="{FF2B5EF4-FFF2-40B4-BE49-F238E27FC236}">
              <a16:creationId xmlns:a16="http://schemas.microsoft.com/office/drawing/2014/main" id="{5BAD2371-225F-4F6C-A9D4-961FD230346C}"/>
            </a:ext>
          </a:extLst>
        </xdr:cNvPr>
        <xdr:cNvSpPr txBox="1"/>
      </xdr:nvSpPr>
      <xdr:spPr>
        <a:xfrm>
          <a:off x="939172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42563</xdr:rowOff>
    </xdr:from>
    <xdr:ext cx="469744" cy="259045"/>
    <xdr:sp macro="" textlink="">
      <xdr:nvSpPr>
        <xdr:cNvPr id="394" name="n_2mainValue【市民会館】&#10;一人当たり面積">
          <a:extLst>
            <a:ext uri="{FF2B5EF4-FFF2-40B4-BE49-F238E27FC236}">
              <a16:creationId xmlns:a16="http://schemas.microsoft.com/office/drawing/2014/main" id="{E4956BCB-2CA7-4202-A350-CD14E16838AD}"/>
            </a:ext>
          </a:extLst>
        </xdr:cNvPr>
        <xdr:cNvSpPr txBox="1"/>
      </xdr:nvSpPr>
      <xdr:spPr>
        <a:xfrm>
          <a:off x="85154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48277</xdr:rowOff>
    </xdr:from>
    <xdr:ext cx="469744" cy="259045"/>
    <xdr:sp macro="" textlink="">
      <xdr:nvSpPr>
        <xdr:cNvPr id="395" name="n_3mainValue【市民会館】&#10;一人当たり面積">
          <a:extLst>
            <a:ext uri="{FF2B5EF4-FFF2-40B4-BE49-F238E27FC236}">
              <a16:creationId xmlns:a16="http://schemas.microsoft.com/office/drawing/2014/main" id="{86098601-64CA-4A30-9783-91A40F2276A8}"/>
            </a:ext>
          </a:extLst>
        </xdr:cNvPr>
        <xdr:cNvSpPr txBox="1"/>
      </xdr:nvSpPr>
      <xdr:spPr>
        <a:xfrm>
          <a:off x="7626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26688</xdr:rowOff>
    </xdr:from>
    <xdr:ext cx="469744" cy="259045"/>
    <xdr:sp macro="" textlink="">
      <xdr:nvSpPr>
        <xdr:cNvPr id="396" name="n_4mainValue【市民会館】&#10;一人当たり面積">
          <a:extLst>
            <a:ext uri="{FF2B5EF4-FFF2-40B4-BE49-F238E27FC236}">
              <a16:creationId xmlns:a16="http://schemas.microsoft.com/office/drawing/2014/main" id="{53621C4D-1BF7-42FB-A903-1C662D49459C}"/>
            </a:ext>
          </a:extLst>
        </xdr:cNvPr>
        <xdr:cNvSpPr txBox="1"/>
      </xdr:nvSpPr>
      <xdr:spPr>
        <a:xfrm>
          <a:off x="6737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8BE619B7-3630-48DB-B669-6B2239E3632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7B00F92A-704B-4EAC-947E-3A6D2074176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14EA7E0A-CD6D-4616-9560-FE8FE49B7E3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4F9A2123-8959-45F5-8314-050419C5AFA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E34F8C84-59E3-4D63-988E-14F2426411B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A2926EAB-2EEC-446F-A65D-A6AF5945CC3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7259F60B-EC9C-45FC-89D1-804857D0E8C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63353353-E67D-4D08-B4E3-759A3F1509E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1EE4FE06-3721-408C-81EF-16B6C07712D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6AC49E0B-303E-491E-A4CD-25E56A97CCA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CFD327B6-ABD0-4D17-9CF8-0BF8310C67E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B54D2309-3BB9-4E46-8917-AF8E9CA73A3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B93BBDE5-D216-4861-A7BF-5D6988F4DFD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17BF0BF5-5C1F-4029-AB41-A3E8C26F86F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B000C239-58C3-424F-8403-4BB32167427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25129EA3-F965-4D49-9896-3F6F61BD398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DE460FCD-BAA1-473E-BCAB-A2F0E781521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9766D996-B7C8-4C5F-9D49-2BDA497F012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2D3A2122-8B1A-4902-BB84-320BAE38974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8E7F9F24-895F-425E-B5FE-A2C4E8E2462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299D519D-84BB-489B-8070-6C6C3A8A219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5B46B301-F596-4F8D-BE66-1F6A75D1DAE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1E5E080B-4EB3-444A-BDDE-EA71CBD19B2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DA1B00A1-83B8-4FAF-A9E1-13C0F22F140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35525503-A5A8-4AF0-84F8-A9CC8F0DA9D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422" name="直線コネクタ 421">
          <a:extLst>
            <a:ext uri="{FF2B5EF4-FFF2-40B4-BE49-F238E27FC236}">
              <a16:creationId xmlns:a16="http://schemas.microsoft.com/office/drawing/2014/main" id="{578BAF4B-E943-4273-8207-198961097B84}"/>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423" name="【一般廃棄物処理施設】&#10;有形固定資産減価償却率最小値テキスト">
          <a:extLst>
            <a:ext uri="{FF2B5EF4-FFF2-40B4-BE49-F238E27FC236}">
              <a16:creationId xmlns:a16="http://schemas.microsoft.com/office/drawing/2014/main" id="{1DB24137-2459-4E6E-AA31-22D14A95C2CC}"/>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424" name="直線コネクタ 423">
          <a:extLst>
            <a:ext uri="{FF2B5EF4-FFF2-40B4-BE49-F238E27FC236}">
              <a16:creationId xmlns:a16="http://schemas.microsoft.com/office/drawing/2014/main" id="{394D4CB6-1170-4219-8EB5-EA42E9CCDFFF}"/>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5" name="【一般廃棄物処理施設】&#10;有形固定資産減価償却率最大値テキスト">
          <a:extLst>
            <a:ext uri="{FF2B5EF4-FFF2-40B4-BE49-F238E27FC236}">
              <a16:creationId xmlns:a16="http://schemas.microsoft.com/office/drawing/2014/main" id="{DF5BFBFF-C4D4-4C71-ACFF-4F03E821AEAC}"/>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6" name="直線コネクタ 425">
          <a:extLst>
            <a:ext uri="{FF2B5EF4-FFF2-40B4-BE49-F238E27FC236}">
              <a16:creationId xmlns:a16="http://schemas.microsoft.com/office/drawing/2014/main" id="{7CACE57A-AD4A-4C21-B93E-4AFD1B9B11DA}"/>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65C8C2C2-850C-4356-B91A-B6D87161F0FF}"/>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8" name="フローチャート: 判断 427">
          <a:extLst>
            <a:ext uri="{FF2B5EF4-FFF2-40B4-BE49-F238E27FC236}">
              <a16:creationId xmlns:a16="http://schemas.microsoft.com/office/drawing/2014/main" id="{678F986C-69FC-40C4-8955-1B4C8A1B42A2}"/>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429" name="フローチャート: 判断 428">
          <a:extLst>
            <a:ext uri="{FF2B5EF4-FFF2-40B4-BE49-F238E27FC236}">
              <a16:creationId xmlns:a16="http://schemas.microsoft.com/office/drawing/2014/main" id="{0814FCCE-168C-41BB-8208-D4D2ADFD3901}"/>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30" name="フローチャート: 判断 429">
          <a:extLst>
            <a:ext uri="{FF2B5EF4-FFF2-40B4-BE49-F238E27FC236}">
              <a16:creationId xmlns:a16="http://schemas.microsoft.com/office/drawing/2014/main" id="{C9C7FAC2-4E41-4692-ABF4-C088EA316BBA}"/>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431" name="フローチャート: 判断 430">
          <a:extLst>
            <a:ext uri="{FF2B5EF4-FFF2-40B4-BE49-F238E27FC236}">
              <a16:creationId xmlns:a16="http://schemas.microsoft.com/office/drawing/2014/main" id="{2BBB27BE-066F-4085-AAC5-D45AC1ED6A80}"/>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432" name="フローチャート: 判断 431">
          <a:extLst>
            <a:ext uri="{FF2B5EF4-FFF2-40B4-BE49-F238E27FC236}">
              <a16:creationId xmlns:a16="http://schemas.microsoft.com/office/drawing/2014/main" id="{0039369B-5116-4184-A4F1-47C4E2C7C12C}"/>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488EE0A-96F0-4FA3-8809-8A82E25F195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6CADDC5B-B249-4AB6-84AE-604DD854225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7449017-EB00-4663-909C-D8C9C45898E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626F446B-4869-4B57-A78E-60E5CA3DC62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5D7BD34D-4D48-472D-8954-78189F13374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2540</xdr:rowOff>
    </xdr:from>
    <xdr:to>
      <xdr:col>85</xdr:col>
      <xdr:colOff>177800</xdr:colOff>
      <xdr:row>40</xdr:row>
      <xdr:rowOff>104140</xdr:rowOff>
    </xdr:to>
    <xdr:sp macro="" textlink="">
      <xdr:nvSpPr>
        <xdr:cNvPr id="438" name="楕円 437">
          <a:extLst>
            <a:ext uri="{FF2B5EF4-FFF2-40B4-BE49-F238E27FC236}">
              <a16:creationId xmlns:a16="http://schemas.microsoft.com/office/drawing/2014/main" id="{819634A5-A0B0-4BC2-9D21-F5C3EF33FBCA}"/>
            </a:ext>
          </a:extLst>
        </xdr:cNvPr>
        <xdr:cNvSpPr/>
      </xdr:nvSpPr>
      <xdr:spPr>
        <a:xfrm>
          <a:off x="16268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152417</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C3274591-D026-412E-9168-32E735D6BD82}"/>
            </a:ext>
          </a:extLst>
        </xdr:cNvPr>
        <xdr:cNvSpPr txBox="1"/>
      </xdr:nvSpPr>
      <xdr:spPr>
        <a:xfrm>
          <a:off x="16357600"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129903</xdr:rowOff>
    </xdr:from>
    <xdr:to>
      <xdr:col>81</xdr:col>
      <xdr:colOff>101600</xdr:colOff>
      <xdr:row>40</xdr:row>
      <xdr:rowOff>60053</xdr:rowOff>
    </xdr:to>
    <xdr:sp macro="" textlink="">
      <xdr:nvSpPr>
        <xdr:cNvPr id="440" name="楕円 439">
          <a:extLst>
            <a:ext uri="{FF2B5EF4-FFF2-40B4-BE49-F238E27FC236}">
              <a16:creationId xmlns:a16="http://schemas.microsoft.com/office/drawing/2014/main" id="{31C626D7-3BC8-4194-9040-CD5B0A64921F}"/>
            </a:ext>
          </a:extLst>
        </xdr:cNvPr>
        <xdr:cNvSpPr/>
      </xdr:nvSpPr>
      <xdr:spPr>
        <a:xfrm>
          <a:off x="154305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9253</xdr:rowOff>
    </xdr:from>
    <xdr:to>
      <xdr:col>85</xdr:col>
      <xdr:colOff>127000</xdr:colOff>
      <xdr:row>40</xdr:row>
      <xdr:rowOff>53340</xdr:rowOff>
    </xdr:to>
    <xdr:cxnSp macro="">
      <xdr:nvCxnSpPr>
        <xdr:cNvPr id="441" name="直線コネクタ 440">
          <a:extLst>
            <a:ext uri="{FF2B5EF4-FFF2-40B4-BE49-F238E27FC236}">
              <a16:creationId xmlns:a16="http://schemas.microsoft.com/office/drawing/2014/main" id="{7F60C918-6F3D-41FF-9610-4DA810129401}"/>
            </a:ext>
          </a:extLst>
        </xdr:cNvPr>
        <xdr:cNvCxnSpPr/>
      </xdr:nvCxnSpPr>
      <xdr:spPr>
        <a:xfrm>
          <a:off x="15481300" y="686725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85816</xdr:rowOff>
    </xdr:from>
    <xdr:to>
      <xdr:col>76</xdr:col>
      <xdr:colOff>165100</xdr:colOff>
      <xdr:row>40</xdr:row>
      <xdr:rowOff>15966</xdr:rowOff>
    </xdr:to>
    <xdr:sp macro="" textlink="">
      <xdr:nvSpPr>
        <xdr:cNvPr id="442" name="楕円 441">
          <a:extLst>
            <a:ext uri="{FF2B5EF4-FFF2-40B4-BE49-F238E27FC236}">
              <a16:creationId xmlns:a16="http://schemas.microsoft.com/office/drawing/2014/main" id="{1739280A-FF9B-4C09-ACC7-1886F4DF55C1}"/>
            </a:ext>
          </a:extLst>
        </xdr:cNvPr>
        <xdr:cNvSpPr/>
      </xdr:nvSpPr>
      <xdr:spPr>
        <a:xfrm>
          <a:off x="14541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136616</xdr:rowOff>
    </xdr:from>
    <xdr:to>
      <xdr:col>81</xdr:col>
      <xdr:colOff>50800</xdr:colOff>
      <xdr:row>40</xdr:row>
      <xdr:rowOff>9253</xdr:rowOff>
    </xdr:to>
    <xdr:cxnSp macro="">
      <xdr:nvCxnSpPr>
        <xdr:cNvPr id="443" name="直線コネクタ 442">
          <a:extLst>
            <a:ext uri="{FF2B5EF4-FFF2-40B4-BE49-F238E27FC236}">
              <a16:creationId xmlns:a16="http://schemas.microsoft.com/office/drawing/2014/main" id="{D5A5DE4D-295D-486B-9BDE-4EA0C93112EE}"/>
            </a:ext>
          </a:extLst>
        </xdr:cNvPr>
        <xdr:cNvCxnSpPr/>
      </xdr:nvCxnSpPr>
      <xdr:spPr>
        <a:xfrm>
          <a:off x="14592300" y="682316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41728</xdr:rowOff>
    </xdr:from>
    <xdr:to>
      <xdr:col>72</xdr:col>
      <xdr:colOff>38100</xdr:colOff>
      <xdr:row>39</xdr:row>
      <xdr:rowOff>143328</xdr:rowOff>
    </xdr:to>
    <xdr:sp macro="" textlink="">
      <xdr:nvSpPr>
        <xdr:cNvPr id="444" name="楕円 443">
          <a:extLst>
            <a:ext uri="{FF2B5EF4-FFF2-40B4-BE49-F238E27FC236}">
              <a16:creationId xmlns:a16="http://schemas.microsoft.com/office/drawing/2014/main" id="{DBC84B5E-BFEB-461B-8F18-94561C2182AA}"/>
            </a:ext>
          </a:extLst>
        </xdr:cNvPr>
        <xdr:cNvSpPr/>
      </xdr:nvSpPr>
      <xdr:spPr>
        <a:xfrm>
          <a:off x="13652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92528</xdr:rowOff>
    </xdr:from>
    <xdr:to>
      <xdr:col>76</xdr:col>
      <xdr:colOff>114300</xdr:colOff>
      <xdr:row>39</xdr:row>
      <xdr:rowOff>136616</xdr:rowOff>
    </xdr:to>
    <xdr:cxnSp macro="">
      <xdr:nvCxnSpPr>
        <xdr:cNvPr id="445" name="直線コネクタ 444">
          <a:extLst>
            <a:ext uri="{FF2B5EF4-FFF2-40B4-BE49-F238E27FC236}">
              <a16:creationId xmlns:a16="http://schemas.microsoft.com/office/drawing/2014/main" id="{7A1E3167-B2C6-4DE3-BF7F-E2D34D75A102}"/>
            </a:ext>
          </a:extLst>
        </xdr:cNvPr>
        <xdr:cNvCxnSpPr/>
      </xdr:nvCxnSpPr>
      <xdr:spPr>
        <a:xfrm>
          <a:off x="13703300" y="677907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169091</xdr:rowOff>
    </xdr:from>
    <xdr:to>
      <xdr:col>67</xdr:col>
      <xdr:colOff>101600</xdr:colOff>
      <xdr:row>39</xdr:row>
      <xdr:rowOff>99241</xdr:rowOff>
    </xdr:to>
    <xdr:sp macro="" textlink="">
      <xdr:nvSpPr>
        <xdr:cNvPr id="446" name="楕円 445">
          <a:extLst>
            <a:ext uri="{FF2B5EF4-FFF2-40B4-BE49-F238E27FC236}">
              <a16:creationId xmlns:a16="http://schemas.microsoft.com/office/drawing/2014/main" id="{97039226-A00B-4CF8-A0D3-58F6B3EE9F25}"/>
            </a:ext>
          </a:extLst>
        </xdr:cNvPr>
        <xdr:cNvSpPr/>
      </xdr:nvSpPr>
      <xdr:spPr>
        <a:xfrm>
          <a:off x="12763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48441</xdr:rowOff>
    </xdr:from>
    <xdr:to>
      <xdr:col>71</xdr:col>
      <xdr:colOff>177800</xdr:colOff>
      <xdr:row>39</xdr:row>
      <xdr:rowOff>92528</xdr:rowOff>
    </xdr:to>
    <xdr:cxnSp macro="">
      <xdr:nvCxnSpPr>
        <xdr:cNvPr id="447" name="直線コネクタ 446">
          <a:extLst>
            <a:ext uri="{FF2B5EF4-FFF2-40B4-BE49-F238E27FC236}">
              <a16:creationId xmlns:a16="http://schemas.microsoft.com/office/drawing/2014/main" id="{6B8A7E50-44C7-4A01-A698-35F70CC10381}"/>
            </a:ext>
          </a:extLst>
        </xdr:cNvPr>
        <xdr:cNvCxnSpPr/>
      </xdr:nvCxnSpPr>
      <xdr:spPr>
        <a:xfrm>
          <a:off x="12814300" y="673499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448" name="n_1aveValue【一般廃棄物処理施設】&#10;有形固定資産減価償却率">
          <a:extLst>
            <a:ext uri="{FF2B5EF4-FFF2-40B4-BE49-F238E27FC236}">
              <a16:creationId xmlns:a16="http://schemas.microsoft.com/office/drawing/2014/main" id="{FC7752AB-2A9B-439E-966C-D06358A6C963}"/>
            </a:ext>
          </a:extLst>
        </xdr:cNvPr>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449" name="n_2aveValue【一般廃棄物処理施設】&#10;有形固定資産減価償却率">
          <a:extLst>
            <a:ext uri="{FF2B5EF4-FFF2-40B4-BE49-F238E27FC236}">
              <a16:creationId xmlns:a16="http://schemas.microsoft.com/office/drawing/2014/main" id="{19DCE6E5-D1E7-49EB-AC05-4DE5627363DA}"/>
            </a:ext>
          </a:extLst>
        </xdr:cNvPr>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450" name="n_3aveValue【一般廃棄物処理施設】&#10;有形固定資産減価償却率">
          <a:extLst>
            <a:ext uri="{FF2B5EF4-FFF2-40B4-BE49-F238E27FC236}">
              <a16:creationId xmlns:a16="http://schemas.microsoft.com/office/drawing/2014/main" id="{D5034FA7-6EC5-4001-9E3D-E90FB8D45657}"/>
            </a:ext>
          </a:extLst>
        </xdr:cNvPr>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451" name="n_4aveValue【一般廃棄物処理施設】&#10;有形固定資産減価償却率">
          <a:extLst>
            <a:ext uri="{FF2B5EF4-FFF2-40B4-BE49-F238E27FC236}">
              <a16:creationId xmlns:a16="http://schemas.microsoft.com/office/drawing/2014/main" id="{43631F21-2C2E-4F07-A835-36F3C3FC8B7F}"/>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51180</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id="{1D17D11F-1FAF-4B0E-8C9C-46AFB48C9FFC}"/>
            </a:ext>
          </a:extLst>
        </xdr:cNvPr>
        <xdr:cNvSpPr txBox="1"/>
      </xdr:nvSpPr>
      <xdr:spPr>
        <a:xfrm>
          <a:off x="152660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7093</xdr:rowOff>
    </xdr:from>
    <xdr:ext cx="405111" cy="259045"/>
    <xdr:sp macro="" textlink="">
      <xdr:nvSpPr>
        <xdr:cNvPr id="453" name="n_2mainValue【一般廃棄物処理施設】&#10;有形固定資産減価償却率">
          <a:extLst>
            <a:ext uri="{FF2B5EF4-FFF2-40B4-BE49-F238E27FC236}">
              <a16:creationId xmlns:a16="http://schemas.microsoft.com/office/drawing/2014/main" id="{13AD254B-3B08-4BE8-8A1C-D5810E082522}"/>
            </a:ext>
          </a:extLst>
        </xdr:cNvPr>
        <xdr:cNvSpPr txBox="1"/>
      </xdr:nvSpPr>
      <xdr:spPr>
        <a:xfrm>
          <a:off x="143897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134455</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id="{4682AA88-06B0-4B3D-959F-F9BF150FECF8}"/>
            </a:ext>
          </a:extLst>
        </xdr:cNvPr>
        <xdr:cNvSpPr txBox="1"/>
      </xdr:nvSpPr>
      <xdr:spPr>
        <a:xfrm>
          <a:off x="135007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90368</xdr:rowOff>
    </xdr:from>
    <xdr:ext cx="405111" cy="259045"/>
    <xdr:sp macro="" textlink="">
      <xdr:nvSpPr>
        <xdr:cNvPr id="455" name="n_4mainValue【一般廃棄物処理施設】&#10;有形固定資産減価償却率">
          <a:extLst>
            <a:ext uri="{FF2B5EF4-FFF2-40B4-BE49-F238E27FC236}">
              <a16:creationId xmlns:a16="http://schemas.microsoft.com/office/drawing/2014/main" id="{1B00D69A-5B34-4768-BE21-4B052016332B}"/>
            </a:ext>
          </a:extLst>
        </xdr:cNvPr>
        <xdr:cNvSpPr txBox="1"/>
      </xdr:nvSpPr>
      <xdr:spPr>
        <a:xfrm>
          <a:off x="126117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8DBFF59D-BA6D-4E52-8792-BDBCCC3D304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7F43CA74-114D-4A7C-8574-3EDFB25D9B4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9AC449F9-F240-41DB-9254-AF36831F731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63B9C4BF-9F67-49C9-B13E-067D94A1B50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70C2DC2C-4B3E-4511-870A-906EC10B476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1FA95953-2581-4AA4-AF31-0CFDAEBF606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196A52A0-58D5-464C-973A-C9976D3DEEF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86C9AAE2-624A-4685-8268-9A95D782C1B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87674B7E-3DC4-46FF-A18F-D65EF6D1AD6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4EFE03F4-D2EF-44BD-A38D-D2F5DC2B3C7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F3716906-DFA2-4203-AE06-1EA568A98C5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a:extLst>
            <a:ext uri="{FF2B5EF4-FFF2-40B4-BE49-F238E27FC236}">
              <a16:creationId xmlns:a16="http://schemas.microsoft.com/office/drawing/2014/main" id="{C491883E-AA37-4E97-B327-016E738B14AD}"/>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8D3A3BAA-FA36-4AA1-B9A2-71208979361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9" name="テキスト ボックス 468">
          <a:extLst>
            <a:ext uri="{FF2B5EF4-FFF2-40B4-BE49-F238E27FC236}">
              <a16:creationId xmlns:a16="http://schemas.microsoft.com/office/drawing/2014/main" id="{7983E65B-D3CC-4E41-B9AD-30D639670C88}"/>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94C49900-3A72-4C7C-8B4B-B6D660655CB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a:extLst>
            <a:ext uri="{FF2B5EF4-FFF2-40B4-BE49-F238E27FC236}">
              <a16:creationId xmlns:a16="http://schemas.microsoft.com/office/drawing/2014/main" id="{FD671F14-1423-466F-9F47-D93378060281}"/>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DBEEFD77-830C-4FA3-B111-8B49E65742C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a:extLst>
            <a:ext uri="{FF2B5EF4-FFF2-40B4-BE49-F238E27FC236}">
              <a16:creationId xmlns:a16="http://schemas.microsoft.com/office/drawing/2014/main" id="{7E75A2F6-F3AD-4F59-96FA-D32895719176}"/>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A6401B78-DEA4-45D9-9259-0548A78E097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E9C75509-3990-4298-9120-5B0624B9B83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1E1DCBD3-19C2-42E2-8C20-65523097FF3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477" name="直線コネクタ 476">
          <a:extLst>
            <a:ext uri="{FF2B5EF4-FFF2-40B4-BE49-F238E27FC236}">
              <a16:creationId xmlns:a16="http://schemas.microsoft.com/office/drawing/2014/main" id="{B5D88303-3FEA-4EAC-AD05-06E4F1C8F3FA}"/>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478" name="【一般廃棄物処理施設】&#10;一人当たり有形固定資産（償却資産）額最小値テキスト">
          <a:extLst>
            <a:ext uri="{FF2B5EF4-FFF2-40B4-BE49-F238E27FC236}">
              <a16:creationId xmlns:a16="http://schemas.microsoft.com/office/drawing/2014/main" id="{7B4306DE-480F-4407-9722-7885F03BC6C1}"/>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479" name="直線コネクタ 478">
          <a:extLst>
            <a:ext uri="{FF2B5EF4-FFF2-40B4-BE49-F238E27FC236}">
              <a16:creationId xmlns:a16="http://schemas.microsoft.com/office/drawing/2014/main" id="{D4B49586-B412-4995-B91D-CE704B276A3D}"/>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28E92F07-6F30-4FC2-9A4F-194B9785D82E}"/>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481" name="直線コネクタ 480">
          <a:extLst>
            <a:ext uri="{FF2B5EF4-FFF2-40B4-BE49-F238E27FC236}">
              <a16:creationId xmlns:a16="http://schemas.microsoft.com/office/drawing/2014/main" id="{A7896655-4EFD-4026-A612-DE077827734C}"/>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A392BE12-9F44-4E7E-99FB-CAAA14257C4C}"/>
            </a:ext>
          </a:extLst>
        </xdr:cNvPr>
        <xdr:cNvSpPr txBox="1"/>
      </xdr:nvSpPr>
      <xdr:spPr>
        <a:xfrm>
          <a:off x="221996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483" name="フローチャート: 判断 482">
          <a:extLst>
            <a:ext uri="{FF2B5EF4-FFF2-40B4-BE49-F238E27FC236}">
              <a16:creationId xmlns:a16="http://schemas.microsoft.com/office/drawing/2014/main" id="{6359FA70-C89F-4791-A0BA-B0E9D79180EE}"/>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484" name="フローチャート: 判断 483">
          <a:extLst>
            <a:ext uri="{FF2B5EF4-FFF2-40B4-BE49-F238E27FC236}">
              <a16:creationId xmlns:a16="http://schemas.microsoft.com/office/drawing/2014/main" id="{830DC6F1-6953-4957-AD5B-A7B602CEA95F}"/>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485" name="フローチャート: 判断 484">
          <a:extLst>
            <a:ext uri="{FF2B5EF4-FFF2-40B4-BE49-F238E27FC236}">
              <a16:creationId xmlns:a16="http://schemas.microsoft.com/office/drawing/2014/main" id="{797472FB-DDDF-4C4B-AA15-D4A9B3966070}"/>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486" name="フローチャート: 判断 485">
          <a:extLst>
            <a:ext uri="{FF2B5EF4-FFF2-40B4-BE49-F238E27FC236}">
              <a16:creationId xmlns:a16="http://schemas.microsoft.com/office/drawing/2014/main" id="{F0651B17-3A2F-4D25-8318-AF2391EBE1B7}"/>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487" name="フローチャート: 判断 486">
          <a:extLst>
            <a:ext uri="{FF2B5EF4-FFF2-40B4-BE49-F238E27FC236}">
              <a16:creationId xmlns:a16="http://schemas.microsoft.com/office/drawing/2014/main" id="{0088C4F8-10A9-4484-ADC3-50165C3A16D6}"/>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102A368-C79F-4267-BE10-9EE611DDE32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D18BA2F6-FB8D-4A2A-8A2A-978998A741D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4A6A3DA6-4AC8-4CB0-87BF-BBF5EBA2D06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99E57A01-73F6-4463-87CB-BF2FA3B10D6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32923C1C-D1E4-41B2-828C-EEEDB1B721A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131704</xdr:rowOff>
    </xdr:from>
    <xdr:to>
      <xdr:col>116</xdr:col>
      <xdr:colOff>114300</xdr:colOff>
      <xdr:row>41</xdr:row>
      <xdr:rowOff>61854</xdr:rowOff>
    </xdr:to>
    <xdr:sp macro="" textlink="">
      <xdr:nvSpPr>
        <xdr:cNvPr id="493" name="楕円 492">
          <a:extLst>
            <a:ext uri="{FF2B5EF4-FFF2-40B4-BE49-F238E27FC236}">
              <a16:creationId xmlns:a16="http://schemas.microsoft.com/office/drawing/2014/main" id="{194B6809-7A71-40A9-B12F-D3AF8ACA7C6F}"/>
            </a:ext>
          </a:extLst>
        </xdr:cNvPr>
        <xdr:cNvSpPr/>
      </xdr:nvSpPr>
      <xdr:spPr>
        <a:xfrm>
          <a:off x="22110700" y="698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46631</xdr:rowOff>
    </xdr:from>
    <xdr:ext cx="534377" cy="259045"/>
    <xdr:sp macro="" textlink="">
      <xdr:nvSpPr>
        <xdr:cNvPr id="494" name="【一般廃棄物処理施設】&#10;一人当たり有形固定資産（償却資産）額該当値テキスト">
          <a:extLst>
            <a:ext uri="{FF2B5EF4-FFF2-40B4-BE49-F238E27FC236}">
              <a16:creationId xmlns:a16="http://schemas.microsoft.com/office/drawing/2014/main" id="{C8F00E19-0F38-4CB4-BE65-A801BB122827}"/>
            </a:ext>
          </a:extLst>
        </xdr:cNvPr>
        <xdr:cNvSpPr txBox="1"/>
      </xdr:nvSpPr>
      <xdr:spPr>
        <a:xfrm>
          <a:off x="22199600" y="690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133738</xdr:rowOff>
    </xdr:from>
    <xdr:to>
      <xdr:col>112</xdr:col>
      <xdr:colOff>38100</xdr:colOff>
      <xdr:row>41</xdr:row>
      <xdr:rowOff>63888</xdr:rowOff>
    </xdr:to>
    <xdr:sp macro="" textlink="">
      <xdr:nvSpPr>
        <xdr:cNvPr id="495" name="楕円 494">
          <a:extLst>
            <a:ext uri="{FF2B5EF4-FFF2-40B4-BE49-F238E27FC236}">
              <a16:creationId xmlns:a16="http://schemas.microsoft.com/office/drawing/2014/main" id="{A53A034F-A86A-431A-81BD-738934EBD297}"/>
            </a:ext>
          </a:extLst>
        </xdr:cNvPr>
        <xdr:cNvSpPr/>
      </xdr:nvSpPr>
      <xdr:spPr>
        <a:xfrm>
          <a:off x="21272500" y="699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11054</xdr:rowOff>
    </xdr:from>
    <xdr:to>
      <xdr:col>116</xdr:col>
      <xdr:colOff>63500</xdr:colOff>
      <xdr:row>41</xdr:row>
      <xdr:rowOff>13088</xdr:rowOff>
    </xdr:to>
    <xdr:cxnSp macro="">
      <xdr:nvCxnSpPr>
        <xdr:cNvPr id="496" name="直線コネクタ 495">
          <a:extLst>
            <a:ext uri="{FF2B5EF4-FFF2-40B4-BE49-F238E27FC236}">
              <a16:creationId xmlns:a16="http://schemas.microsoft.com/office/drawing/2014/main" id="{7714FB01-727D-41BF-9984-C344284612FF}"/>
            </a:ext>
          </a:extLst>
        </xdr:cNvPr>
        <xdr:cNvCxnSpPr/>
      </xdr:nvCxnSpPr>
      <xdr:spPr>
        <a:xfrm flipV="1">
          <a:off x="21323300" y="7040504"/>
          <a:ext cx="8382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135403</xdr:rowOff>
    </xdr:from>
    <xdr:to>
      <xdr:col>107</xdr:col>
      <xdr:colOff>101600</xdr:colOff>
      <xdr:row>41</xdr:row>
      <xdr:rowOff>65553</xdr:rowOff>
    </xdr:to>
    <xdr:sp macro="" textlink="">
      <xdr:nvSpPr>
        <xdr:cNvPr id="497" name="楕円 496">
          <a:extLst>
            <a:ext uri="{FF2B5EF4-FFF2-40B4-BE49-F238E27FC236}">
              <a16:creationId xmlns:a16="http://schemas.microsoft.com/office/drawing/2014/main" id="{F37516BA-A79E-4972-8C49-76E46F47159A}"/>
            </a:ext>
          </a:extLst>
        </xdr:cNvPr>
        <xdr:cNvSpPr/>
      </xdr:nvSpPr>
      <xdr:spPr>
        <a:xfrm>
          <a:off x="20383500" y="699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13088</xdr:rowOff>
    </xdr:from>
    <xdr:to>
      <xdr:col>111</xdr:col>
      <xdr:colOff>177800</xdr:colOff>
      <xdr:row>41</xdr:row>
      <xdr:rowOff>14753</xdr:rowOff>
    </xdr:to>
    <xdr:cxnSp macro="">
      <xdr:nvCxnSpPr>
        <xdr:cNvPr id="498" name="直線コネクタ 497">
          <a:extLst>
            <a:ext uri="{FF2B5EF4-FFF2-40B4-BE49-F238E27FC236}">
              <a16:creationId xmlns:a16="http://schemas.microsoft.com/office/drawing/2014/main" id="{6CCAACB6-2C8A-4338-9890-904B0F58D498}"/>
            </a:ext>
          </a:extLst>
        </xdr:cNvPr>
        <xdr:cNvCxnSpPr/>
      </xdr:nvCxnSpPr>
      <xdr:spPr>
        <a:xfrm flipV="1">
          <a:off x="20434300" y="7042538"/>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137213</xdr:rowOff>
    </xdr:from>
    <xdr:to>
      <xdr:col>102</xdr:col>
      <xdr:colOff>165100</xdr:colOff>
      <xdr:row>41</xdr:row>
      <xdr:rowOff>67363</xdr:rowOff>
    </xdr:to>
    <xdr:sp macro="" textlink="">
      <xdr:nvSpPr>
        <xdr:cNvPr id="499" name="楕円 498">
          <a:extLst>
            <a:ext uri="{FF2B5EF4-FFF2-40B4-BE49-F238E27FC236}">
              <a16:creationId xmlns:a16="http://schemas.microsoft.com/office/drawing/2014/main" id="{426375F9-2527-4EA8-BAAD-D682A96B38DD}"/>
            </a:ext>
          </a:extLst>
        </xdr:cNvPr>
        <xdr:cNvSpPr/>
      </xdr:nvSpPr>
      <xdr:spPr>
        <a:xfrm>
          <a:off x="19494500" y="699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14753</xdr:rowOff>
    </xdr:from>
    <xdr:to>
      <xdr:col>107</xdr:col>
      <xdr:colOff>50800</xdr:colOff>
      <xdr:row>41</xdr:row>
      <xdr:rowOff>16563</xdr:rowOff>
    </xdr:to>
    <xdr:cxnSp macro="">
      <xdr:nvCxnSpPr>
        <xdr:cNvPr id="500" name="直線コネクタ 499">
          <a:extLst>
            <a:ext uri="{FF2B5EF4-FFF2-40B4-BE49-F238E27FC236}">
              <a16:creationId xmlns:a16="http://schemas.microsoft.com/office/drawing/2014/main" id="{1639A663-583D-41BA-ABEA-F1D3D46E2DA6}"/>
            </a:ext>
          </a:extLst>
        </xdr:cNvPr>
        <xdr:cNvCxnSpPr/>
      </xdr:nvCxnSpPr>
      <xdr:spPr>
        <a:xfrm flipV="1">
          <a:off x="19545300" y="7044203"/>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138777</xdr:rowOff>
    </xdr:from>
    <xdr:to>
      <xdr:col>98</xdr:col>
      <xdr:colOff>38100</xdr:colOff>
      <xdr:row>41</xdr:row>
      <xdr:rowOff>68927</xdr:rowOff>
    </xdr:to>
    <xdr:sp macro="" textlink="">
      <xdr:nvSpPr>
        <xdr:cNvPr id="501" name="楕円 500">
          <a:extLst>
            <a:ext uri="{FF2B5EF4-FFF2-40B4-BE49-F238E27FC236}">
              <a16:creationId xmlns:a16="http://schemas.microsoft.com/office/drawing/2014/main" id="{AC14C149-A186-4EFD-A805-87DB87C5D6F4}"/>
            </a:ext>
          </a:extLst>
        </xdr:cNvPr>
        <xdr:cNvSpPr/>
      </xdr:nvSpPr>
      <xdr:spPr>
        <a:xfrm>
          <a:off x="18605500" y="699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16563</xdr:rowOff>
    </xdr:from>
    <xdr:to>
      <xdr:col>102</xdr:col>
      <xdr:colOff>114300</xdr:colOff>
      <xdr:row>41</xdr:row>
      <xdr:rowOff>18127</xdr:rowOff>
    </xdr:to>
    <xdr:cxnSp macro="">
      <xdr:nvCxnSpPr>
        <xdr:cNvPr id="502" name="直線コネクタ 501">
          <a:extLst>
            <a:ext uri="{FF2B5EF4-FFF2-40B4-BE49-F238E27FC236}">
              <a16:creationId xmlns:a16="http://schemas.microsoft.com/office/drawing/2014/main" id="{69B9C153-01B0-4E8A-AE5B-9E7C25787DDD}"/>
            </a:ext>
          </a:extLst>
        </xdr:cNvPr>
        <xdr:cNvCxnSpPr/>
      </xdr:nvCxnSpPr>
      <xdr:spPr>
        <a:xfrm flipV="1">
          <a:off x="18656300" y="7046013"/>
          <a:ext cx="889000" cy="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FA1AF37A-789A-4D5B-9347-D821998F0F88}"/>
            </a:ext>
          </a:extLst>
        </xdr:cNvPr>
        <xdr:cNvSpPr txBox="1"/>
      </xdr:nvSpPr>
      <xdr:spPr>
        <a:xfrm>
          <a:off x="21011095" y="6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504" name="n_2aveValue【一般廃棄物処理施設】&#10;一人当たり有形固定資産（償却資産）額">
          <a:extLst>
            <a:ext uri="{FF2B5EF4-FFF2-40B4-BE49-F238E27FC236}">
              <a16:creationId xmlns:a16="http://schemas.microsoft.com/office/drawing/2014/main" id="{580CF860-7419-46AB-AE74-9D28F1C6F3C3}"/>
            </a:ext>
          </a:extLst>
        </xdr:cNvPr>
        <xdr:cNvSpPr txBox="1"/>
      </xdr:nvSpPr>
      <xdr:spPr>
        <a:xfrm>
          <a:off x="2013479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505" name="n_3aveValue【一般廃棄物処理施設】&#10;一人当たり有形固定資産（償却資産）額">
          <a:extLst>
            <a:ext uri="{FF2B5EF4-FFF2-40B4-BE49-F238E27FC236}">
              <a16:creationId xmlns:a16="http://schemas.microsoft.com/office/drawing/2014/main" id="{5027B54F-B9F7-4F04-867B-D19CFCD419EC}"/>
            </a:ext>
          </a:extLst>
        </xdr:cNvPr>
        <xdr:cNvSpPr txBox="1"/>
      </xdr:nvSpPr>
      <xdr:spPr>
        <a:xfrm>
          <a:off x="19245795" y="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506" name="n_4aveValue【一般廃棄物処理施設】&#10;一人当たり有形固定資産（償却資産）額">
          <a:extLst>
            <a:ext uri="{FF2B5EF4-FFF2-40B4-BE49-F238E27FC236}">
              <a16:creationId xmlns:a16="http://schemas.microsoft.com/office/drawing/2014/main" id="{B3D99D53-67A5-4193-B95B-832666031F8B}"/>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55015</xdr:rowOff>
    </xdr:from>
    <xdr:ext cx="534377" cy="259045"/>
    <xdr:sp macro="" textlink="">
      <xdr:nvSpPr>
        <xdr:cNvPr id="507" name="n_1mainValue【一般廃棄物処理施設】&#10;一人当たり有形固定資産（償却資産）額">
          <a:extLst>
            <a:ext uri="{FF2B5EF4-FFF2-40B4-BE49-F238E27FC236}">
              <a16:creationId xmlns:a16="http://schemas.microsoft.com/office/drawing/2014/main" id="{8D172192-4287-4F00-BF9F-649291FE0C7C}"/>
            </a:ext>
          </a:extLst>
        </xdr:cNvPr>
        <xdr:cNvSpPr txBox="1"/>
      </xdr:nvSpPr>
      <xdr:spPr>
        <a:xfrm>
          <a:off x="21043411" y="708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56680</xdr:rowOff>
    </xdr:from>
    <xdr:ext cx="534377" cy="259045"/>
    <xdr:sp macro="" textlink="">
      <xdr:nvSpPr>
        <xdr:cNvPr id="508" name="n_2mainValue【一般廃棄物処理施設】&#10;一人当たり有形固定資産（償却資産）額">
          <a:extLst>
            <a:ext uri="{FF2B5EF4-FFF2-40B4-BE49-F238E27FC236}">
              <a16:creationId xmlns:a16="http://schemas.microsoft.com/office/drawing/2014/main" id="{B133FEAA-F4FA-4D8D-8486-5667512DC519}"/>
            </a:ext>
          </a:extLst>
        </xdr:cNvPr>
        <xdr:cNvSpPr txBox="1"/>
      </xdr:nvSpPr>
      <xdr:spPr>
        <a:xfrm>
          <a:off x="20167111" y="70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58490</xdr:rowOff>
    </xdr:from>
    <xdr:ext cx="534377" cy="259045"/>
    <xdr:sp macro="" textlink="">
      <xdr:nvSpPr>
        <xdr:cNvPr id="509" name="n_3mainValue【一般廃棄物処理施設】&#10;一人当たり有形固定資産（償却資産）額">
          <a:extLst>
            <a:ext uri="{FF2B5EF4-FFF2-40B4-BE49-F238E27FC236}">
              <a16:creationId xmlns:a16="http://schemas.microsoft.com/office/drawing/2014/main" id="{80D67F86-B75E-49C6-AF3B-34C29C173646}"/>
            </a:ext>
          </a:extLst>
        </xdr:cNvPr>
        <xdr:cNvSpPr txBox="1"/>
      </xdr:nvSpPr>
      <xdr:spPr>
        <a:xfrm>
          <a:off x="19278111" y="70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60054</xdr:rowOff>
    </xdr:from>
    <xdr:ext cx="534377" cy="259045"/>
    <xdr:sp macro="" textlink="">
      <xdr:nvSpPr>
        <xdr:cNvPr id="510" name="n_4mainValue【一般廃棄物処理施設】&#10;一人当たり有形固定資産（償却資産）額">
          <a:extLst>
            <a:ext uri="{FF2B5EF4-FFF2-40B4-BE49-F238E27FC236}">
              <a16:creationId xmlns:a16="http://schemas.microsoft.com/office/drawing/2014/main" id="{D637E97E-C520-4008-91D9-7977E2E0774B}"/>
            </a:ext>
          </a:extLst>
        </xdr:cNvPr>
        <xdr:cNvSpPr txBox="1"/>
      </xdr:nvSpPr>
      <xdr:spPr>
        <a:xfrm>
          <a:off x="18389111" y="7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895B1764-3D93-4F02-85C1-C42BA49614C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7899852A-95B6-4F33-B40F-7744A92B102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32019E25-B52C-4168-9125-3DABA9B20D5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BD447039-D055-4EA7-9FA7-72308DE4D87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B029BE16-3382-4FE5-9824-101D688D07A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8CF79410-1BF4-47C0-BD17-A7777785A06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55CD0C5D-F6BF-4BB8-A096-54656AAD047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6A0642D-EE6B-47EE-81E7-1278A6175E2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41214BC2-DC57-4B02-A909-4D284697598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9048304B-C4F9-4DA1-BDD0-D1BF2B68450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14F4EE5C-B26A-4C66-BE79-617F386053D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B2D4BF32-8069-4EF2-8ED4-680730E6853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a:extLst>
            <a:ext uri="{FF2B5EF4-FFF2-40B4-BE49-F238E27FC236}">
              <a16:creationId xmlns:a16="http://schemas.microsoft.com/office/drawing/2014/main" id="{038BFD3F-52C8-4147-8414-A4BAAAEB49B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B758A752-19AA-4673-B452-8F9F56B01DE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805D5631-F2BE-4030-A38D-1CA89AD519B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E9390D22-80CD-4199-BF40-47D98F66746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A4857B41-44ED-40C9-AA05-F734B6D25E2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07AA93F1-6D1B-42CD-AD5B-0A4CCF23B51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14461B90-54E6-4B87-AF08-D5794D1AFFC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8F4C47DA-4382-4BCB-A29A-096EFCD1DD6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38C4F088-3854-4B29-B1FE-EBB279C0EE1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36CF0E4C-3CEC-4EDF-A85B-A4441B4DD49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a:extLst>
            <a:ext uri="{FF2B5EF4-FFF2-40B4-BE49-F238E27FC236}">
              <a16:creationId xmlns:a16="http://schemas.microsoft.com/office/drawing/2014/main" id="{B5B46B02-BB98-47EC-B992-C427897059F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F401729-5403-4290-83AC-13E62AA68F5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5F73F871-41BF-4AD3-B77F-9ADC3DB5D95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536" name="直線コネクタ 535">
          <a:extLst>
            <a:ext uri="{FF2B5EF4-FFF2-40B4-BE49-F238E27FC236}">
              <a16:creationId xmlns:a16="http://schemas.microsoft.com/office/drawing/2014/main" id="{4576AEAE-20B2-447C-818D-FBF6F60DE6ED}"/>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7" name="【保健センター・保健所】&#10;有形固定資産減価償却率最小値テキスト">
          <a:extLst>
            <a:ext uri="{FF2B5EF4-FFF2-40B4-BE49-F238E27FC236}">
              <a16:creationId xmlns:a16="http://schemas.microsoft.com/office/drawing/2014/main" id="{533F8F61-96CB-47F3-BD99-C134E7EF7B9A}"/>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8" name="直線コネクタ 537">
          <a:extLst>
            <a:ext uri="{FF2B5EF4-FFF2-40B4-BE49-F238E27FC236}">
              <a16:creationId xmlns:a16="http://schemas.microsoft.com/office/drawing/2014/main" id="{9A5FB6DE-70C3-4DFE-AF15-25D3DF5DA5D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9" name="【保健センター・保健所】&#10;有形固定資産減価償却率最大値テキスト">
          <a:extLst>
            <a:ext uri="{FF2B5EF4-FFF2-40B4-BE49-F238E27FC236}">
              <a16:creationId xmlns:a16="http://schemas.microsoft.com/office/drawing/2014/main" id="{D1B606B1-B812-409B-9A16-69FD1BD85B8D}"/>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40" name="直線コネクタ 539">
          <a:extLst>
            <a:ext uri="{FF2B5EF4-FFF2-40B4-BE49-F238E27FC236}">
              <a16:creationId xmlns:a16="http://schemas.microsoft.com/office/drawing/2014/main" id="{81AAEFE6-DA18-4A99-B4D1-1C13B5FF2E92}"/>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B3031856-6A9B-4175-BFE3-D6B81384FEE2}"/>
            </a:ext>
          </a:extLst>
        </xdr:cNvPr>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542" name="フローチャート: 判断 541">
          <a:extLst>
            <a:ext uri="{FF2B5EF4-FFF2-40B4-BE49-F238E27FC236}">
              <a16:creationId xmlns:a16="http://schemas.microsoft.com/office/drawing/2014/main" id="{ACB8789E-4FC9-4788-97FB-E94E5BF60D19}"/>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3" name="フローチャート: 判断 542">
          <a:extLst>
            <a:ext uri="{FF2B5EF4-FFF2-40B4-BE49-F238E27FC236}">
              <a16:creationId xmlns:a16="http://schemas.microsoft.com/office/drawing/2014/main" id="{2CDE33AF-517D-434C-955C-0FEF848E53D7}"/>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544" name="フローチャート: 判断 543">
          <a:extLst>
            <a:ext uri="{FF2B5EF4-FFF2-40B4-BE49-F238E27FC236}">
              <a16:creationId xmlns:a16="http://schemas.microsoft.com/office/drawing/2014/main" id="{1915A6DD-2F05-4A5D-A4D1-09412108CCE8}"/>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5" name="フローチャート: 判断 544">
          <a:extLst>
            <a:ext uri="{FF2B5EF4-FFF2-40B4-BE49-F238E27FC236}">
              <a16:creationId xmlns:a16="http://schemas.microsoft.com/office/drawing/2014/main" id="{8C9D41E5-DC7D-4F63-9C9D-56135598E8C3}"/>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6" name="フローチャート: 判断 545">
          <a:extLst>
            <a:ext uri="{FF2B5EF4-FFF2-40B4-BE49-F238E27FC236}">
              <a16:creationId xmlns:a16="http://schemas.microsoft.com/office/drawing/2014/main" id="{56C3A0C6-1675-49BA-BB9D-2558842E3601}"/>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2482067A-C881-467C-87BE-958F149C0BB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61ED66D5-36BA-4E79-955B-F0F63F22708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91C5434-94E1-42B3-AB02-C3954C8ADA1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8A796A1-EDBF-4D8F-BCCD-5DAA931A8C6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FA9FB028-3B3A-4FDB-A253-2AF5E81FD3A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552" name="楕円 551">
          <a:extLst>
            <a:ext uri="{FF2B5EF4-FFF2-40B4-BE49-F238E27FC236}">
              <a16:creationId xmlns:a16="http://schemas.microsoft.com/office/drawing/2014/main" id="{5511277F-6397-4F15-94CD-8F5E65EF57C7}"/>
            </a:ext>
          </a:extLst>
        </xdr:cNvPr>
        <xdr:cNvSpPr/>
      </xdr:nvSpPr>
      <xdr:spPr>
        <a:xfrm>
          <a:off x="16268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2FD4829E-B4EF-42FF-8BC0-719D4FC25ED5}"/>
            </a:ext>
          </a:extLst>
        </xdr:cNvPr>
        <xdr:cNvSpPr txBox="1"/>
      </xdr:nvSpPr>
      <xdr:spPr>
        <a:xfrm>
          <a:off x="16357600"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554" name="楕円 553">
          <a:extLst>
            <a:ext uri="{FF2B5EF4-FFF2-40B4-BE49-F238E27FC236}">
              <a16:creationId xmlns:a16="http://schemas.microsoft.com/office/drawing/2014/main" id="{38037D0F-BD0C-4BA1-9AF2-1877A5C84AA3}"/>
            </a:ext>
          </a:extLst>
        </xdr:cNvPr>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24493</xdr:rowOff>
    </xdr:to>
    <xdr:cxnSp macro="">
      <xdr:nvCxnSpPr>
        <xdr:cNvPr id="555" name="直線コネクタ 554">
          <a:extLst>
            <a:ext uri="{FF2B5EF4-FFF2-40B4-BE49-F238E27FC236}">
              <a16:creationId xmlns:a16="http://schemas.microsoft.com/office/drawing/2014/main" id="{E481B5D1-51D9-4A55-9202-8E420E04C5DC}"/>
            </a:ext>
          </a:extLst>
        </xdr:cNvPr>
        <xdr:cNvCxnSpPr/>
      </xdr:nvCxnSpPr>
      <xdr:spPr>
        <a:xfrm>
          <a:off x="15481300" y="10450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556" name="楕円 555">
          <a:extLst>
            <a:ext uri="{FF2B5EF4-FFF2-40B4-BE49-F238E27FC236}">
              <a16:creationId xmlns:a16="http://schemas.microsoft.com/office/drawing/2014/main" id="{A974C6A5-A818-4AAF-A5F6-DF6378D99190}"/>
            </a:ext>
          </a:extLst>
        </xdr:cNvPr>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60</xdr:row>
      <xdr:rowOff>163285</xdr:rowOff>
    </xdr:to>
    <xdr:cxnSp macro="">
      <xdr:nvCxnSpPr>
        <xdr:cNvPr id="557" name="直線コネクタ 556">
          <a:extLst>
            <a:ext uri="{FF2B5EF4-FFF2-40B4-BE49-F238E27FC236}">
              <a16:creationId xmlns:a16="http://schemas.microsoft.com/office/drawing/2014/main" id="{8A4C1035-0A1B-4FE9-BF48-A5CDFF5C219B}"/>
            </a:ext>
          </a:extLst>
        </xdr:cNvPr>
        <xdr:cNvCxnSpPr/>
      </xdr:nvCxnSpPr>
      <xdr:spPr>
        <a:xfrm>
          <a:off x="14592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47172</xdr:rowOff>
    </xdr:from>
    <xdr:to>
      <xdr:col>72</xdr:col>
      <xdr:colOff>38100</xdr:colOff>
      <xdr:row>60</xdr:row>
      <xdr:rowOff>148772</xdr:rowOff>
    </xdr:to>
    <xdr:sp macro="" textlink="">
      <xdr:nvSpPr>
        <xdr:cNvPr id="558" name="楕円 557">
          <a:extLst>
            <a:ext uri="{FF2B5EF4-FFF2-40B4-BE49-F238E27FC236}">
              <a16:creationId xmlns:a16="http://schemas.microsoft.com/office/drawing/2014/main" id="{4F7418E3-047B-4C1E-9EE0-0BB32196AABE}"/>
            </a:ext>
          </a:extLst>
        </xdr:cNvPr>
        <xdr:cNvSpPr/>
      </xdr:nvSpPr>
      <xdr:spPr>
        <a:xfrm>
          <a:off x="13652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97972</xdr:rowOff>
    </xdr:from>
    <xdr:to>
      <xdr:col>76</xdr:col>
      <xdr:colOff>114300</xdr:colOff>
      <xdr:row>60</xdr:row>
      <xdr:rowOff>130628</xdr:rowOff>
    </xdr:to>
    <xdr:cxnSp macro="">
      <xdr:nvCxnSpPr>
        <xdr:cNvPr id="559" name="直線コネクタ 558">
          <a:extLst>
            <a:ext uri="{FF2B5EF4-FFF2-40B4-BE49-F238E27FC236}">
              <a16:creationId xmlns:a16="http://schemas.microsoft.com/office/drawing/2014/main" id="{E4F08D6E-75C5-45B2-BCCA-BF2D9E7BD5F8}"/>
            </a:ext>
          </a:extLst>
        </xdr:cNvPr>
        <xdr:cNvCxnSpPr/>
      </xdr:nvCxnSpPr>
      <xdr:spPr>
        <a:xfrm>
          <a:off x="13703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14515</xdr:rowOff>
    </xdr:from>
    <xdr:to>
      <xdr:col>67</xdr:col>
      <xdr:colOff>101600</xdr:colOff>
      <xdr:row>60</xdr:row>
      <xdr:rowOff>116115</xdr:rowOff>
    </xdr:to>
    <xdr:sp macro="" textlink="">
      <xdr:nvSpPr>
        <xdr:cNvPr id="560" name="楕円 559">
          <a:extLst>
            <a:ext uri="{FF2B5EF4-FFF2-40B4-BE49-F238E27FC236}">
              <a16:creationId xmlns:a16="http://schemas.microsoft.com/office/drawing/2014/main" id="{365333A8-53D5-4E6F-B88E-F95BBCE8E9F8}"/>
            </a:ext>
          </a:extLst>
        </xdr:cNvPr>
        <xdr:cNvSpPr/>
      </xdr:nvSpPr>
      <xdr:spPr>
        <a:xfrm>
          <a:off x="12763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65315</xdr:rowOff>
    </xdr:from>
    <xdr:to>
      <xdr:col>71</xdr:col>
      <xdr:colOff>177800</xdr:colOff>
      <xdr:row>60</xdr:row>
      <xdr:rowOff>97972</xdr:rowOff>
    </xdr:to>
    <xdr:cxnSp macro="">
      <xdr:nvCxnSpPr>
        <xdr:cNvPr id="561" name="直線コネクタ 560">
          <a:extLst>
            <a:ext uri="{FF2B5EF4-FFF2-40B4-BE49-F238E27FC236}">
              <a16:creationId xmlns:a16="http://schemas.microsoft.com/office/drawing/2014/main" id="{F4B742C0-34C7-4C7F-8CC2-7FBC4484EC84}"/>
            </a:ext>
          </a:extLst>
        </xdr:cNvPr>
        <xdr:cNvCxnSpPr/>
      </xdr:nvCxnSpPr>
      <xdr:spPr>
        <a:xfrm>
          <a:off x="12814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8A9EEB17-24BD-473D-9581-1A744E1899BF}"/>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A3BBED48-3D85-404D-B204-AD82BBA60E55}"/>
            </a:ext>
          </a:extLst>
        </xdr:cNvPr>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C27EAE8F-11CD-44C0-8C0B-67717B017CF6}"/>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492F6F7B-AD07-4867-89A7-B7686558AB80}"/>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FF0BB515-0A54-48CD-ABA0-E8946FB16A98}"/>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29B67927-FBC1-4350-9E02-6F857273718D}"/>
            </a:ext>
          </a:extLst>
        </xdr:cNvPr>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139899</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ED7C38A4-78B1-4DB2-BE5B-D529E2534A02}"/>
            </a:ext>
          </a:extLst>
        </xdr:cNvPr>
        <xdr:cNvSpPr txBox="1"/>
      </xdr:nvSpPr>
      <xdr:spPr>
        <a:xfrm>
          <a:off x="13500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107242</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96728383-D161-4E53-BFA5-3127DA49C249}"/>
            </a:ext>
          </a:extLst>
        </xdr:cNvPr>
        <xdr:cNvSpPr txBox="1"/>
      </xdr:nvSpPr>
      <xdr:spPr>
        <a:xfrm>
          <a:off x="12611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9E27E7F4-3359-4E13-AA56-FD55FD5D08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5B3D1936-97EA-46BC-8E19-0DFFD66BC8F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AF1A3287-8E84-45D0-A389-960606B4AC5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E974FBD3-5A9B-40A8-A6FB-2E747BAE85C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9404A3D7-EAC9-4234-BCF3-4D9E522A8D1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F04A8A6E-DD7F-49DC-9CBC-F57A00304D2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ECBAAD17-7995-4D8B-8F32-CFCB5D5F027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4F5C5659-4AC4-4673-8943-5A1496719B0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1DF1F977-220E-4457-BC93-97BCC578DDF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4CB36611-EA30-471F-9232-DB8ABBFDE52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10393C79-D211-47E9-8384-71F7F24EF49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FB7BC953-5FE2-4FD9-AF0C-36D4F179A6A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E6591695-DAB0-4119-847F-F037E39D62B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3776735B-96B4-45B8-AE90-CFBFAC81280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0E0245FD-6E0D-477F-93AF-F7EC60AB6D5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4A30E60F-A721-4923-A716-10A587238F4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159CCF66-2968-4D60-89A7-9DF61D579E7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FB7BB5FF-66D3-4885-9D86-767CB4F9020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2F58F540-335E-46EF-9C0C-9E99F6CB992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B13FF8E9-106D-4FF2-BE1B-017E1D5AFDF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A442DF4A-B1FC-49B1-A6C1-ABB33B262A0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E4FE7E91-AED8-4D76-ABDB-4A81EB618BF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55EFC48D-8B1D-483B-B5D8-387CDA4FD66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593" name="直線コネクタ 592">
          <a:extLst>
            <a:ext uri="{FF2B5EF4-FFF2-40B4-BE49-F238E27FC236}">
              <a16:creationId xmlns:a16="http://schemas.microsoft.com/office/drawing/2014/main" id="{E3CCB6AD-ABD7-4FB9-90B1-1D3F6D128065}"/>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4226135A-6569-44F5-88BD-54F4FA9179F5}"/>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5" name="直線コネクタ 594">
          <a:extLst>
            <a:ext uri="{FF2B5EF4-FFF2-40B4-BE49-F238E27FC236}">
              <a16:creationId xmlns:a16="http://schemas.microsoft.com/office/drawing/2014/main" id="{EE963928-BE4A-45C3-A925-26BEC8977004}"/>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26590874-4563-4AFB-A63F-8871C64CE884}"/>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97" name="直線コネクタ 596">
          <a:extLst>
            <a:ext uri="{FF2B5EF4-FFF2-40B4-BE49-F238E27FC236}">
              <a16:creationId xmlns:a16="http://schemas.microsoft.com/office/drawing/2014/main" id="{28F4C042-B0D8-4677-97AD-E2E60F87FBCD}"/>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544847C2-7B3F-4D65-A0EA-42012012465A}"/>
            </a:ext>
          </a:extLst>
        </xdr:cNvPr>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599" name="フローチャート: 判断 598">
          <a:extLst>
            <a:ext uri="{FF2B5EF4-FFF2-40B4-BE49-F238E27FC236}">
              <a16:creationId xmlns:a16="http://schemas.microsoft.com/office/drawing/2014/main" id="{B9FD70FC-1340-436A-A7D0-56F40CC12506}"/>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00" name="フローチャート: 判断 599">
          <a:extLst>
            <a:ext uri="{FF2B5EF4-FFF2-40B4-BE49-F238E27FC236}">
              <a16:creationId xmlns:a16="http://schemas.microsoft.com/office/drawing/2014/main" id="{A7B2D904-6575-4FF0-946C-29A2C11D8B9C}"/>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01" name="フローチャート: 判断 600">
          <a:extLst>
            <a:ext uri="{FF2B5EF4-FFF2-40B4-BE49-F238E27FC236}">
              <a16:creationId xmlns:a16="http://schemas.microsoft.com/office/drawing/2014/main" id="{E47C678A-C8E8-4206-B19D-D9AC1C8F1F94}"/>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02" name="フローチャート: 判断 601">
          <a:extLst>
            <a:ext uri="{FF2B5EF4-FFF2-40B4-BE49-F238E27FC236}">
              <a16:creationId xmlns:a16="http://schemas.microsoft.com/office/drawing/2014/main" id="{604BF527-4AEF-42FE-A440-D1A3133E6F0F}"/>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03" name="フローチャート: 判断 602">
          <a:extLst>
            <a:ext uri="{FF2B5EF4-FFF2-40B4-BE49-F238E27FC236}">
              <a16:creationId xmlns:a16="http://schemas.microsoft.com/office/drawing/2014/main" id="{571984E8-D482-432B-AA9A-C4712BE23A9A}"/>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E95BD77D-89B1-4AE2-8CA3-CF738673121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6C014567-3BE2-413E-9CB9-F0392F36942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4BF3952C-364A-4887-9E62-76EC5BC08FE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F3C4FEFF-4AA1-4E7B-A8D8-B539510E7C1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80F0195C-3076-4387-BCB1-BD5A7554FA4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67310</xdr:rowOff>
    </xdr:from>
    <xdr:to>
      <xdr:col>116</xdr:col>
      <xdr:colOff>114300</xdr:colOff>
      <xdr:row>63</xdr:row>
      <xdr:rowOff>168910</xdr:rowOff>
    </xdr:to>
    <xdr:sp macro="" textlink="">
      <xdr:nvSpPr>
        <xdr:cNvPr id="609" name="楕円 608">
          <a:extLst>
            <a:ext uri="{FF2B5EF4-FFF2-40B4-BE49-F238E27FC236}">
              <a16:creationId xmlns:a16="http://schemas.microsoft.com/office/drawing/2014/main" id="{0784CE68-F911-46E1-B7AD-12A18A99C320}"/>
            </a:ext>
          </a:extLst>
        </xdr:cNvPr>
        <xdr:cNvSpPr/>
      </xdr:nvSpPr>
      <xdr:spPr>
        <a:xfrm>
          <a:off x="221107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153687</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E8FDB858-F4CF-47C2-8B5E-8879948DDC3F}"/>
            </a:ext>
          </a:extLst>
        </xdr:cNvPr>
        <xdr:cNvSpPr txBox="1"/>
      </xdr:nvSpPr>
      <xdr:spPr>
        <a:xfrm>
          <a:off x="2219960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71120</xdr:rowOff>
    </xdr:from>
    <xdr:to>
      <xdr:col>112</xdr:col>
      <xdr:colOff>38100</xdr:colOff>
      <xdr:row>64</xdr:row>
      <xdr:rowOff>1270</xdr:rowOff>
    </xdr:to>
    <xdr:sp macro="" textlink="">
      <xdr:nvSpPr>
        <xdr:cNvPr id="611" name="楕円 610">
          <a:extLst>
            <a:ext uri="{FF2B5EF4-FFF2-40B4-BE49-F238E27FC236}">
              <a16:creationId xmlns:a16="http://schemas.microsoft.com/office/drawing/2014/main" id="{5F471B30-D49E-4A1D-B345-03B7D768ECF5}"/>
            </a:ext>
          </a:extLst>
        </xdr:cNvPr>
        <xdr:cNvSpPr/>
      </xdr:nvSpPr>
      <xdr:spPr>
        <a:xfrm>
          <a:off x="21272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118110</xdr:rowOff>
    </xdr:from>
    <xdr:to>
      <xdr:col>116</xdr:col>
      <xdr:colOff>63500</xdr:colOff>
      <xdr:row>63</xdr:row>
      <xdr:rowOff>121920</xdr:rowOff>
    </xdr:to>
    <xdr:cxnSp macro="">
      <xdr:nvCxnSpPr>
        <xdr:cNvPr id="612" name="直線コネクタ 611">
          <a:extLst>
            <a:ext uri="{FF2B5EF4-FFF2-40B4-BE49-F238E27FC236}">
              <a16:creationId xmlns:a16="http://schemas.microsoft.com/office/drawing/2014/main" id="{31CF956A-1A36-4F87-8141-8845F32C3612}"/>
            </a:ext>
          </a:extLst>
        </xdr:cNvPr>
        <xdr:cNvCxnSpPr/>
      </xdr:nvCxnSpPr>
      <xdr:spPr>
        <a:xfrm flipV="1">
          <a:off x="21323300" y="109194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71120</xdr:rowOff>
    </xdr:from>
    <xdr:to>
      <xdr:col>107</xdr:col>
      <xdr:colOff>101600</xdr:colOff>
      <xdr:row>64</xdr:row>
      <xdr:rowOff>1270</xdr:rowOff>
    </xdr:to>
    <xdr:sp macro="" textlink="">
      <xdr:nvSpPr>
        <xdr:cNvPr id="613" name="楕円 612">
          <a:extLst>
            <a:ext uri="{FF2B5EF4-FFF2-40B4-BE49-F238E27FC236}">
              <a16:creationId xmlns:a16="http://schemas.microsoft.com/office/drawing/2014/main" id="{3E81A4C8-F1C4-4D9F-BC6D-1F7961C52951}"/>
            </a:ext>
          </a:extLst>
        </xdr:cNvPr>
        <xdr:cNvSpPr/>
      </xdr:nvSpPr>
      <xdr:spPr>
        <a:xfrm>
          <a:off x="20383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121920</xdr:rowOff>
    </xdr:from>
    <xdr:to>
      <xdr:col>111</xdr:col>
      <xdr:colOff>177800</xdr:colOff>
      <xdr:row>63</xdr:row>
      <xdr:rowOff>121920</xdr:rowOff>
    </xdr:to>
    <xdr:cxnSp macro="">
      <xdr:nvCxnSpPr>
        <xdr:cNvPr id="614" name="直線コネクタ 613">
          <a:extLst>
            <a:ext uri="{FF2B5EF4-FFF2-40B4-BE49-F238E27FC236}">
              <a16:creationId xmlns:a16="http://schemas.microsoft.com/office/drawing/2014/main" id="{375FFE11-094A-4524-9A62-94EDB9AA5D9C}"/>
            </a:ext>
          </a:extLst>
        </xdr:cNvPr>
        <xdr:cNvCxnSpPr/>
      </xdr:nvCxnSpPr>
      <xdr:spPr>
        <a:xfrm>
          <a:off x="20434300" y="1092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74930</xdr:rowOff>
    </xdr:from>
    <xdr:to>
      <xdr:col>102</xdr:col>
      <xdr:colOff>165100</xdr:colOff>
      <xdr:row>64</xdr:row>
      <xdr:rowOff>5080</xdr:rowOff>
    </xdr:to>
    <xdr:sp macro="" textlink="">
      <xdr:nvSpPr>
        <xdr:cNvPr id="615" name="楕円 614">
          <a:extLst>
            <a:ext uri="{FF2B5EF4-FFF2-40B4-BE49-F238E27FC236}">
              <a16:creationId xmlns:a16="http://schemas.microsoft.com/office/drawing/2014/main" id="{48617A49-DC61-4B3D-81A0-9572225ADA10}"/>
            </a:ext>
          </a:extLst>
        </xdr:cNvPr>
        <xdr:cNvSpPr/>
      </xdr:nvSpPr>
      <xdr:spPr>
        <a:xfrm>
          <a:off x="19494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121920</xdr:rowOff>
    </xdr:from>
    <xdr:to>
      <xdr:col>107</xdr:col>
      <xdr:colOff>50800</xdr:colOff>
      <xdr:row>63</xdr:row>
      <xdr:rowOff>125730</xdr:rowOff>
    </xdr:to>
    <xdr:cxnSp macro="">
      <xdr:nvCxnSpPr>
        <xdr:cNvPr id="616" name="直線コネクタ 615">
          <a:extLst>
            <a:ext uri="{FF2B5EF4-FFF2-40B4-BE49-F238E27FC236}">
              <a16:creationId xmlns:a16="http://schemas.microsoft.com/office/drawing/2014/main" id="{71396AB4-B5BE-463E-AC57-637C87B570CC}"/>
            </a:ext>
          </a:extLst>
        </xdr:cNvPr>
        <xdr:cNvCxnSpPr/>
      </xdr:nvCxnSpPr>
      <xdr:spPr>
        <a:xfrm flipV="1">
          <a:off x="19545300" y="1092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74930</xdr:rowOff>
    </xdr:from>
    <xdr:to>
      <xdr:col>98</xdr:col>
      <xdr:colOff>38100</xdr:colOff>
      <xdr:row>64</xdr:row>
      <xdr:rowOff>5080</xdr:rowOff>
    </xdr:to>
    <xdr:sp macro="" textlink="">
      <xdr:nvSpPr>
        <xdr:cNvPr id="617" name="楕円 616">
          <a:extLst>
            <a:ext uri="{FF2B5EF4-FFF2-40B4-BE49-F238E27FC236}">
              <a16:creationId xmlns:a16="http://schemas.microsoft.com/office/drawing/2014/main" id="{C436098E-C284-4121-AE86-1C7C45EF3EFA}"/>
            </a:ext>
          </a:extLst>
        </xdr:cNvPr>
        <xdr:cNvSpPr/>
      </xdr:nvSpPr>
      <xdr:spPr>
        <a:xfrm>
          <a:off x="18605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125730</xdr:rowOff>
    </xdr:from>
    <xdr:to>
      <xdr:col>102</xdr:col>
      <xdr:colOff>114300</xdr:colOff>
      <xdr:row>63</xdr:row>
      <xdr:rowOff>125730</xdr:rowOff>
    </xdr:to>
    <xdr:cxnSp macro="">
      <xdr:nvCxnSpPr>
        <xdr:cNvPr id="618" name="直線コネクタ 617">
          <a:extLst>
            <a:ext uri="{FF2B5EF4-FFF2-40B4-BE49-F238E27FC236}">
              <a16:creationId xmlns:a16="http://schemas.microsoft.com/office/drawing/2014/main" id="{BF6AC225-AAEF-41A5-9787-B87370EF9546}"/>
            </a:ext>
          </a:extLst>
        </xdr:cNvPr>
        <xdr:cNvCxnSpPr/>
      </xdr:nvCxnSpPr>
      <xdr:spPr>
        <a:xfrm>
          <a:off x="18656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619" name="n_1aveValue【保健センター・保健所】&#10;一人当たり面積">
          <a:extLst>
            <a:ext uri="{FF2B5EF4-FFF2-40B4-BE49-F238E27FC236}">
              <a16:creationId xmlns:a16="http://schemas.microsoft.com/office/drawing/2014/main" id="{7F5DD82E-C11A-4EF3-BBAA-132D7BD201AD}"/>
            </a:ext>
          </a:extLst>
        </xdr:cNvPr>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620" name="n_2aveValue【保健センター・保健所】&#10;一人当たり面積">
          <a:extLst>
            <a:ext uri="{FF2B5EF4-FFF2-40B4-BE49-F238E27FC236}">
              <a16:creationId xmlns:a16="http://schemas.microsoft.com/office/drawing/2014/main" id="{9E33AAB8-3166-41C8-AEBA-444674FA2DD5}"/>
            </a:ext>
          </a:extLst>
        </xdr:cNvPr>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621" name="n_3aveValue【保健センター・保健所】&#10;一人当たり面積">
          <a:extLst>
            <a:ext uri="{FF2B5EF4-FFF2-40B4-BE49-F238E27FC236}">
              <a16:creationId xmlns:a16="http://schemas.microsoft.com/office/drawing/2014/main" id="{643EB83F-F6DD-4390-BF71-F7A2CADF622F}"/>
            </a:ext>
          </a:extLst>
        </xdr:cNvPr>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622" name="n_4aveValue【保健センター・保健所】&#10;一人当たり面積">
          <a:extLst>
            <a:ext uri="{FF2B5EF4-FFF2-40B4-BE49-F238E27FC236}">
              <a16:creationId xmlns:a16="http://schemas.microsoft.com/office/drawing/2014/main" id="{0A6CEAB4-2880-451D-9715-1A575E6DC95F}"/>
            </a:ext>
          </a:extLst>
        </xdr:cNvPr>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163847</xdr:rowOff>
    </xdr:from>
    <xdr:ext cx="469744" cy="259045"/>
    <xdr:sp macro="" textlink="">
      <xdr:nvSpPr>
        <xdr:cNvPr id="623" name="n_1mainValue【保健センター・保健所】&#10;一人当たり面積">
          <a:extLst>
            <a:ext uri="{FF2B5EF4-FFF2-40B4-BE49-F238E27FC236}">
              <a16:creationId xmlns:a16="http://schemas.microsoft.com/office/drawing/2014/main" id="{443F7C5E-440D-451E-A8CE-D70A48941ABA}"/>
            </a:ext>
          </a:extLst>
        </xdr:cNvPr>
        <xdr:cNvSpPr txBox="1"/>
      </xdr:nvSpPr>
      <xdr:spPr>
        <a:xfrm>
          <a:off x="210757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163847</xdr:rowOff>
    </xdr:from>
    <xdr:ext cx="469744" cy="259045"/>
    <xdr:sp macro="" textlink="">
      <xdr:nvSpPr>
        <xdr:cNvPr id="624" name="n_2mainValue【保健センター・保健所】&#10;一人当たり面積">
          <a:extLst>
            <a:ext uri="{FF2B5EF4-FFF2-40B4-BE49-F238E27FC236}">
              <a16:creationId xmlns:a16="http://schemas.microsoft.com/office/drawing/2014/main" id="{6E90EAC0-E365-411D-A7B4-5DF2BB5E8BEB}"/>
            </a:ext>
          </a:extLst>
        </xdr:cNvPr>
        <xdr:cNvSpPr txBox="1"/>
      </xdr:nvSpPr>
      <xdr:spPr>
        <a:xfrm>
          <a:off x="20199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167657</xdr:rowOff>
    </xdr:from>
    <xdr:ext cx="469744" cy="259045"/>
    <xdr:sp macro="" textlink="">
      <xdr:nvSpPr>
        <xdr:cNvPr id="625" name="n_3mainValue【保健センター・保健所】&#10;一人当たり面積">
          <a:extLst>
            <a:ext uri="{FF2B5EF4-FFF2-40B4-BE49-F238E27FC236}">
              <a16:creationId xmlns:a16="http://schemas.microsoft.com/office/drawing/2014/main" id="{78326EB6-6568-45FE-9585-38482AAB772A}"/>
            </a:ext>
          </a:extLst>
        </xdr:cNvPr>
        <xdr:cNvSpPr txBox="1"/>
      </xdr:nvSpPr>
      <xdr:spPr>
        <a:xfrm>
          <a:off x="19310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167657</xdr:rowOff>
    </xdr:from>
    <xdr:ext cx="469744" cy="259045"/>
    <xdr:sp macro="" textlink="">
      <xdr:nvSpPr>
        <xdr:cNvPr id="626" name="n_4mainValue【保健センター・保健所】&#10;一人当たり面積">
          <a:extLst>
            <a:ext uri="{FF2B5EF4-FFF2-40B4-BE49-F238E27FC236}">
              <a16:creationId xmlns:a16="http://schemas.microsoft.com/office/drawing/2014/main" id="{2A626C0B-E2E8-427D-BC6F-AA80397242BA}"/>
            </a:ext>
          </a:extLst>
        </xdr:cNvPr>
        <xdr:cNvSpPr txBox="1"/>
      </xdr:nvSpPr>
      <xdr:spPr>
        <a:xfrm>
          <a:off x="18421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0975F37C-F924-4851-B3B3-626CDFB591F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338A491E-96D9-4E9C-98CE-B00979F9FAD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FB4AEBDE-478A-434C-9E0B-7ECBA986A94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521C24FD-6E93-4B89-9140-F55CB59BC2D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9218BFC7-9B72-43E7-8DDD-E967A2BA05C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B7A47CFC-E235-4783-A1FD-C72272197B3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908B551D-8186-4E25-A6CA-52F76C474B7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512B4CD7-8F6C-4AEE-BA15-37A72E549B4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A2FF468F-3929-4544-BB3E-CA559202064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78AB5C7F-111E-49BC-B5EA-B7CD4D67C2F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112390BF-F48B-4524-A2C1-04D50C909F4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a:extLst>
            <a:ext uri="{FF2B5EF4-FFF2-40B4-BE49-F238E27FC236}">
              <a16:creationId xmlns:a16="http://schemas.microsoft.com/office/drawing/2014/main" id="{9C46F3A8-2E78-4430-9841-9809B2B8B7B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a:extLst>
            <a:ext uri="{FF2B5EF4-FFF2-40B4-BE49-F238E27FC236}">
              <a16:creationId xmlns:a16="http://schemas.microsoft.com/office/drawing/2014/main" id="{2411AAB0-BB69-4175-A333-F8100ED689A2}"/>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a:extLst>
            <a:ext uri="{FF2B5EF4-FFF2-40B4-BE49-F238E27FC236}">
              <a16:creationId xmlns:a16="http://schemas.microsoft.com/office/drawing/2014/main" id="{ED367F0C-6A12-4E1E-8160-7A8B96B109D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a:extLst>
            <a:ext uri="{FF2B5EF4-FFF2-40B4-BE49-F238E27FC236}">
              <a16:creationId xmlns:a16="http://schemas.microsoft.com/office/drawing/2014/main" id="{C7EB0261-0AF5-4EE0-9734-101CB16F3CF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a:extLst>
            <a:ext uri="{FF2B5EF4-FFF2-40B4-BE49-F238E27FC236}">
              <a16:creationId xmlns:a16="http://schemas.microsoft.com/office/drawing/2014/main" id="{9C228EDF-2047-408F-BA82-12BF3A53D13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a:extLst>
            <a:ext uri="{FF2B5EF4-FFF2-40B4-BE49-F238E27FC236}">
              <a16:creationId xmlns:a16="http://schemas.microsoft.com/office/drawing/2014/main" id="{C76FE7CE-9EA7-4CE8-A352-A474D281E73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a:extLst>
            <a:ext uri="{FF2B5EF4-FFF2-40B4-BE49-F238E27FC236}">
              <a16:creationId xmlns:a16="http://schemas.microsoft.com/office/drawing/2014/main" id="{FE7D15CC-2244-4EA2-AD88-7E32086499E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a:extLst>
            <a:ext uri="{FF2B5EF4-FFF2-40B4-BE49-F238E27FC236}">
              <a16:creationId xmlns:a16="http://schemas.microsoft.com/office/drawing/2014/main" id="{0793CD94-9926-4CED-9046-D7DC54B62D2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a:extLst>
            <a:ext uri="{FF2B5EF4-FFF2-40B4-BE49-F238E27FC236}">
              <a16:creationId xmlns:a16="http://schemas.microsoft.com/office/drawing/2014/main" id="{C26138D9-54AF-46D3-8E77-CC920C427DD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7" name="テキスト ボックス 646">
          <a:extLst>
            <a:ext uri="{FF2B5EF4-FFF2-40B4-BE49-F238E27FC236}">
              <a16:creationId xmlns:a16="http://schemas.microsoft.com/office/drawing/2014/main" id="{4CB4FE0F-EB81-4DC6-B34D-424DD678E93F}"/>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B2FE3FB5-E082-4643-AC29-FE020CD8202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FB304012-3091-4087-BD5A-50721009694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0" name="直線コネクタ 649">
          <a:extLst>
            <a:ext uri="{FF2B5EF4-FFF2-40B4-BE49-F238E27FC236}">
              <a16:creationId xmlns:a16="http://schemas.microsoft.com/office/drawing/2014/main" id="{EFA646B1-7850-4368-8E4B-E26D2921CC28}"/>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1" name="【消防施設】&#10;有形固定資産減価償却率最小値テキスト">
          <a:extLst>
            <a:ext uri="{FF2B5EF4-FFF2-40B4-BE49-F238E27FC236}">
              <a16:creationId xmlns:a16="http://schemas.microsoft.com/office/drawing/2014/main" id="{55A84068-4141-4CFF-95C9-11DC75F29494}"/>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2" name="直線コネクタ 651">
          <a:extLst>
            <a:ext uri="{FF2B5EF4-FFF2-40B4-BE49-F238E27FC236}">
              <a16:creationId xmlns:a16="http://schemas.microsoft.com/office/drawing/2014/main" id="{C7ACCABC-3F07-4DB3-A322-2542FE0C909B}"/>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3" name="【消防施設】&#10;有形固定資産減価償却率最大値テキスト">
          <a:extLst>
            <a:ext uri="{FF2B5EF4-FFF2-40B4-BE49-F238E27FC236}">
              <a16:creationId xmlns:a16="http://schemas.microsoft.com/office/drawing/2014/main" id="{2202F03E-17D9-4925-AEBB-887FD3771412}"/>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4" name="直線コネクタ 653">
          <a:extLst>
            <a:ext uri="{FF2B5EF4-FFF2-40B4-BE49-F238E27FC236}">
              <a16:creationId xmlns:a16="http://schemas.microsoft.com/office/drawing/2014/main" id="{2B149FDF-D1A4-44A3-B479-9D2E7A5C1AC9}"/>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1945A030-0B14-46A7-BB70-0E2AD21BF00B}"/>
            </a:ext>
          </a:extLst>
        </xdr:cNvPr>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6" name="フローチャート: 判断 655">
          <a:extLst>
            <a:ext uri="{FF2B5EF4-FFF2-40B4-BE49-F238E27FC236}">
              <a16:creationId xmlns:a16="http://schemas.microsoft.com/office/drawing/2014/main" id="{CF7E78E9-9656-4271-AFF8-A3D9EC05D4AC}"/>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657" name="フローチャート: 判断 656">
          <a:extLst>
            <a:ext uri="{FF2B5EF4-FFF2-40B4-BE49-F238E27FC236}">
              <a16:creationId xmlns:a16="http://schemas.microsoft.com/office/drawing/2014/main" id="{F115D4FF-F1B4-4826-96E2-AB638BBDB7C5}"/>
            </a:ext>
          </a:extLst>
        </xdr:cNvPr>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58" name="フローチャート: 判断 657">
          <a:extLst>
            <a:ext uri="{FF2B5EF4-FFF2-40B4-BE49-F238E27FC236}">
              <a16:creationId xmlns:a16="http://schemas.microsoft.com/office/drawing/2014/main" id="{8CA6EB2E-52BC-438D-A930-523C28CCCC4E}"/>
            </a:ext>
          </a:extLst>
        </xdr:cNvPr>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659" name="フローチャート: 判断 658">
          <a:extLst>
            <a:ext uri="{FF2B5EF4-FFF2-40B4-BE49-F238E27FC236}">
              <a16:creationId xmlns:a16="http://schemas.microsoft.com/office/drawing/2014/main" id="{6B425010-65B0-4E62-BF7C-90361CE85507}"/>
            </a:ext>
          </a:extLst>
        </xdr:cNvPr>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60" name="フローチャート: 判断 659">
          <a:extLst>
            <a:ext uri="{FF2B5EF4-FFF2-40B4-BE49-F238E27FC236}">
              <a16:creationId xmlns:a16="http://schemas.microsoft.com/office/drawing/2014/main" id="{A31354A2-4088-40B9-A2B9-355624F674B8}"/>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3853F281-2D84-4AA5-BAB4-58659E6D7E3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83D22C3F-9B54-42E1-90CE-2FCA5C00681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33E8D4CD-702C-487E-BE12-C78A7C55E3D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7ACF007C-DAC7-4AF9-AD8F-4D180232B0C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113A992F-8AD8-4C48-A260-6D8C5EB75B4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137161</xdr:rowOff>
    </xdr:from>
    <xdr:to>
      <xdr:col>85</xdr:col>
      <xdr:colOff>177800</xdr:colOff>
      <xdr:row>83</xdr:row>
      <xdr:rowOff>67311</xdr:rowOff>
    </xdr:to>
    <xdr:sp macro="" textlink="">
      <xdr:nvSpPr>
        <xdr:cNvPr id="666" name="楕円 665">
          <a:extLst>
            <a:ext uri="{FF2B5EF4-FFF2-40B4-BE49-F238E27FC236}">
              <a16:creationId xmlns:a16="http://schemas.microsoft.com/office/drawing/2014/main" id="{5A5C7ABB-6DCC-404F-B79B-CA24B43E2642}"/>
            </a:ext>
          </a:extLst>
        </xdr:cNvPr>
        <xdr:cNvSpPr/>
      </xdr:nvSpPr>
      <xdr:spPr>
        <a:xfrm>
          <a:off x="16268700" y="141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115588</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6468F059-60C6-4161-93D6-8CAEA3219F80}"/>
            </a:ext>
          </a:extLst>
        </xdr:cNvPr>
        <xdr:cNvSpPr txBox="1"/>
      </xdr:nvSpPr>
      <xdr:spPr>
        <a:xfrm>
          <a:off x="16357600" y="14174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123189</xdr:rowOff>
    </xdr:from>
    <xdr:to>
      <xdr:col>81</xdr:col>
      <xdr:colOff>101600</xdr:colOff>
      <xdr:row>83</xdr:row>
      <xdr:rowOff>53339</xdr:rowOff>
    </xdr:to>
    <xdr:sp macro="" textlink="">
      <xdr:nvSpPr>
        <xdr:cNvPr id="668" name="楕円 667">
          <a:extLst>
            <a:ext uri="{FF2B5EF4-FFF2-40B4-BE49-F238E27FC236}">
              <a16:creationId xmlns:a16="http://schemas.microsoft.com/office/drawing/2014/main" id="{F6ED3D0E-A59B-45E2-9FE5-C8E2737852B0}"/>
            </a:ext>
          </a:extLst>
        </xdr:cNvPr>
        <xdr:cNvSpPr/>
      </xdr:nvSpPr>
      <xdr:spPr>
        <a:xfrm>
          <a:off x="15430500" y="1418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2539</xdr:rowOff>
    </xdr:from>
    <xdr:to>
      <xdr:col>85</xdr:col>
      <xdr:colOff>127000</xdr:colOff>
      <xdr:row>83</xdr:row>
      <xdr:rowOff>16511</xdr:rowOff>
    </xdr:to>
    <xdr:cxnSp macro="">
      <xdr:nvCxnSpPr>
        <xdr:cNvPr id="669" name="直線コネクタ 668">
          <a:extLst>
            <a:ext uri="{FF2B5EF4-FFF2-40B4-BE49-F238E27FC236}">
              <a16:creationId xmlns:a16="http://schemas.microsoft.com/office/drawing/2014/main" id="{3E8D9800-41CC-45A1-B1F7-DBDED8F9C67E}"/>
            </a:ext>
          </a:extLst>
        </xdr:cNvPr>
        <xdr:cNvCxnSpPr/>
      </xdr:nvCxnSpPr>
      <xdr:spPr>
        <a:xfrm>
          <a:off x="15481300" y="14232889"/>
          <a:ext cx="8382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109220</xdr:rowOff>
    </xdr:from>
    <xdr:to>
      <xdr:col>76</xdr:col>
      <xdr:colOff>165100</xdr:colOff>
      <xdr:row>83</xdr:row>
      <xdr:rowOff>39370</xdr:rowOff>
    </xdr:to>
    <xdr:sp macro="" textlink="">
      <xdr:nvSpPr>
        <xdr:cNvPr id="670" name="楕円 669">
          <a:extLst>
            <a:ext uri="{FF2B5EF4-FFF2-40B4-BE49-F238E27FC236}">
              <a16:creationId xmlns:a16="http://schemas.microsoft.com/office/drawing/2014/main" id="{991C4CF5-1659-4657-8656-D9E962CCF094}"/>
            </a:ext>
          </a:extLst>
        </xdr:cNvPr>
        <xdr:cNvSpPr/>
      </xdr:nvSpPr>
      <xdr:spPr>
        <a:xfrm>
          <a:off x="14541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160020</xdr:rowOff>
    </xdr:from>
    <xdr:to>
      <xdr:col>81</xdr:col>
      <xdr:colOff>50800</xdr:colOff>
      <xdr:row>83</xdr:row>
      <xdr:rowOff>2539</xdr:rowOff>
    </xdr:to>
    <xdr:cxnSp macro="">
      <xdr:nvCxnSpPr>
        <xdr:cNvPr id="671" name="直線コネクタ 670">
          <a:extLst>
            <a:ext uri="{FF2B5EF4-FFF2-40B4-BE49-F238E27FC236}">
              <a16:creationId xmlns:a16="http://schemas.microsoft.com/office/drawing/2014/main" id="{BC774413-9F1B-4041-8C0F-0D5D86167458}"/>
            </a:ext>
          </a:extLst>
        </xdr:cNvPr>
        <xdr:cNvCxnSpPr/>
      </xdr:nvCxnSpPr>
      <xdr:spPr>
        <a:xfrm>
          <a:off x="14592300" y="14218920"/>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109220</xdr:rowOff>
    </xdr:from>
    <xdr:to>
      <xdr:col>72</xdr:col>
      <xdr:colOff>38100</xdr:colOff>
      <xdr:row>83</xdr:row>
      <xdr:rowOff>39370</xdr:rowOff>
    </xdr:to>
    <xdr:sp macro="" textlink="">
      <xdr:nvSpPr>
        <xdr:cNvPr id="672" name="楕円 671">
          <a:extLst>
            <a:ext uri="{FF2B5EF4-FFF2-40B4-BE49-F238E27FC236}">
              <a16:creationId xmlns:a16="http://schemas.microsoft.com/office/drawing/2014/main" id="{3FCAA4B3-63DD-49E8-8189-E6DD1517BE57}"/>
            </a:ext>
          </a:extLst>
        </xdr:cNvPr>
        <xdr:cNvSpPr/>
      </xdr:nvSpPr>
      <xdr:spPr>
        <a:xfrm>
          <a:off x="13652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160020</xdr:rowOff>
    </xdr:from>
    <xdr:to>
      <xdr:col>76</xdr:col>
      <xdr:colOff>114300</xdr:colOff>
      <xdr:row>82</xdr:row>
      <xdr:rowOff>160020</xdr:rowOff>
    </xdr:to>
    <xdr:cxnSp macro="">
      <xdr:nvCxnSpPr>
        <xdr:cNvPr id="673" name="直線コネクタ 672">
          <a:extLst>
            <a:ext uri="{FF2B5EF4-FFF2-40B4-BE49-F238E27FC236}">
              <a16:creationId xmlns:a16="http://schemas.microsoft.com/office/drawing/2014/main" id="{6274576A-91F8-4075-8D64-6A65D533AA34}"/>
            </a:ext>
          </a:extLst>
        </xdr:cNvPr>
        <xdr:cNvCxnSpPr/>
      </xdr:nvCxnSpPr>
      <xdr:spPr>
        <a:xfrm>
          <a:off x="13703300" y="1421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96520</xdr:rowOff>
    </xdr:from>
    <xdr:to>
      <xdr:col>67</xdr:col>
      <xdr:colOff>101600</xdr:colOff>
      <xdr:row>83</xdr:row>
      <xdr:rowOff>26670</xdr:rowOff>
    </xdr:to>
    <xdr:sp macro="" textlink="">
      <xdr:nvSpPr>
        <xdr:cNvPr id="674" name="楕円 673">
          <a:extLst>
            <a:ext uri="{FF2B5EF4-FFF2-40B4-BE49-F238E27FC236}">
              <a16:creationId xmlns:a16="http://schemas.microsoft.com/office/drawing/2014/main" id="{4573010B-1E33-4591-A8A2-B938AFF4354C}"/>
            </a:ext>
          </a:extLst>
        </xdr:cNvPr>
        <xdr:cNvSpPr/>
      </xdr:nvSpPr>
      <xdr:spPr>
        <a:xfrm>
          <a:off x="12763500" y="1415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147320</xdr:rowOff>
    </xdr:from>
    <xdr:to>
      <xdr:col>71</xdr:col>
      <xdr:colOff>177800</xdr:colOff>
      <xdr:row>82</xdr:row>
      <xdr:rowOff>160020</xdr:rowOff>
    </xdr:to>
    <xdr:cxnSp macro="">
      <xdr:nvCxnSpPr>
        <xdr:cNvPr id="675" name="直線コネクタ 674">
          <a:extLst>
            <a:ext uri="{FF2B5EF4-FFF2-40B4-BE49-F238E27FC236}">
              <a16:creationId xmlns:a16="http://schemas.microsoft.com/office/drawing/2014/main" id="{BA8DD232-5931-4E28-8365-400DC846C28C}"/>
            </a:ext>
          </a:extLst>
        </xdr:cNvPr>
        <xdr:cNvCxnSpPr/>
      </xdr:nvCxnSpPr>
      <xdr:spPr>
        <a:xfrm>
          <a:off x="12814300" y="1420622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676" name="n_1aveValue【消防施設】&#10;有形固定資産減価償却率">
          <a:extLst>
            <a:ext uri="{FF2B5EF4-FFF2-40B4-BE49-F238E27FC236}">
              <a16:creationId xmlns:a16="http://schemas.microsoft.com/office/drawing/2014/main" id="{674A3E34-FD08-47A6-B60F-6961DDCEB6CC}"/>
            </a:ext>
          </a:extLst>
        </xdr:cNvPr>
        <xdr:cNvSpPr txBox="1"/>
      </xdr:nvSpPr>
      <xdr:spPr>
        <a:xfrm>
          <a:off x="1526604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677" name="n_2aveValue【消防施設】&#10;有形固定資産減価償却率">
          <a:extLst>
            <a:ext uri="{FF2B5EF4-FFF2-40B4-BE49-F238E27FC236}">
              <a16:creationId xmlns:a16="http://schemas.microsoft.com/office/drawing/2014/main" id="{E07F1BE7-EC20-48AB-B400-98EC10D25267}"/>
            </a:ext>
          </a:extLst>
        </xdr:cNvPr>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678" name="n_3aveValue【消防施設】&#10;有形固定資産減価償却率">
          <a:extLst>
            <a:ext uri="{FF2B5EF4-FFF2-40B4-BE49-F238E27FC236}">
              <a16:creationId xmlns:a16="http://schemas.microsoft.com/office/drawing/2014/main" id="{2C64C57A-1AE5-440E-983F-0031BCCE83D9}"/>
            </a:ext>
          </a:extLst>
        </xdr:cNvPr>
        <xdr:cNvSpPr txBox="1"/>
      </xdr:nvSpPr>
      <xdr:spPr>
        <a:xfrm>
          <a:off x="13500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679" name="n_4aveValue【消防施設】&#10;有形固定資産減価償却率">
          <a:extLst>
            <a:ext uri="{FF2B5EF4-FFF2-40B4-BE49-F238E27FC236}">
              <a16:creationId xmlns:a16="http://schemas.microsoft.com/office/drawing/2014/main" id="{6F56E19D-3E8E-44F9-82CB-20A8643DD5FA}"/>
            </a:ext>
          </a:extLst>
        </xdr:cNvPr>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44466</xdr:rowOff>
    </xdr:from>
    <xdr:ext cx="405111" cy="259045"/>
    <xdr:sp macro="" textlink="">
      <xdr:nvSpPr>
        <xdr:cNvPr id="680" name="n_1mainValue【消防施設】&#10;有形固定資産減価償却率">
          <a:extLst>
            <a:ext uri="{FF2B5EF4-FFF2-40B4-BE49-F238E27FC236}">
              <a16:creationId xmlns:a16="http://schemas.microsoft.com/office/drawing/2014/main" id="{94FC6F0A-C7D5-4913-8939-7B0576915F6E}"/>
            </a:ext>
          </a:extLst>
        </xdr:cNvPr>
        <xdr:cNvSpPr txBox="1"/>
      </xdr:nvSpPr>
      <xdr:spPr>
        <a:xfrm>
          <a:off x="15266044" y="1427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30497</xdr:rowOff>
    </xdr:from>
    <xdr:ext cx="405111" cy="259045"/>
    <xdr:sp macro="" textlink="">
      <xdr:nvSpPr>
        <xdr:cNvPr id="681" name="n_2mainValue【消防施設】&#10;有形固定資産減価償却率">
          <a:extLst>
            <a:ext uri="{FF2B5EF4-FFF2-40B4-BE49-F238E27FC236}">
              <a16:creationId xmlns:a16="http://schemas.microsoft.com/office/drawing/2014/main" id="{7CC4A43B-02F4-40D0-8D1A-5BBE03E260F9}"/>
            </a:ext>
          </a:extLst>
        </xdr:cNvPr>
        <xdr:cNvSpPr txBox="1"/>
      </xdr:nvSpPr>
      <xdr:spPr>
        <a:xfrm>
          <a:off x="14389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30497</xdr:rowOff>
    </xdr:from>
    <xdr:ext cx="405111" cy="259045"/>
    <xdr:sp macro="" textlink="">
      <xdr:nvSpPr>
        <xdr:cNvPr id="682" name="n_3mainValue【消防施設】&#10;有形固定資産減価償却率">
          <a:extLst>
            <a:ext uri="{FF2B5EF4-FFF2-40B4-BE49-F238E27FC236}">
              <a16:creationId xmlns:a16="http://schemas.microsoft.com/office/drawing/2014/main" id="{F8612D12-86CC-4DF5-931F-EAF45FBD05C5}"/>
            </a:ext>
          </a:extLst>
        </xdr:cNvPr>
        <xdr:cNvSpPr txBox="1"/>
      </xdr:nvSpPr>
      <xdr:spPr>
        <a:xfrm>
          <a:off x="13500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17797</xdr:rowOff>
    </xdr:from>
    <xdr:ext cx="405111" cy="259045"/>
    <xdr:sp macro="" textlink="">
      <xdr:nvSpPr>
        <xdr:cNvPr id="683" name="n_4mainValue【消防施設】&#10;有形固定資産減価償却率">
          <a:extLst>
            <a:ext uri="{FF2B5EF4-FFF2-40B4-BE49-F238E27FC236}">
              <a16:creationId xmlns:a16="http://schemas.microsoft.com/office/drawing/2014/main" id="{133C7D18-5288-4679-8C14-F8550849B888}"/>
            </a:ext>
          </a:extLst>
        </xdr:cNvPr>
        <xdr:cNvSpPr txBox="1"/>
      </xdr:nvSpPr>
      <xdr:spPr>
        <a:xfrm>
          <a:off x="12611744" y="1424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6A3580D5-B5EB-414B-B1BC-CDB75B17C44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54B52BDB-C053-4FAB-93B2-F0EF0EBA3D0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8EDFBD36-9205-43E5-9F41-9A17AEC09FD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74650F86-E06E-4A71-8AD2-1658FA51E3C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7BDAEB46-7F9B-4914-9D41-B7C54DBF46E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AA6D0BE6-CBBB-4B8A-8A54-A4B113DA097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B16805B6-C616-49D3-8A00-BAA380023DC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EFD4A51B-1894-45CD-BD88-21845CBC824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BF9905B5-0A7D-4662-9BA0-C1953E12650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38CB0D86-E7BB-4F7C-89C3-50A9C9D305C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C622AF19-5B9A-400F-B1A0-E446853F27B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754CE4D9-55B5-492F-A753-84F9226653F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46059318-4386-4084-812A-9860C602228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7" name="テキスト ボックス 696">
          <a:extLst>
            <a:ext uri="{FF2B5EF4-FFF2-40B4-BE49-F238E27FC236}">
              <a16:creationId xmlns:a16="http://schemas.microsoft.com/office/drawing/2014/main" id="{0E5F88FF-EFC2-4D2C-A22E-213A23C1E037}"/>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3D818522-604D-4CC8-AFCB-6504C276267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9" name="テキスト ボックス 698">
          <a:extLst>
            <a:ext uri="{FF2B5EF4-FFF2-40B4-BE49-F238E27FC236}">
              <a16:creationId xmlns:a16="http://schemas.microsoft.com/office/drawing/2014/main" id="{43779F30-1DCF-4322-A5BF-EFEBE34573B7}"/>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4AAA5B1C-ED28-4170-B047-9FA14BEB4B4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1" name="テキスト ボックス 700">
          <a:extLst>
            <a:ext uri="{FF2B5EF4-FFF2-40B4-BE49-F238E27FC236}">
              <a16:creationId xmlns:a16="http://schemas.microsoft.com/office/drawing/2014/main" id="{089A8327-86D7-41EE-A801-7DA478157577}"/>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A52C5951-17EE-4ACD-A346-0347F48A9B8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3" name="テキスト ボックス 702">
          <a:extLst>
            <a:ext uri="{FF2B5EF4-FFF2-40B4-BE49-F238E27FC236}">
              <a16:creationId xmlns:a16="http://schemas.microsoft.com/office/drawing/2014/main" id="{5A185159-9992-4E65-9537-B157CA5FF954}"/>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A5A127B0-017B-4A68-8DA7-E5CD61696A8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5" name="テキスト ボックス 704">
          <a:extLst>
            <a:ext uri="{FF2B5EF4-FFF2-40B4-BE49-F238E27FC236}">
              <a16:creationId xmlns:a16="http://schemas.microsoft.com/office/drawing/2014/main" id="{767C97E5-48DF-4C96-AA52-DC6482FC942D}"/>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a:extLst>
            <a:ext uri="{FF2B5EF4-FFF2-40B4-BE49-F238E27FC236}">
              <a16:creationId xmlns:a16="http://schemas.microsoft.com/office/drawing/2014/main" id="{2A198CA1-65BC-4C2A-9BA0-C78E32E4BA9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07" name="直線コネクタ 706">
          <a:extLst>
            <a:ext uri="{FF2B5EF4-FFF2-40B4-BE49-F238E27FC236}">
              <a16:creationId xmlns:a16="http://schemas.microsoft.com/office/drawing/2014/main" id="{0479B230-00EB-4BD1-A907-B91B95AE9905}"/>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08" name="【消防施設】&#10;一人当たり面積最小値テキスト">
          <a:extLst>
            <a:ext uri="{FF2B5EF4-FFF2-40B4-BE49-F238E27FC236}">
              <a16:creationId xmlns:a16="http://schemas.microsoft.com/office/drawing/2014/main" id="{A337A409-A72B-4A15-A541-4FFB940C67C3}"/>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9" name="直線コネクタ 708">
          <a:extLst>
            <a:ext uri="{FF2B5EF4-FFF2-40B4-BE49-F238E27FC236}">
              <a16:creationId xmlns:a16="http://schemas.microsoft.com/office/drawing/2014/main" id="{F7AC8436-6C02-42D0-A8B5-17C84A181B21}"/>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10" name="【消防施設】&#10;一人当たり面積最大値テキスト">
          <a:extLst>
            <a:ext uri="{FF2B5EF4-FFF2-40B4-BE49-F238E27FC236}">
              <a16:creationId xmlns:a16="http://schemas.microsoft.com/office/drawing/2014/main" id="{5764B72E-2637-4333-BA63-3027BB78FCD6}"/>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11" name="直線コネクタ 710">
          <a:extLst>
            <a:ext uri="{FF2B5EF4-FFF2-40B4-BE49-F238E27FC236}">
              <a16:creationId xmlns:a16="http://schemas.microsoft.com/office/drawing/2014/main" id="{E70F2BD1-AF0C-4824-ADD2-D1E4F208E691}"/>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12" name="【消防施設】&#10;一人当たり面積平均値テキスト">
          <a:extLst>
            <a:ext uri="{FF2B5EF4-FFF2-40B4-BE49-F238E27FC236}">
              <a16:creationId xmlns:a16="http://schemas.microsoft.com/office/drawing/2014/main" id="{8335DF19-02F1-4B0C-8EDD-0FFB120CA2DB}"/>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13" name="フローチャート: 判断 712">
          <a:extLst>
            <a:ext uri="{FF2B5EF4-FFF2-40B4-BE49-F238E27FC236}">
              <a16:creationId xmlns:a16="http://schemas.microsoft.com/office/drawing/2014/main" id="{9FC65C6A-ABC9-4397-A7E4-185EB2E55F8D}"/>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14" name="フローチャート: 判断 713">
          <a:extLst>
            <a:ext uri="{FF2B5EF4-FFF2-40B4-BE49-F238E27FC236}">
              <a16:creationId xmlns:a16="http://schemas.microsoft.com/office/drawing/2014/main" id="{36CDA137-1C6C-4C00-92D7-8E027E9B3AD4}"/>
            </a:ext>
          </a:extLst>
        </xdr:cNvPr>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715" name="フローチャート: 判断 714">
          <a:extLst>
            <a:ext uri="{FF2B5EF4-FFF2-40B4-BE49-F238E27FC236}">
              <a16:creationId xmlns:a16="http://schemas.microsoft.com/office/drawing/2014/main" id="{9FBF988F-D6B0-4B65-B8CD-2B7B46396125}"/>
            </a:ext>
          </a:extLst>
        </xdr:cNvPr>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716" name="フローチャート: 判断 715">
          <a:extLst>
            <a:ext uri="{FF2B5EF4-FFF2-40B4-BE49-F238E27FC236}">
              <a16:creationId xmlns:a16="http://schemas.microsoft.com/office/drawing/2014/main" id="{467B8CAA-13C5-4A13-A798-4351769334A2}"/>
            </a:ext>
          </a:extLst>
        </xdr:cNvPr>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717" name="フローチャート: 判断 716">
          <a:extLst>
            <a:ext uri="{FF2B5EF4-FFF2-40B4-BE49-F238E27FC236}">
              <a16:creationId xmlns:a16="http://schemas.microsoft.com/office/drawing/2014/main" id="{13618634-669A-49CA-A40A-B89294F96CFF}"/>
            </a:ext>
          </a:extLst>
        </xdr:cNvPr>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FF7B23C3-9484-4D61-BD8C-95B70A12467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F86228FB-03AD-454B-B748-1DF2822002E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9F06E14A-BE33-4353-BAA4-9A1E1160C9A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4EC9E06C-04E3-4CAA-8AAD-A54D8CDFBB7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7ADB4342-D866-4137-8EB1-A2F03082A8E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63126</xdr:rowOff>
    </xdr:from>
    <xdr:to>
      <xdr:col>116</xdr:col>
      <xdr:colOff>114300</xdr:colOff>
      <xdr:row>86</xdr:row>
      <xdr:rowOff>164726</xdr:rowOff>
    </xdr:to>
    <xdr:sp macro="" textlink="">
      <xdr:nvSpPr>
        <xdr:cNvPr id="723" name="楕円 722">
          <a:extLst>
            <a:ext uri="{FF2B5EF4-FFF2-40B4-BE49-F238E27FC236}">
              <a16:creationId xmlns:a16="http://schemas.microsoft.com/office/drawing/2014/main" id="{CEED9302-3559-486C-B9E6-A683A317FDE1}"/>
            </a:ext>
          </a:extLst>
        </xdr:cNvPr>
        <xdr:cNvSpPr/>
      </xdr:nvSpPr>
      <xdr:spPr>
        <a:xfrm>
          <a:off x="22110700" y="1480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34146</xdr:rowOff>
    </xdr:from>
    <xdr:ext cx="469744" cy="259045"/>
    <xdr:sp macro="" textlink="">
      <xdr:nvSpPr>
        <xdr:cNvPr id="724" name="【消防施設】&#10;一人当たり面積該当値テキスト">
          <a:extLst>
            <a:ext uri="{FF2B5EF4-FFF2-40B4-BE49-F238E27FC236}">
              <a16:creationId xmlns:a16="http://schemas.microsoft.com/office/drawing/2014/main" id="{FE402383-F91A-49FE-AEB2-BC1CE12FC21C}"/>
            </a:ext>
          </a:extLst>
        </xdr:cNvPr>
        <xdr:cNvSpPr txBox="1"/>
      </xdr:nvSpPr>
      <xdr:spPr>
        <a:xfrm>
          <a:off x="22199600" y="1477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63131</xdr:rowOff>
    </xdr:from>
    <xdr:to>
      <xdr:col>112</xdr:col>
      <xdr:colOff>38100</xdr:colOff>
      <xdr:row>86</xdr:row>
      <xdr:rowOff>164731</xdr:rowOff>
    </xdr:to>
    <xdr:sp macro="" textlink="">
      <xdr:nvSpPr>
        <xdr:cNvPr id="725" name="楕円 724">
          <a:extLst>
            <a:ext uri="{FF2B5EF4-FFF2-40B4-BE49-F238E27FC236}">
              <a16:creationId xmlns:a16="http://schemas.microsoft.com/office/drawing/2014/main" id="{18BBD66C-32EA-451D-BC95-1F19DD6E7F95}"/>
            </a:ext>
          </a:extLst>
        </xdr:cNvPr>
        <xdr:cNvSpPr/>
      </xdr:nvSpPr>
      <xdr:spPr>
        <a:xfrm>
          <a:off x="21272500" y="1480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113926</xdr:rowOff>
    </xdr:from>
    <xdr:to>
      <xdr:col>116</xdr:col>
      <xdr:colOff>63500</xdr:colOff>
      <xdr:row>86</xdr:row>
      <xdr:rowOff>113931</xdr:rowOff>
    </xdr:to>
    <xdr:cxnSp macro="">
      <xdr:nvCxnSpPr>
        <xdr:cNvPr id="726" name="直線コネクタ 725">
          <a:extLst>
            <a:ext uri="{FF2B5EF4-FFF2-40B4-BE49-F238E27FC236}">
              <a16:creationId xmlns:a16="http://schemas.microsoft.com/office/drawing/2014/main" id="{27FB3BFA-B4B8-437D-BCFB-F7B0737C955C}"/>
            </a:ext>
          </a:extLst>
        </xdr:cNvPr>
        <xdr:cNvCxnSpPr/>
      </xdr:nvCxnSpPr>
      <xdr:spPr>
        <a:xfrm flipV="1">
          <a:off x="21323300" y="14858626"/>
          <a:ext cx="8382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63131</xdr:rowOff>
    </xdr:from>
    <xdr:to>
      <xdr:col>107</xdr:col>
      <xdr:colOff>101600</xdr:colOff>
      <xdr:row>86</xdr:row>
      <xdr:rowOff>164731</xdr:rowOff>
    </xdr:to>
    <xdr:sp macro="" textlink="">
      <xdr:nvSpPr>
        <xdr:cNvPr id="727" name="楕円 726">
          <a:extLst>
            <a:ext uri="{FF2B5EF4-FFF2-40B4-BE49-F238E27FC236}">
              <a16:creationId xmlns:a16="http://schemas.microsoft.com/office/drawing/2014/main" id="{4F553A3B-6961-40BD-8BF3-E40581F3545F}"/>
            </a:ext>
          </a:extLst>
        </xdr:cNvPr>
        <xdr:cNvSpPr/>
      </xdr:nvSpPr>
      <xdr:spPr>
        <a:xfrm>
          <a:off x="20383500" y="1480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113931</xdr:rowOff>
    </xdr:from>
    <xdr:to>
      <xdr:col>111</xdr:col>
      <xdr:colOff>177800</xdr:colOff>
      <xdr:row>86</xdr:row>
      <xdr:rowOff>113931</xdr:rowOff>
    </xdr:to>
    <xdr:cxnSp macro="">
      <xdr:nvCxnSpPr>
        <xdr:cNvPr id="728" name="直線コネクタ 727">
          <a:extLst>
            <a:ext uri="{FF2B5EF4-FFF2-40B4-BE49-F238E27FC236}">
              <a16:creationId xmlns:a16="http://schemas.microsoft.com/office/drawing/2014/main" id="{A4000F80-F8B6-4E36-B6A0-BEBFA473D336}"/>
            </a:ext>
          </a:extLst>
        </xdr:cNvPr>
        <xdr:cNvCxnSpPr/>
      </xdr:nvCxnSpPr>
      <xdr:spPr>
        <a:xfrm>
          <a:off x="20434300" y="148586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63134</xdr:rowOff>
    </xdr:from>
    <xdr:to>
      <xdr:col>102</xdr:col>
      <xdr:colOff>165100</xdr:colOff>
      <xdr:row>86</xdr:row>
      <xdr:rowOff>164734</xdr:rowOff>
    </xdr:to>
    <xdr:sp macro="" textlink="">
      <xdr:nvSpPr>
        <xdr:cNvPr id="729" name="楕円 728">
          <a:extLst>
            <a:ext uri="{FF2B5EF4-FFF2-40B4-BE49-F238E27FC236}">
              <a16:creationId xmlns:a16="http://schemas.microsoft.com/office/drawing/2014/main" id="{9404A231-5813-4E25-BCF6-5251B3DE8F7E}"/>
            </a:ext>
          </a:extLst>
        </xdr:cNvPr>
        <xdr:cNvSpPr/>
      </xdr:nvSpPr>
      <xdr:spPr>
        <a:xfrm>
          <a:off x="19494500" y="148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113931</xdr:rowOff>
    </xdr:from>
    <xdr:to>
      <xdr:col>107</xdr:col>
      <xdr:colOff>50800</xdr:colOff>
      <xdr:row>86</xdr:row>
      <xdr:rowOff>113934</xdr:rowOff>
    </xdr:to>
    <xdr:cxnSp macro="">
      <xdr:nvCxnSpPr>
        <xdr:cNvPr id="730" name="直線コネクタ 729">
          <a:extLst>
            <a:ext uri="{FF2B5EF4-FFF2-40B4-BE49-F238E27FC236}">
              <a16:creationId xmlns:a16="http://schemas.microsoft.com/office/drawing/2014/main" id="{4ED4E946-4EF9-4B1D-90E7-6E94D830E22F}"/>
            </a:ext>
          </a:extLst>
        </xdr:cNvPr>
        <xdr:cNvCxnSpPr/>
      </xdr:nvCxnSpPr>
      <xdr:spPr>
        <a:xfrm flipV="1">
          <a:off x="19545300" y="14858631"/>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63142</xdr:rowOff>
    </xdr:from>
    <xdr:to>
      <xdr:col>98</xdr:col>
      <xdr:colOff>38100</xdr:colOff>
      <xdr:row>86</xdr:row>
      <xdr:rowOff>164742</xdr:rowOff>
    </xdr:to>
    <xdr:sp macro="" textlink="">
      <xdr:nvSpPr>
        <xdr:cNvPr id="731" name="楕円 730">
          <a:extLst>
            <a:ext uri="{FF2B5EF4-FFF2-40B4-BE49-F238E27FC236}">
              <a16:creationId xmlns:a16="http://schemas.microsoft.com/office/drawing/2014/main" id="{714E3551-D5BC-442A-A615-CE1D4FF84044}"/>
            </a:ext>
          </a:extLst>
        </xdr:cNvPr>
        <xdr:cNvSpPr/>
      </xdr:nvSpPr>
      <xdr:spPr>
        <a:xfrm>
          <a:off x="18605500" y="148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113934</xdr:rowOff>
    </xdr:from>
    <xdr:to>
      <xdr:col>102</xdr:col>
      <xdr:colOff>114300</xdr:colOff>
      <xdr:row>86</xdr:row>
      <xdr:rowOff>113942</xdr:rowOff>
    </xdr:to>
    <xdr:cxnSp macro="">
      <xdr:nvCxnSpPr>
        <xdr:cNvPr id="732" name="直線コネクタ 731">
          <a:extLst>
            <a:ext uri="{FF2B5EF4-FFF2-40B4-BE49-F238E27FC236}">
              <a16:creationId xmlns:a16="http://schemas.microsoft.com/office/drawing/2014/main" id="{0A6C6C50-625C-45FA-8C4D-B23266ACD748}"/>
            </a:ext>
          </a:extLst>
        </xdr:cNvPr>
        <xdr:cNvCxnSpPr/>
      </xdr:nvCxnSpPr>
      <xdr:spPr>
        <a:xfrm flipV="1">
          <a:off x="18656300" y="14858634"/>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733" name="n_1aveValue【消防施設】&#10;一人当たり面積">
          <a:extLst>
            <a:ext uri="{FF2B5EF4-FFF2-40B4-BE49-F238E27FC236}">
              <a16:creationId xmlns:a16="http://schemas.microsoft.com/office/drawing/2014/main" id="{614E400D-0297-4389-A2FB-6FCFD6E6E752}"/>
            </a:ext>
          </a:extLst>
        </xdr:cNvPr>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734" name="n_2aveValue【消防施設】&#10;一人当たり面積">
          <a:extLst>
            <a:ext uri="{FF2B5EF4-FFF2-40B4-BE49-F238E27FC236}">
              <a16:creationId xmlns:a16="http://schemas.microsoft.com/office/drawing/2014/main" id="{576D6612-352E-48B6-AA63-5038FB2842A2}"/>
            </a:ext>
          </a:extLst>
        </xdr:cNvPr>
        <xdr:cNvSpPr txBox="1"/>
      </xdr:nvSpPr>
      <xdr:spPr>
        <a:xfrm>
          <a:off x="201994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735" name="n_3aveValue【消防施設】&#10;一人当たり面積">
          <a:extLst>
            <a:ext uri="{FF2B5EF4-FFF2-40B4-BE49-F238E27FC236}">
              <a16:creationId xmlns:a16="http://schemas.microsoft.com/office/drawing/2014/main" id="{CD070026-A31F-4B63-8825-DD9D029C9A50}"/>
            </a:ext>
          </a:extLst>
        </xdr:cNvPr>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736" name="n_4aveValue【消防施設】&#10;一人当たり面積">
          <a:extLst>
            <a:ext uri="{FF2B5EF4-FFF2-40B4-BE49-F238E27FC236}">
              <a16:creationId xmlns:a16="http://schemas.microsoft.com/office/drawing/2014/main" id="{F7908205-A30F-47F1-9360-ED2B89E691A4}"/>
            </a:ext>
          </a:extLst>
        </xdr:cNvPr>
        <xdr:cNvSpPr txBox="1"/>
      </xdr:nvSpPr>
      <xdr:spPr>
        <a:xfrm>
          <a:off x="18421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155858</xdr:rowOff>
    </xdr:from>
    <xdr:ext cx="469744" cy="259045"/>
    <xdr:sp macro="" textlink="">
      <xdr:nvSpPr>
        <xdr:cNvPr id="737" name="n_1mainValue【消防施設】&#10;一人当たり面積">
          <a:extLst>
            <a:ext uri="{FF2B5EF4-FFF2-40B4-BE49-F238E27FC236}">
              <a16:creationId xmlns:a16="http://schemas.microsoft.com/office/drawing/2014/main" id="{59ABC59E-D5C9-45C8-B68D-E4BD2FAFF14F}"/>
            </a:ext>
          </a:extLst>
        </xdr:cNvPr>
        <xdr:cNvSpPr txBox="1"/>
      </xdr:nvSpPr>
      <xdr:spPr>
        <a:xfrm>
          <a:off x="21075727" y="1490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155858</xdr:rowOff>
    </xdr:from>
    <xdr:ext cx="469744" cy="259045"/>
    <xdr:sp macro="" textlink="">
      <xdr:nvSpPr>
        <xdr:cNvPr id="738" name="n_2mainValue【消防施設】&#10;一人当たり面積">
          <a:extLst>
            <a:ext uri="{FF2B5EF4-FFF2-40B4-BE49-F238E27FC236}">
              <a16:creationId xmlns:a16="http://schemas.microsoft.com/office/drawing/2014/main" id="{484E20E7-AAAA-43FD-9AC1-00372FD003AB}"/>
            </a:ext>
          </a:extLst>
        </xdr:cNvPr>
        <xdr:cNvSpPr txBox="1"/>
      </xdr:nvSpPr>
      <xdr:spPr>
        <a:xfrm>
          <a:off x="20199427" y="1490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155861</xdr:rowOff>
    </xdr:from>
    <xdr:ext cx="469744" cy="259045"/>
    <xdr:sp macro="" textlink="">
      <xdr:nvSpPr>
        <xdr:cNvPr id="739" name="n_3mainValue【消防施設】&#10;一人当たり面積">
          <a:extLst>
            <a:ext uri="{FF2B5EF4-FFF2-40B4-BE49-F238E27FC236}">
              <a16:creationId xmlns:a16="http://schemas.microsoft.com/office/drawing/2014/main" id="{47593D1A-7C38-4BE6-8702-F91913BC816E}"/>
            </a:ext>
          </a:extLst>
        </xdr:cNvPr>
        <xdr:cNvSpPr txBox="1"/>
      </xdr:nvSpPr>
      <xdr:spPr>
        <a:xfrm>
          <a:off x="19310427" y="1490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155869</xdr:rowOff>
    </xdr:from>
    <xdr:ext cx="469744" cy="259045"/>
    <xdr:sp macro="" textlink="">
      <xdr:nvSpPr>
        <xdr:cNvPr id="740" name="n_4mainValue【消防施設】&#10;一人当たり面積">
          <a:extLst>
            <a:ext uri="{FF2B5EF4-FFF2-40B4-BE49-F238E27FC236}">
              <a16:creationId xmlns:a16="http://schemas.microsoft.com/office/drawing/2014/main" id="{F8400634-55CF-4902-A147-1D2222FCE615}"/>
            </a:ext>
          </a:extLst>
        </xdr:cNvPr>
        <xdr:cNvSpPr txBox="1"/>
      </xdr:nvSpPr>
      <xdr:spPr>
        <a:xfrm>
          <a:off x="18421427" y="149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AC35BCB6-4E06-4804-A4A8-33B0456B24D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3D34403A-676C-4E8D-8E39-96F40F4D3CA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E3DCBD1A-0CCB-4B7B-BBCB-1AB31892105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7F34EB93-7A6A-4481-AF22-2F9EAA0FA9B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D72FB40E-7509-4D07-9D6F-1ABB8B697D4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3977F335-1C1B-42AE-A654-857D8670E24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A77DF54E-4F99-483B-B712-3BEBA8A0921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94F962EB-D22D-4B5C-BA91-B652AE1FC5E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7487B8BB-F490-46F7-B491-E165BC9AD5C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6987E08B-5FA1-4291-BBB9-5480B167A32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CF246A5E-7CE0-4511-B167-8A724CA5E4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id="{3A0CD1A7-3566-4546-A1ED-DCA67AB63A7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id="{7C78E03E-120A-494D-AF2F-656FC634FE0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id="{58C3BBE6-A38A-4AA0-9F4E-65556C1CC2D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id="{F5561E09-933C-4010-8EFF-563B614B908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id="{E648C644-FFB9-4CF1-9F9E-44381C1312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id="{769D358A-9943-4B8A-9881-0BFFA9A13E2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id="{43924EA4-0F7D-41D9-94ED-56791F8E907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id="{35087FDC-4011-4AF8-8318-86338809D59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id="{4DC6F4C8-B155-4D47-AACD-8B0DC7ECCB6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id="{0B3CD478-3782-41A4-AAE0-9D304B2655F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id="{9D83C802-0EB6-4FBE-BA76-4F962EFA9D9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id="{FC22E25D-5066-49B6-A819-13351D7FAE5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5AB7751C-B9A5-4BBF-85CB-CA0EB9A4B23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id="{0776C3F7-138F-4EF6-8189-12BFADB4F7B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66" name="直線コネクタ 765">
          <a:extLst>
            <a:ext uri="{FF2B5EF4-FFF2-40B4-BE49-F238E27FC236}">
              <a16:creationId xmlns:a16="http://schemas.microsoft.com/office/drawing/2014/main" id="{2086FF0A-BAF0-46CD-9328-8635E60D16B0}"/>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庁舎】&#10;有形固定資産減価償却率最小値テキスト">
          <a:extLst>
            <a:ext uri="{FF2B5EF4-FFF2-40B4-BE49-F238E27FC236}">
              <a16:creationId xmlns:a16="http://schemas.microsoft.com/office/drawing/2014/main" id="{F3D99182-E35E-4B82-9762-EF79944781F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a:extLst>
            <a:ext uri="{FF2B5EF4-FFF2-40B4-BE49-F238E27FC236}">
              <a16:creationId xmlns:a16="http://schemas.microsoft.com/office/drawing/2014/main" id="{D519D4F2-A2BA-4180-93F2-1568746E81E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69" name="【庁舎】&#10;有形固定資産減価償却率最大値テキスト">
          <a:extLst>
            <a:ext uri="{FF2B5EF4-FFF2-40B4-BE49-F238E27FC236}">
              <a16:creationId xmlns:a16="http://schemas.microsoft.com/office/drawing/2014/main" id="{8F4D8F6B-6921-4340-8AD5-EAD496A802E6}"/>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70" name="直線コネクタ 769">
          <a:extLst>
            <a:ext uri="{FF2B5EF4-FFF2-40B4-BE49-F238E27FC236}">
              <a16:creationId xmlns:a16="http://schemas.microsoft.com/office/drawing/2014/main" id="{4A286B39-8EBA-4900-B512-82F075C648EB}"/>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771" name="【庁舎】&#10;有形固定資産減価償却率平均値テキスト">
          <a:extLst>
            <a:ext uri="{FF2B5EF4-FFF2-40B4-BE49-F238E27FC236}">
              <a16:creationId xmlns:a16="http://schemas.microsoft.com/office/drawing/2014/main" id="{955F1FAD-6D07-4D1B-90FD-69C4ED17A578}"/>
            </a:ext>
          </a:extLst>
        </xdr:cNvPr>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2" name="フローチャート: 判断 771">
          <a:extLst>
            <a:ext uri="{FF2B5EF4-FFF2-40B4-BE49-F238E27FC236}">
              <a16:creationId xmlns:a16="http://schemas.microsoft.com/office/drawing/2014/main" id="{6558FB4D-9714-479F-97EE-6FFBCA428268}"/>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73" name="フローチャート: 判断 772">
          <a:extLst>
            <a:ext uri="{FF2B5EF4-FFF2-40B4-BE49-F238E27FC236}">
              <a16:creationId xmlns:a16="http://schemas.microsoft.com/office/drawing/2014/main" id="{C5499866-3BC6-45A3-8FCE-310AC612560D}"/>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74" name="フローチャート: 判断 773">
          <a:extLst>
            <a:ext uri="{FF2B5EF4-FFF2-40B4-BE49-F238E27FC236}">
              <a16:creationId xmlns:a16="http://schemas.microsoft.com/office/drawing/2014/main" id="{FE185A3D-E799-4F44-AE97-271575B18160}"/>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75" name="フローチャート: 判断 774">
          <a:extLst>
            <a:ext uri="{FF2B5EF4-FFF2-40B4-BE49-F238E27FC236}">
              <a16:creationId xmlns:a16="http://schemas.microsoft.com/office/drawing/2014/main" id="{0A713F8A-9F21-4F10-872A-EC26886DF462}"/>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76" name="フローチャート: 判断 775">
          <a:extLst>
            <a:ext uri="{FF2B5EF4-FFF2-40B4-BE49-F238E27FC236}">
              <a16:creationId xmlns:a16="http://schemas.microsoft.com/office/drawing/2014/main" id="{AA57A121-CEDC-4550-A2CB-7F13ED2FD93D}"/>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89965472-4AC7-4478-8198-3A91DAB4460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C6995466-D23B-4545-BEFA-CDDFE1FDA38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16E4F4AA-1310-47ED-A418-582612B3981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AC7CA57C-310E-4757-945C-72A90AC506A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C9D9AF2-B115-4FE2-8418-7907AE950B0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58057</xdr:rowOff>
    </xdr:from>
    <xdr:to>
      <xdr:col>85</xdr:col>
      <xdr:colOff>177800</xdr:colOff>
      <xdr:row>107</xdr:row>
      <xdr:rowOff>159657</xdr:rowOff>
    </xdr:to>
    <xdr:sp macro="" textlink="">
      <xdr:nvSpPr>
        <xdr:cNvPr id="782" name="楕円 781">
          <a:extLst>
            <a:ext uri="{FF2B5EF4-FFF2-40B4-BE49-F238E27FC236}">
              <a16:creationId xmlns:a16="http://schemas.microsoft.com/office/drawing/2014/main" id="{89F99B1F-D525-4FA5-B505-DCC91F78A0BF}"/>
            </a:ext>
          </a:extLst>
        </xdr:cNvPr>
        <xdr:cNvSpPr/>
      </xdr:nvSpPr>
      <xdr:spPr>
        <a:xfrm>
          <a:off x="162687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36484</xdr:rowOff>
    </xdr:from>
    <xdr:ext cx="405111" cy="259045"/>
    <xdr:sp macro="" textlink="">
      <xdr:nvSpPr>
        <xdr:cNvPr id="783" name="【庁舎】&#10;有形固定資産減価償却率該当値テキスト">
          <a:extLst>
            <a:ext uri="{FF2B5EF4-FFF2-40B4-BE49-F238E27FC236}">
              <a16:creationId xmlns:a16="http://schemas.microsoft.com/office/drawing/2014/main" id="{2B935C4E-66B7-4CEA-9F0D-C95FEBBE66E7}"/>
            </a:ext>
          </a:extLst>
        </xdr:cNvPr>
        <xdr:cNvSpPr txBox="1"/>
      </xdr:nvSpPr>
      <xdr:spPr>
        <a:xfrm>
          <a:off x="16357600"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49893</xdr:rowOff>
    </xdr:from>
    <xdr:to>
      <xdr:col>81</xdr:col>
      <xdr:colOff>101600</xdr:colOff>
      <xdr:row>107</xdr:row>
      <xdr:rowOff>151493</xdr:rowOff>
    </xdr:to>
    <xdr:sp macro="" textlink="">
      <xdr:nvSpPr>
        <xdr:cNvPr id="784" name="楕円 783">
          <a:extLst>
            <a:ext uri="{FF2B5EF4-FFF2-40B4-BE49-F238E27FC236}">
              <a16:creationId xmlns:a16="http://schemas.microsoft.com/office/drawing/2014/main" id="{499787E3-0229-4764-B0CB-8CA4E4FB7200}"/>
            </a:ext>
          </a:extLst>
        </xdr:cNvPr>
        <xdr:cNvSpPr/>
      </xdr:nvSpPr>
      <xdr:spPr>
        <a:xfrm>
          <a:off x="15430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100693</xdr:rowOff>
    </xdr:from>
    <xdr:to>
      <xdr:col>85</xdr:col>
      <xdr:colOff>127000</xdr:colOff>
      <xdr:row>107</xdr:row>
      <xdr:rowOff>108857</xdr:rowOff>
    </xdr:to>
    <xdr:cxnSp macro="">
      <xdr:nvCxnSpPr>
        <xdr:cNvPr id="785" name="直線コネクタ 784">
          <a:extLst>
            <a:ext uri="{FF2B5EF4-FFF2-40B4-BE49-F238E27FC236}">
              <a16:creationId xmlns:a16="http://schemas.microsoft.com/office/drawing/2014/main" id="{121EBD66-6E4F-4CBB-B1FE-D0FC0E263D64}"/>
            </a:ext>
          </a:extLst>
        </xdr:cNvPr>
        <xdr:cNvCxnSpPr/>
      </xdr:nvCxnSpPr>
      <xdr:spPr>
        <a:xfrm>
          <a:off x="15481300" y="1844584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15602</xdr:rowOff>
    </xdr:from>
    <xdr:to>
      <xdr:col>76</xdr:col>
      <xdr:colOff>165100</xdr:colOff>
      <xdr:row>107</xdr:row>
      <xdr:rowOff>117202</xdr:rowOff>
    </xdr:to>
    <xdr:sp macro="" textlink="">
      <xdr:nvSpPr>
        <xdr:cNvPr id="786" name="楕円 785">
          <a:extLst>
            <a:ext uri="{FF2B5EF4-FFF2-40B4-BE49-F238E27FC236}">
              <a16:creationId xmlns:a16="http://schemas.microsoft.com/office/drawing/2014/main" id="{C79FA201-26B6-43B0-BD91-0798E46F162C}"/>
            </a:ext>
          </a:extLst>
        </xdr:cNvPr>
        <xdr:cNvSpPr/>
      </xdr:nvSpPr>
      <xdr:spPr>
        <a:xfrm>
          <a:off x="14541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66402</xdr:rowOff>
    </xdr:from>
    <xdr:to>
      <xdr:col>81</xdr:col>
      <xdr:colOff>50800</xdr:colOff>
      <xdr:row>107</xdr:row>
      <xdr:rowOff>100693</xdr:rowOff>
    </xdr:to>
    <xdr:cxnSp macro="">
      <xdr:nvCxnSpPr>
        <xdr:cNvPr id="787" name="直線コネクタ 786">
          <a:extLst>
            <a:ext uri="{FF2B5EF4-FFF2-40B4-BE49-F238E27FC236}">
              <a16:creationId xmlns:a16="http://schemas.microsoft.com/office/drawing/2014/main" id="{27CD5989-C5A1-4F26-9E94-7D495C8E930E}"/>
            </a:ext>
          </a:extLst>
        </xdr:cNvPr>
        <xdr:cNvCxnSpPr/>
      </xdr:nvCxnSpPr>
      <xdr:spPr>
        <a:xfrm>
          <a:off x="14592300" y="1841155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154395</xdr:rowOff>
    </xdr:from>
    <xdr:to>
      <xdr:col>72</xdr:col>
      <xdr:colOff>38100</xdr:colOff>
      <xdr:row>107</xdr:row>
      <xdr:rowOff>84545</xdr:rowOff>
    </xdr:to>
    <xdr:sp macro="" textlink="">
      <xdr:nvSpPr>
        <xdr:cNvPr id="788" name="楕円 787">
          <a:extLst>
            <a:ext uri="{FF2B5EF4-FFF2-40B4-BE49-F238E27FC236}">
              <a16:creationId xmlns:a16="http://schemas.microsoft.com/office/drawing/2014/main" id="{82150880-4A02-4DE8-9C66-A2A469BD1D52}"/>
            </a:ext>
          </a:extLst>
        </xdr:cNvPr>
        <xdr:cNvSpPr/>
      </xdr:nvSpPr>
      <xdr:spPr>
        <a:xfrm>
          <a:off x="136525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33745</xdr:rowOff>
    </xdr:from>
    <xdr:to>
      <xdr:col>76</xdr:col>
      <xdr:colOff>114300</xdr:colOff>
      <xdr:row>107</xdr:row>
      <xdr:rowOff>66402</xdr:rowOff>
    </xdr:to>
    <xdr:cxnSp macro="">
      <xdr:nvCxnSpPr>
        <xdr:cNvPr id="789" name="直線コネクタ 788">
          <a:extLst>
            <a:ext uri="{FF2B5EF4-FFF2-40B4-BE49-F238E27FC236}">
              <a16:creationId xmlns:a16="http://schemas.microsoft.com/office/drawing/2014/main" id="{33AEC903-00AE-4274-B43E-5740497AE101}"/>
            </a:ext>
          </a:extLst>
        </xdr:cNvPr>
        <xdr:cNvCxnSpPr/>
      </xdr:nvCxnSpPr>
      <xdr:spPr>
        <a:xfrm>
          <a:off x="13703300" y="183788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121738</xdr:rowOff>
    </xdr:from>
    <xdr:to>
      <xdr:col>67</xdr:col>
      <xdr:colOff>101600</xdr:colOff>
      <xdr:row>107</xdr:row>
      <xdr:rowOff>51888</xdr:rowOff>
    </xdr:to>
    <xdr:sp macro="" textlink="">
      <xdr:nvSpPr>
        <xdr:cNvPr id="790" name="楕円 789">
          <a:extLst>
            <a:ext uri="{FF2B5EF4-FFF2-40B4-BE49-F238E27FC236}">
              <a16:creationId xmlns:a16="http://schemas.microsoft.com/office/drawing/2014/main" id="{DA29A345-24F7-49F7-81DA-C76E8336CDA6}"/>
            </a:ext>
          </a:extLst>
        </xdr:cNvPr>
        <xdr:cNvSpPr/>
      </xdr:nvSpPr>
      <xdr:spPr>
        <a:xfrm>
          <a:off x="12763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1088</xdr:rowOff>
    </xdr:from>
    <xdr:to>
      <xdr:col>71</xdr:col>
      <xdr:colOff>177800</xdr:colOff>
      <xdr:row>107</xdr:row>
      <xdr:rowOff>33745</xdr:rowOff>
    </xdr:to>
    <xdr:cxnSp macro="">
      <xdr:nvCxnSpPr>
        <xdr:cNvPr id="791" name="直線コネクタ 790">
          <a:extLst>
            <a:ext uri="{FF2B5EF4-FFF2-40B4-BE49-F238E27FC236}">
              <a16:creationId xmlns:a16="http://schemas.microsoft.com/office/drawing/2014/main" id="{F4B6B1D7-2F8F-4691-9665-7E9B3FCD52B4}"/>
            </a:ext>
          </a:extLst>
        </xdr:cNvPr>
        <xdr:cNvCxnSpPr/>
      </xdr:nvCxnSpPr>
      <xdr:spPr>
        <a:xfrm>
          <a:off x="12814300" y="183462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792" name="n_1aveValue【庁舎】&#10;有形固定資産減価償却率">
          <a:extLst>
            <a:ext uri="{FF2B5EF4-FFF2-40B4-BE49-F238E27FC236}">
              <a16:creationId xmlns:a16="http://schemas.microsoft.com/office/drawing/2014/main" id="{F8388FFB-652F-4EC2-A232-DFE44BDBE232}"/>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93" name="n_2aveValue【庁舎】&#10;有形固定資産減価償却率">
          <a:extLst>
            <a:ext uri="{FF2B5EF4-FFF2-40B4-BE49-F238E27FC236}">
              <a16:creationId xmlns:a16="http://schemas.microsoft.com/office/drawing/2014/main" id="{6A232FE3-EFD3-4CBA-9E39-DB237CDBEF2F}"/>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94" name="n_3aveValue【庁舎】&#10;有形固定資産減価償却率">
          <a:extLst>
            <a:ext uri="{FF2B5EF4-FFF2-40B4-BE49-F238E27FC236}">
              <a16:creationId xmlns:a16="http://schemas.microsoft.com/office/drawing/2014/main" id="{5E09666F-A789-43B5-9EA7-358A6A724034}"/>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795" name="n_4aveValue【庁舎】&#10;有形固定資産減価償却率">
          <a:extLst>
            <a:ext uri="{FF2B5EF4-FFF2-40B4-BE49-F238E27FC236}">
              <a16:creationId xmlns:a16="http://schemas.microsoft.com/office/drawing/2014/main" id="{F043DA97-203D-4406-8994-487A869B5034}"/>
            </a:ext>
          </a:extLst>
        </xdr:cNvPr>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142620</xdr:rowOff>
    </xdr:from>
    <xdr:ext cx="405111" cy="259045"/>
    <xdr:sp macro="" textlink="">
      <xdr:nvSpPr>
        <xdr:cNvPr id="796" name="n_1mainValue【庁舎】&#10;有形固定資産減価償却率">
          <a:extLst>
            <a:ext uri="{FF2B5EF4-FFF2-40B4-BE49-F238E27FC236}">
              <a16:creationId xmlns:a16="http://schemas.microsoft.com/office/drawing/2014/main" id="{217AAE57-C758-4DFD-8D7E-0CBCAD6E1B37}"/>
            </a:ext>
          </a:extLst>
        </xdr:cNvPr>
        <xdr:cNvSpPr txBox="1"/>
      </xdr:nvSpPr>
      <xdr:spPr>
        <a:xfrm>
          <a:off x="15266044"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108329</xdr:rowOff>
    </xdr:from>
    <xdr:ext cx="405111" cy="259045"/>
    <xdr:sp macro="" textlink="">
      <xdr:nvSpPr>
        <xdr:cNvPr id="797" name="n_2mainValue【庁舎】&#10;有形固定資産減価償却率">
          <a:extLst>
            <a:ext uri="{FF2B5EF4-FFF2-40B4-BE49-F238E27FC236}">
              <a16:creationId xmlns:a16="http://schemas.microsoft.com/office/drawing/2014/main" id="{6C1CF929-C27F-4408-B750-39ECF799B509}"/>
            </a:ext>
          </a:extLst>
        </xdr:cNvPr>
        <xdr:cNvSpPr txBox="1"/>
      </xdr:nvSpPr>
      <xdr:spPr>
        <a:xfrm>
          <a:off x="14389744"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75672</xdr:rowOff>
    </xdr:from>
    <xdr:ext cx="405111" cy="259045"/>
    <xdr:sp macro="" textlink="">
      <xdr:nvSpPr>
        <xdr:cNvPr id="798" name="n_3mainValue【庁舎】&#10;有形固定資産減価償却率">
          <a:extLst>
            <a:ext uri="{FF2B5EF4-FFF2-40B4-BE49-F238E27FC236}">
              <a16:creationId xmlns:a16="http://schemas.microsoft.com/office/drawing/2014/main" id="{2D1FE0CD-CA7F-42EB-9BF3-E7F74A3BBF33}"/>
            </a:ext>
          </a:extLst>
        </xdr:cNvPr>
        <xdr:cNvSpPr txBox="1"/>
      </xdr:nvSpPr>
      <xdr:spPr>
        <a:xfrm>
          <a:off x="13500744"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43015</xdr:rowOff>
    </xdr:from>
    <xdr:ext cx="405111" cy="259045"/>
    <xdr:sp macro="" textlink="">
      <xdr:nvSpPr>
        <xdr:cNvPr id="799" name="n_4mainValue【庁舎】&#10;有形固定資産減価償却率">
          <a:extLst>
            <a:ext uri="{FF2B5EF4-FFF2-40B4-BE49-F238E27FC236}">
              <a16:creationId xmlns:a16="http://schemas.microsoft.com/office/drawing/2014/main" id="{BEA45F95-6C18-498C-AEFC-FE451C7332A9}"/>
            </a:ext>
          </a:extLst>
        </xdr:cNvPr>
        <xdr:cNvSpPr txBox="1"/>
      </xdr:nvSpPr>
      <xdr:spPr>
        <a:xfrm>
          <a:off x="12611744" y="1838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2C14651B-1B8E-49CF-8886-2F13E79E70C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F0F7969C-D285-4C84-9FF9-68D24748474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85D40EB9-53CD-484B-A90F-4CF220B3128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F7B8727B-0393-442D-B810-7BD7E4081CD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6E71F03C-9890-41A0-B096-143681CDC05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8EB7F7A4-9167-46DF-96C2-969A88503F2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E914180B-D540-45D8-AEE4-793C27149F1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107979DE-E19D-4229-B7B5-0FDDBDD130B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1184A235-7725-4661-9653-D4FF88484D3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F69617A2-9E1A-40BB-833F-90684EA79CA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a:extLst>
            <a:ext uri="{FF2B5EF4-FFF2-40B4-BE49-F238E27FC236}">
              <a16:creationId xmlns:a16="http://schemas.microsoft.com/office/drawing/2014/main" id="{3DAF704C-FD5B-434B-BD82-BF6713EB44A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a:extLst>
            <a:ext uri="{FF2B5EF4-FFF2-40B4-BE49-F238E27FC236}">
              <a16:creationId xmlns:a16="http://schemas.microsoft.com/office/drawing/2014/main" id="{30B2020E-9B1B-4B7F-935C-CB6CF6B5928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a:extLst>
            <a:ext uri="{FF2B5EF4-FFF2-40B4-BE49-F238E27FC236}">
              <a16:creationId xmlns:a16="http://schemas.microsoft.com/office/drawing/2014/main" id="{2E0C23C0-05BF-441C-AC0B-569A79D5E4A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a:extLst>
            <a:ext uri="{FF2B5EF4-FFF2-40B4-BE49-F238E27FC236}">
              <a16:creationId xmlns:a16="http://schemas.microsoft.com/office/drawing/2014/main" id="{4532AD69-E532-499B-9832-2406325E610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a:extLst>
            <a:ext uri="{FF2B5EF4-FFF2-40B4-BE49-F238E27FC236}">
              <a16:creationId xmlns:a16="http://schemas.microsoft.com/office/drawing/2014/main" id="{6788FECF-8904-48C5-B064-9022285C48C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a:extLst>
            <a:ext uri="{FF2B5EF4-FFF2-40B4-BE49-F238E27FC236}">
              <a16:creationId xmlns:a16="http://schemas.microsoft.com/office/drawing/2014/main" id="{2E3B9EC0-C64C-47B6-9FEF-CF355AEA801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a:extLst>
            <a:ext uri="{FF2B5EF4-FFF2-40B4-BE49-F238E27FC236}">
              <a16:creationId xmlns:a16="http://schemas.microsoft.com/office/drawing/2014/main" id="{A976D495-3714-4830-9BA6-B942ABB4997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a:extLst>
            <a:ext uri="{FF2B5EF4-FFF2-40B4-BE49-F238E27FC236}">
              <a16:creationId xmlns:a16="http://schemas.microsoft.com/office/drawing/2014/main" id="{F95D35CE-0CE5-4845-8C4D-1B5BD21EF0C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a:extLst>
            <a:ext uri="{FF2B5EF4-FFF2-40B4-BE49-F238E27FC236}">
              <a16:creationId xmlns:a16="http://schemas.microsoft.com/office/drawing/2014/main" id="{41F692E0-EDB4-4A18-A5ED-C3D612199ED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a:extLst>
            <a:ext uri="{FF2B5EF4-FFF2-40B4-BE49-F238E27FC236}">
              <a16:creationId xmlns:a16="http://schemas.microsoft.com/office/drawing/2014/main" id="{C2F2CF39-B6D4-4CE5-A672-5ABA1676032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a:extLst>
            <a:ext uri="{FF2B5EF4-FFF2-40B4-BE49-F238E27FC236}">
              <a16:creationId xmlns:a16="http://schemas.microsoft.com/office/drawing/2014/main" id="{D4884122-AF86-4A10-BD22-F5DBD66A8F6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a:extLst>
            <a:ext uri="{FF2B5EF4-FFF2-40B4-BE49-F238E27FC236}">
              <a16:creationId xmlns:a16="http://schemas.microsoft.com/office/drawing/2014/main" id="{BE39C2FC-EE28-4DDA-8F08-74F00D6071E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C90D41DC-5225-44FE-B5FE-78198A0436F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397E1968-4D04-4043-AA15-BEA10E26E0E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a:extLst>
            <a:ext uri="{FF2B5EF4-FFF2-40B4-BE49-F238E27FC236}">
              <a16:creationId xmlns:a16="http://schemas.microsoft.com/office/drawing/2014/main" id="{B276D1A6-C7A5-4300-857A-1F674B43223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25" name="直線コネクタ 824">
          <a:extLst>
            <a:ext uri="{FF2B5EF4-FFF2-40B4-BE49-F238E27FC236}">
              <a16:creationId xmlns:a16="http://schemas.microsoft.com/office/drawing/2014/main" id="{7B9C10CC-54B3-4D94-B2DE-A8D33106C791}"/>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26" name="【庁舎】&#10;一人当たり面積最小値テキスト">
          <a:extLst>
            <a:ext uri="{FF2B5EF4-FFF2-40B4-BE49-F238E27FC236}">
              <a16:creationId xmlns:a16="http://schemas.microsoft.com/office/drawing/2014/main" id="{C81E9BF4-3213-4867-A30D-FD916DF6656A}"/>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27" name="直線コネクタ 826">
          <a:extLst>
            <a:ext uri="{FF2B5EF4-FFF2-40B4-BE49-F238E27FC236}">
              <a16:creationId xmlns:a16="http://schemas.microsoft.com/office/drawing/2014/main" id="{BAD14317-1E1D-4A5C-BEB9-B61A94F98F85}"/>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28" name="【庁舎】&#10;一人当たり面積最大値テキスト">
          <a:extLst>
            <a:ext uri="{FF2B5EF4-FFF2-40B4-BE49-F238E27FC236}">
              <a16:creationId xmlns:a16="http://schemas.microsoft.com/office/drawing/2014/main" id="{A8627A9F-297F-4A8A-8721-C011D10272B3}"/>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29" name="直線コネクタ 828">
          <a:extLst>
            <a:ext uri="{FF2B5EF4-FFF2-40B4-BE49-F238E27FC236}">
              <a16:creationId xmlns:a16="http://schemas.microsoft.com/office/drawing/2014/main" id="{2CB71DC8-C314-4D64-B068-5BECE2BFDDAE}"/>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830" name="【庁舎】&#10;一人当たり面積平均値テキスト">
          <a:extLst>
            <a:ext uri="{FF2B5EF4-FFF2-40B4-BE49-F238E27FC236}">
              <a16:creationId xmlns:a16="http://schemas.microsoft.com/office/drawing/2014/main" id="{4876F4AE-3BF5-48D1-98F9-2DAE32CAA5D4}"/>
            </a:ext>
          </a:extLst>
        </xdr:cNvPr>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31" name="フローチャート: 判断 830">
          <a:extLst>
            <a:ext uri="{FF2B5EF4-FFF2-40B4-BE49-F238E27FC236}">
              <a16:creationId xmlns:a16="http://schemas.microsoft.com/office/drawing/2014/main" id="{244832E7-91A0-4E3F-9D3D-DFE3BAAFB5DC}"/>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32" name="フローチャート: 判断 831">
          <a:extLst>
            <a:ext uri="{FF2B5EF4-FFF2-40B4-BE49-F238E27FC236}">
              <a16:creationId xmlns:a16="http://schemas.microsoft.com/office/drawing/2014/main" id="{AD357946-05FE-460E-807C-02B388B26127}"/>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33" name="フローチャート: 判断 832">
          <a:extLst>
            <a:ext uri="{FF2B5EF4-FFF2-40B4-BE49-F238E27FC236}">
              <a16:creationId xmlns:a16="http://schemas.microsoft.com/office/drawing/2014/main" id="{2FE7AED6-CAA4-4187-BD4F-199013DB8861}"/>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834" name="フローチャート: 判断 833">
          <a:extLst>
            <a:ext uri="{FF2B5EF4-FFF2-40B4-BE49-F238E27FC236}">
              <a16:creationId xmlns:a16="http://schemas.microsoft.com/office/drawing/2014/main" id="{DC5532AE-0D2C-44D1-AF68-A9138CAE70E3}"/>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835" name="フローチャート: 判断 834">
          <a:extLst>
            <a:ext uri="{FF2B5EF4-FFF2-40B4-BE49-F238E27FC236}">
              <a16:creationId xmlns:a16="http://schemas.microsoft.com/office/drawing/2014/main" id="{EB36C36F-7240-4D3F-816B-37244CE84BC8}"/>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BBD6A6E9-0AEB-4AAA-876F-5D79434F301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BF4F981F-879D-4070-93C9-40FE0DB6BC0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525A5D5A-7A3C-4A9F-B81E-01715186621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DD96E5D9-291F-4002-8303-990B12696D4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A56B438-7907-4DF3-8D85-56351611CDB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128270</xdr:rowOff>
    </xdr:from>
    <xdr:to>
      <xdr:col>116</xdr:col>
      <xdr:colOff>114300</xdr:colOff>
      <xdr:row>105</xdr:row>
      <xdr:rowOff>58420</xdr:rowOff>
    </xdr:to>
    <xdr:sp macro="" textlink="">
      <xdr:nvSpPr>
        <xdr:cNvPr id="841" name="楕円 840">
          <a:extLst>
            <a:ext uri="{FF2B5EF4-FFF2-40B4-BE49-F238E27FC236}">
              <a16:creationId xmlns:a16="http://schemas.microsoft.com/office/drawing/2014/main" id="{219AA74D-0312-47D8-B991-779D1E0602CE}"/>
            </a:ext>
          </a:extLst>
        </xdr:cNvPr>
        <xdr:cNvSpPr/>
      </xdr:nvSpPr>
      <xdr:spPr>
        <a:xfrm>
          <a:off x="22110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151147</xdr:rowOff>
    </xdr:from>
    <xdr:ext cx="469744" cy="259045"/>
    <xdr:sp macro="" textlink="">
      <xdr:nvSpPr>
        <xdr:cNvPr id="842" name="【庁舎】&#10;一人当たり面積該当値テキスト">
          <a:extLst>
            <a:ext uri="{FF2B5EF4-FFF2-40B4-BE49-F238E27FC236}">
              <a16:creationId xmlns:a16="http://schemas.microsoft.com/office/drawing/2014/main" id="{FB5606CB-1B39-4C75-AC64-342AB3B16D54}"/>
            </a:ext>
          </a:extLst>
        </xdr:cNvPr>
        <xdr:cNvSpPr txBox="1"/>
      </xdr:nvSpPr>
      <xdr:spPr>
        <a:xfrm>
          <a:off x="22199600"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139700</xdr:rowOff>
    </xdr:from>
    <xdr:to>
      <xdr:col>112</xdr:col>
      <xdr:colOff>38100</xdr:colOff>
      <xdr:row>105</xdr:row>
      <xdr:rowOff>69850</xdr:rowOff>
    </xdr:to>
    <xdr:sp macro="" textlink="">
      <xdr:nvSpPr>
        <xdr:cNvPr id="843" name="楕円 842">
          <a:extLst>
            <a:ext uri="{FF2B5EF4-FFF2-40B4-BE49-F238E27FC236}">
              <a16:creationId xmlns:a16="http://schemas.microsoft.com/office/drawing/2014/main" id="{03E41EA4-BE4D-4A53-95C1-CEE2795DCD0B}"/>
            </a:ext>
          </a:extLst>
        </xdr:cNvPr>
        <xdr:cNvSpPr/>
      </xdr:nvSpPr>
      <xdr:spPr>
        <a:xfrm>
          <a:off x="2127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xdr:rowOff>
    </xdr:from>
    <xdr:to>
      <xdr:col>116</xdr:col>
      <xdr:colOff>63500</xdr:colOff>
      <xdr:row>105</xdr:row>
      <xdr:rowOff>19050</xdr:rowOff>
    </xdr:to>
    <xdr:cxnSp macro="">
      <xdr:nvCxnSpPr>
        <xdr:cNvPr id="844" name="直線コネクタ 843">
          <a:extLst>
            <a:ext uri="{FF2B5EF4-FFF2-40B4-BE49-F238E27FC236}">
              <a16:creationId xmlns:a16="http://schemas.microsoft.com/office/drawing/2014/main" id="{571EEC74-8DB4-487A-A60E-489E1DB41373}"/>
            </a:ext>
          </a:extLst>
        </xdr:cNvPr>
        <xdr:cNvCxnSpPr/>
      </xdr:nvCxnSpPr>
      <xdr:spPr>
        <a:xfrm flipV="1">
          <a:off x="21323300" y="180098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149498</xdr:rowOff>
    </xdr:from>
    <xdr:to>
      <xdr:col>107</xdr:col>
      <xdr:colOff>101600</xdr:colOff>
      <xdr:row>105</xdr:row>
      <xdr:rowOff>79648</xdr:rowOff>
    </xdr:to>
    <xdr:sp macro="" textlink="">
      <xdr:nvSpPr>
        <xdr:cNvPr id="845" name="楕円 844">
          <a:extLst>
            <a:ext uri="{FF2B5EF4-FFF2-40B4-BE49-F238E27FC236}">
              <a16:creationId xmlns:a16="http://schemas.microsoft.com/office/drawing/2014/main" id="{79CB7A2E-0C18-4530-8119-7170C87535D1}"/>
            </a:ext>
          </a:extLst>
        </xdr:cNvPr>
        <xdr:cNvSpPr/>
      </xdr:nvSpPr>
      <xdr:spPr>
        <a:xfrm>
          <a:off x="20383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19050</xdr:rowOff>
    </xdr:from>
    <xdr:to>
      <xdr:col>111</xdr:col>
      <xdr:colOff>177800</xdr:colOff>
      <xdr:row>105</xdr:row>
      <xdr:rowOff>28848</xdr:rowOff>
    </xdr:to>
    <xdr:cxnSp macro="">
      <xdr:nvCxnSpPr>
        <xdr:cNvPr id="846" name="直線コネクタ 845">
          <a:extLst>
            <a:ext uri="{FF2B5EF4-FFF2-40B4-BE49-F238E27FC236}">
              <a16:creationId xmlns:a16="http://schemas.microsoft.com/office/drawing/2014/main" id="{19573CE1-5B59-4D14-9550-0E22FD3E941D}"/>
            </a:ext>
          </a:extLst>
        </xdr:cNvPr>
        <xdr:cNvCxnSpPr/>
      </xdr:nvCxnSpPr>
      <xdr:spPr>
        <a:xfrm flipV="1">
          <a:off x="20434300" y="1802130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160927</xdr:rowOff>
    </xdr:from>
    <xdr:to>
      <xdr:col>102</xdr:col>
      <xdr:colOff>165100</xdr:colOff>
      <xdr:row>105</xdr:row>
      <xdr:rowOff>91077</xdr:rowOff>
    </xdr:to>
    <xdr:sp macro="" textlink="">
      <xdr:nvSpPr>
        <xdr:cNvPr id="847" name="楕円 846">
          <a:extLst>
            <a:ext uri="{FF2B5EF4-FFF2-40B4-BE49-F238E27FC236}">
              <a16:creationId xmlns:a16="http://schemas.microsoft.com/office/drawing/2014/main" id="{F91B0863-18BB-4F5D-8A57-E057124C1EEA}"/>
            </a:ext>
          </a:extLst>
        </xdr:cNvPr>
        <xdr:cNvSpPr/>
      </xdr:nvSpPr>
      <xdr:spPr>
        <a:xfrm>
          <a:off x="19494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28848</xdr:rowOff>
    </xdr:from>
    <xdr:to>
      <xdr:col>107</xdr:col>
      <xdr:colOff>50800</xdr:colOff>
      <xdr:row>105</xdr:row>
      <xdr:rowOff>40277</xdr:rowOff>
    </xdr:to>
    <xdr:cxnSp macro="">
      <xdr:nvCxnSpPr>
        <xdr:cNvPr id="848" name="直線コネクタ 847">
          <a:extLst>
            <a:ext uri="{FF2B5EF4-FFF2-40B4-BE49-F238E27FC236}">
              <a16:creationId xmlns:a16="http://schemas.microsoft.com/office/drawing/2014/main" id="{43830B21-0F6E-4B02-8FDE-518FB2AF8167}"/>
            </a:ext>
          </a:extLst>
        </xdr:cNvPr>
        <xdr:cNvCxnSpPr/>
      </xdr:nvCxnSpPr>
      <xdr:spPr>
        <a:xfrm flipV="1">
          <a:off x="19545300" y="1803109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169092</xdr:rowOff>
    </xdr:from>
    <xdr:to>
      <xdr:col>98</xdr:col>
      <xdr:colOff>38100</xdr:colOff>
      <xdr:row>105</xdr:row>
      <xdr:rowOff>99242</xdr:rowOff>
    </xdr:to>
    <xdr:sp macro="" textlink="">
      <xdr:nvSpPr>
        <xdr:cNvPr id="849" name="楕円 848">
          <a:extLst>
            <a:ext uri="{FF2B5EF4-FFF2-40B4-BE49-F238E27FC236}">
              <a16:creationId xmlns:a16="http://schemas.microsoft.com/office/drawing/2014/main" id="{DC82FC50-9D56-4604-B369-8B51F5A78331}"/>
            </a:ext>
          </a:extLst>
        </xdr:cNvPr>
        <xdr:cNvSpPr/>
      </xdr:nvSpPr>
      <xdr:spPr>
        <a:xfrm>
          <a:off x="18605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40277</xdr:rowOff>
    </xdr:from>
    <xdr:to>
      <xdr:col>102</xdr:col>
      <xdr:colOff>114300</xdr:colOff>
      <xdr:row>105</xdr:row>
      <xdr:rowOff>48442</xdr:rowOff>
    </xdr:to>
    <xdr:cxnSp macro="">
      <xdr:nvCxnSpPr>
        <xdr:cNvPr id="850" name="直線コネクタ 849">
          <a:extLst>
            <a:ext uri="{FF2B5EF4-FFF2-40B4-BE49-F238E27FC236}">
              <a16:creationId xmlns:a16="http://schemas.microsoft.com/office/drawing/2014/main" id="{A24DFBD8-AA98-43C3-ADB9-63DAFBE9E6C2}"/>
            </a:ext>
          </a:extLst>
        </xdr:cNvPr>
        <xdr:cNvCxnSpPr/>
      </xdr:nvCxnSpPr>
      <xdr:spPr>
        <a:xfrm flipV="1">
          <a:off x="18656300" y="1804252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851" name="n_1aveValue【庁舎】&#10;一人当たり面積">
          <a:extLst>
            <a:ext uri="{FF2B5EF4-FFF2-40B4-BE49-F238E27FC236}">
              <a16:creationId xmlns:a16="http://schemas.microsoft.com/office/drawing/2014/main" id="{69AB1DEB-C603-404F-9079-C0A7157D8204}"/>
            </a:ext>
          </a:extLst>
        </xdr:cNvPr>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852" name="n_2aveValue【庁舎】&#10;一人当たり面積">
          <a:extLst>
            <a:ext uri="{FF2B5EF4-FFF2-40B4-BE49-F238E27FC236}">
              <a16:creationId xmlns:a16="http://schemas.microsoft.com/office/drawing/2014/main" id="{18784EBC-322E-4115-857A-C80A8A580732}"/>
            </a:ext>
          </a:extLst>
        </xdr:cNvPr>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853" name="n_3aveValue【庁舎】&#10;一人当たり面積">
          <a:extLst>
            <a:ext uri="{FF2B5EF4-FFF2-40B4-BE49-F238E27FC236}">
              <a16:creationId xmlns:a16="http://schemas.microsoft.com/office/drawing/2014/main" id="{911236DB-AF8E-40DC-99B2-98E06BADE4AB}"/>
            </a:ext>
          </a:extLst>
        </xdr:cNvPr>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854" name="n_4aveValue【庁舎】&#10;一人当たり面積">
          <a:extLst>
            <a:ext uri="{FF2B5EF4-FFF2-40B4-BE49-F238E27FC236}">
              <a16:creationId xmlns:a16="http://schemas.microsoft.com/office/drawing/2014/main" id="{C1B8C8DA-08A0-4263-96CF-C4B2C3470DE7}"/>
            </a:ext>
          </a:extLst>
        </xdr:cNvPr>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86377</xdr:rowOff>
    </xdr:from>
    <xdr:ext cx="469744" cy="259045"/>
    <xdr:sp macro="" textlink="">
      <xdr:nvSpPr>
        <xdr:cNvPr id="855" name="n_1mainValue【庁舎】&#10;一人当たり面積">
          <a:extLst>
            <a:ext uri="{FF2B5EF4-FFF2-40B4-BE49-F238E27FC236}">
              <a16:creationId xmlns:a16="http://schemas.microsoft.com/office/drawing/2014/main" id="{CDA16091-F536-4424-B4C5-3EE9CC51351B}"/>
            </a:ext>
          </a:extLst>
        </xdr:cNvPr>
        <xdr:cNvSpPr txBox="1"/>
      </xdr:nvSpPr>
      <xdr:spPr>
        <a:xfrm>
          <a:off x="21075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96175</xdr:rowOff>
    </xdr:from>
    <xdr:ext cx="469744" cy="259045"/>
    <xdr:sp macro="" textlink="">
      <xdr:nvSpPr>
        <xdr:cNvPr id="856" name="n_2mainValue【庁舎】&#10;一人当たり面積">
          <a:extLst>
            <a:ext uri="{FF2B5EF4-FFF2-40B4-BE49-F238E27FC236}">
              <a16:creationId xmlns:a16="http://schemas.microsoft.com/office/drawing/2014/main" id="{E45BC855-3FD9-4837-AAE4-43222B321173}"/>
            </a:ext>
          </a:extLst>
        </xdr:cNvPr>
        <xdr:cNvSpPr txBox="1"/>
      </xdr:nvSpPr>
      <xdr:spPr>
        <a:xfrm>
          <a:off x="201994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107604</xdr:rowOff>
    </xdr:from>
    <xdr:ext cx="469744" cy="259045"/>
    <xdr:sp macro="" textlink="">
      <xdr:nvSpPr>
        <xdr:cNvPr id="857" name="n_3mainValue【庁舎】&#10;一人当たり面積">
          <a:extLst>
            <a:ext uri="{FF2B5EF4-FFF2-40B4-BE49-F238E27FC236}">
              <a16:creationId xmlns:a16="http://schemas.microsoft.com/office/drawing/2014/main" id="{B550C398-A79A-4574-BFF3-D806638D81FF}"/>
            </a:ext>
          </a:extLst>
        </xdr:cNvPr>
        <xdr:cNvSpPr txBox="1"/>
      </xdr:nvSpPr>
      <xdr:spPr>
        <a:xfrm>
          <a:off x="19310427" y="1776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115769</xdr:rowOff>
    </xdr:from>
    <xdr:ext cx="469744" cy="259045"/>
    <xdr:sp macro="" textlink="">
      <xdr:nvSpPr>
        <xdr:cNvPr id="858" name="n_4mainValue【庁舎】&#10;一人当たり面積">
          <a:extLst>
            <a:ext uri="{FF2B5EF4-FFF2-40B4-BE49-F238E27FC236}">
              <a16:creationId xmlns:a16="http://schemas.microsoft.com/office/drawing/2014/main" id="{1B38AD2E-34A7-4968-ADBC-45A0F550E4A8}"/>
            </a:ext>
          </a:extLst>
        </xdr:cNvPr>
        <xdr:cNvSpPr txBox="1"/>
      </xdr:nvSpPr>
      <xdr:spPr>
        <a:xfrm>
          <a:off x="18421427" y="177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C89E23DF-0B52-4500-8088-ACA0EEB6699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C1133AB7-4D39-4004-A521-E9348E9F250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7A5147AC-A78B-493E-B764-364DB2CF4FF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や市民会館、保健センターなどは類似団体の平均に比べ、有形固定資産減価償却率が高い一方で、住民の利用も比較的多いことから今後の更新については住民ニーズを的確に捉え、維持管理をしていく必要がある。市役所庁舎も耐震改修は済んでいるものの、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有形固定資産減価償却率も類似団体と比べると高くなっている。これは施設の更新を先送りしてきたことが要因となっている。他の施設についても更新を検討する時期となっており、計画的な施設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26,425
25,894
565.15
18,943,497
17,948,451
854,076
10,709,401
14,114,488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の合併を機に過疎債や合併特例債などの交付税措置率の高い有利な起債の活用を進めたことで公債費に係る基準財政需要額が大きく変動していなかったが、今後数年間で実額算入であった起債の償還が終了することや大型建設事業に伴う起債の償還がピークを迎えるなど基準財政需要額への影響が大きいと見込まれる。一方で、長引く景気の低迷に加え、コロナ禍の影響もあり、市税全般の減収は免れず、急激な回復や新型コロナウイルスの収束は期待できないことから、今後の財政力指数の大幅な好転は困難と推測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100330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056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100330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100330</xdr:rowOff>
    </xdr:from>
    <xdr:to>
      <xdr:col>15</xdr:col>
      <xdr:colOff>82550</xdr:colOff>
      <xdr:row>41</xdr:row>
      <xdr:rowOff>100330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100330</xdr:rowOff>
    </xdr:from>
    <xdr:to>
      <xdr:col>11</xdr:col>
      <xdr:colOff>31750</xdr:colOff>
      <xdr:row>41</xdr:row>
      <xdr:rowOff>124460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66057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49530</xdr:rowOff>
    </xdr:from>
    <xdr:to>
      <xdr:col>15</xdr:col>
      <xdr:colOff>133350</xdr:colOff>
      <xdr:row>41</xdr:row>
      <xdr:rowOff>151130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161307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49530</xdr:rowOff>
    </xdr:from>
    <xdr:to>
      <xdr:col>11</xdr:col>
      <xdr:colOff>82550</xdr:colOff>
      <xdr:row>41</xdr:row>
      <xdr:rowOff>151130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161307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73660</xdr:rowOff>
    </xdr:from>
    <xdr:to>
      <xdr:col>7</xdr:col>
      <xdr:colOff>31750</xdr:colOff>
      <xdr:row>42</xdr:row>
      <xdr:rowOff>3810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13987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令和３年度については、前年度に引き続き、一般財源の伸び悩みなどにより比較的高い</a:t>
          </a:r>
          <a:r>
            <a:rPr kumimoji="1" lang="en-US" altLang="ja-JP" sz="1200">
              <a:latin typeface="ＭＳ Ｐゴシック" panose="020B0600070205080204" pitchFamily="50" charset="-128"/>
              <a:ea typeface="ＭＳ Ｐゴシック" panose="020B0600070205080204" pitchFamily="50" charset="-128"/>
            </a:rPr>
            <a:t>89.1</a:t>
          </a:r>
          <a:r>
            <a:rPr kumimoji="1" lang="ja-JP" altLang="en-US" sz="1200">
              <a:latin typeface="ＭＳ Ｐゴシック" panose="020B0600070205080204" pitchFamily="50" charset="-128"/>
              <a:ea typeface="ＭＳ Ｐゴシック" panose="020B0600070205080204" pitchFamily="50" charset="-128"/>
            </a:rPr>
            <a:t>％となり、類似団体平均を上回っている。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今後も社会保障費の増大や公共施設の維持管理等で義務的経費が高水準に推移することが予想されているが、事務事業の見直しを更に進めるとともに、全ての事務事業の優先度を厳しく点検し、優先度の低い事務事業について計画的に廃止・縮小を進めることに加え、人件費に係るものが比較的高い水準にあるため、職員数の減、手当の見直し等給与の適正化による人件費の削減など行財政改革への取組を通じて義務的経費の削減に努め、経常収支比率の改善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69638</xdr:rowOff>
    </xdr:from>
    <xdr:to>
      <xdr:col>23</xdr:col>
      <xdr:colOff>133350</xdr:colOff>
      <xdr:row>61</xdr:row>
      <xdr:rowOff>99271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56638"/>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154094</xdr:rowOff>
    </xdr:from>
    <xdr:to>
      <xdr:col>19</xdr:col>
      <xdr:colOff>133350</xdr:colOff>
      <xdr:row>61</xdr:row>
      <xdr:rowOff>99271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441094"/>
          <a:ext cx="8890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61595</xdr:rowOff>
    </xdr:from>
    <xdr:to>
      <xdr:col>15</xdr:col>
      <xdr:colOff>82550</xdr:colOff>
      <xdr:row>60</xdr:row>
      <xdr:rowOff>154094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348595"/>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61595</xdr:rowOff>
    </xdr:from>
    <xdr:to>
      <xdr:col>11</xdr:col>
      <xdr:colOff>31750</xdr:colOff>
      <xdr:row>60</xdr:row>
      <xdr:rowOff>146050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34859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18838</xdr:rowOff>
    </xdr:from>
    <xdr:to>
      <xdr:col>23</xdr:col>
      <xdr:colOff>184150</xdr:colOff>
      <xdr:row>60</xdr:row>
      <xdr:rowOff>120438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162365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7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48471</xdr:rowOff>
    </xdr:from>
    <xdr:to>
      <xdr:col>19</xdr:col>
      <xdr:colOff>184150</xdr:colOff>
      <xdr:row>61</xdr:row>
      <xdr:rowOff>150071</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134848</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103294</xdr:rowOff>
    </xdr:from>
    <xdr:to>
      <xdr:col>15</xdr:col>
      <xdr:colOff>133350</xdr:colOff>
      <xdr:row>61</xdr:row>
      <xdr:rowOff>33444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43621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10795</xdr:rowOff>
    </xdr:from>
    <xdr:to>
      <xdr:col>11</xdr:col>
      <xdr:colOff>82550</xdr:colOff>
      <xdr:row>60</xdr:row>
      <xdr:rowOff>112395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122572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[230,156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ついては、前年度より数値が増加しているとともに、依然として平均を大きく上回っているのは、合併による職員数増と物件費を要因としており、物件費では、市単独管理の施設が多いことから、多額の維持管理経費を要しているともに、施設運営の直営に伴う人件費増が要因となっている。今後は公共施設を適正な規模に管理するため施設の統廃合を計画的に進めることなどの方策を講じ、コスト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170594</xdr:rowOff>
    </xdr:from>
    <xdr:to>
      <xdr:col>23</xdr:col>
      <xdr:colOff>133350</xdr:colOff>
      <xdr:row>83</xdr:row>
      <xdr:rowOff>33122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229494"/>
          <a:ext cx="838200" cy="3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145946</xdr:rowOff>
    </xdr:from>
    <xdr:to>
      <xdr:col>19</xdr:col>
      <xdr:colOff>133350</xdr:colOff>
      <xdr:row>82</xdr:row>
      <xdr:rowOff>170594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204846"/>
          <a:ext cx="889000" cy="2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135615</xdr:rowOff>
    </xdr:from>
    <xdr:to>
      <xdr:col>15</xdr:col>
      <xdr:colOff>82550</xdr:colOff>
      <xdr:row>82</xdr:row>
      <xdr:rowOff>145946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194515"/>
          <a:ext cx="889000" cy="1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135615</xdr:rowOff>
    </xdr:from>
    <xdr:to>
      <xdr:col>11</xdr:col>
      <xdr:colOff>31750</xdr:colOff>
      <xdr:row>82</xdr:row>
      <xdr:rowOff>149337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4194515"/>
          <a:ext cx="889000" cy="1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153772</xdr:rowOff>
    </xdr:from>
    <xdr:to>
      <xdr:col>23</xdr:col>
      <xdr:colOff>184150</xdr:colOff>
      <xdr:row>83</xdr:row>
      <xdr:rowOff>83922</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2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125849</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18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119794</xdr:rowOff>
    </xdr:from>
    <xdr:to>
      <xdr:col>19</xdr:col>
      <xdr:colOff>184150</xdr:colOff>
      <xdr:row>83</xdr:row>
      <xdr:rowOff>49944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17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34721</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265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95146</xdr:rowOff>
    </xdr:from>
    <xdr:to>
      <xdr:col>15</xdr:col>
      <xdr:colOff>133350</xdr:colOff>
      <xdr:row>83</xdr:row>
      <xdr:rowOff>25296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5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10073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24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84815</xdr:rowOff>
    </xdr:from>
    <xdr:to>
      <xdr:col>11</xdr:col>
      <xdr:colOff>82550</xdr:colOff>
      <xdr:row>83</xdr:row>
      <xdr:rowOff>14965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14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171192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23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98537</xdr:rowOff>
    </xdr:from>
    <xdr:to>
      <xdr:col>7</xdr:col>
      <xdr:colOff>31750</xdr:colOff>
      <xdr:row>83</xdr:row>
      <xdr:rowOff>28687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1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13464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24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ラスパイレス指数は全国市平均より低位に位置しているが、その要因の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つとして、民間等での就職期間を経た後の採用となっている職員の割合が増えていることが挙げられる。近年の雇用情勢の変化により、給与水準及び手当の見直しの検討も視野に入れる時期となっている。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125589</xdr:rowOff>
    </xdr:from>
    <xdr:to>
      <xdr:col>81</xdr:col>
      <xdr:colOff>44450</xdr:colOff>
      <xdr:row>85</xdr:row>
      <xdr:rowOff>125589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69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85</xdr:row>
      <xdr:rowOff>152400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6988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138995</xdr:rowOff>
    </xdr:from>
    <xdr:to>
      <xdr:col>72</xdr:col>
      <xdr:colOff>203200</xdr:colOff>
      <xdr:row>85</xdr:row>
      <xdr:rowOff>152400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71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86</xdr:row>
      <xdr:rowOff>34572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7122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91316</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88195</xdr:rowOff>
    </xdr:from>
    <xdr:to>
      <xdr:col>68</xdr:col>
      <xdr:colOff>203200</xdr:colOff>
      <xdr:row>86</xdr:row>
      <xdr:rowOff>18345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95549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行政改革大綱に基づき職員定員管理の適正化を図るため、職員数の削減を進めているが、人口減少数が多いことから、前年度より後退傾向となっている。</a:t>
          </a:r>
        </a:p>
        <a:p>
          <a:r>
            <a:rPr kumimoji="1" lang="ja-JP" altLang="en-US" sz="1300">
              <a:latin typeface="ＭＳ Ｐゴシック" panose="020B0600070205080204" pitchFamily="50" charset="-128"/>
              <a:ea typeface="ＭＳ Ｐゴシック" panose="020B0600070205080204" pitchFamily="50" charset="-128"/>
            </a:rPr>
            <a:t>　年々、国の政策などにより地方自治体の業務量が増加していることに加え、コロナ禍の影響もあり、職員数の削減は困難な状況となっている。今後については、事業の見直しや職員の能力向上を図るとともに、</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の活用等による行政サービスを維持していくことで、より適正な人員配置に努めていく。</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84909</xdr:rowOff>
    </xdr:from>
    <xdr:to>
      <xdr:col>81</xdr:col>
      <xdr:colOff>44450</xdr:colOff>
      <xdr:row>61</xdr:row>
      <xdr:rowOff>106741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543359"/>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58480</xdr:rowOff>
    </xdr:from>
    <xdr:to>
      <xdr:col>77</xdr:col>
      <xdr:colOff>44450</xdr:colOff>
      <xdr:row>61</xdr:row>
      <xdr:rowOff>84909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516930"/>
          <a:ext cx="8890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56183</xdr:rowOff>
    </xdr:from>
    <xdr:to>
      <xdr:col>72</xdr:col>
      <xdr:colOff>203200</xdr:colOff>
      <xdr:row>61</xdr:row>
      <xdr:rowOff>58480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514633"/>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34351</xdr:rowOff>
    </xdr:from>
    <xdr:to>
      <xdr:col>68</xdr:col>
      <xdr:colOff>152400</xdr:colOff>
      <xdr:row>61</xdr:row>
      <xdr:rowOff>56183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492801"/>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55941</xdr:rowOff>
    </xdr:from>
    <xdr:to>
      <xdr:col>81</xdr:col>
      <xdr:colOff>95250</xdr:colOff>
      <xdr:row>61</xdr:row>
      <xdr:rowOff>157541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28018</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4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34109</xdr:rowOff>
    </xdr:from>
    <xdr:to>
      <xdr:col>77</xdr:col>
      <xdr:colOff>95250</xdr:colOff>
      <xdr:row>61</xdr:row>
      <xdr:rowOff>135709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120486</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57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7680</xdr:rowOff>
    </xdr:from>
    <xdr:to>
      <xdr:col>73</xdr:col>
      <xdr:colOff>44450</xdr:colOff>
      <xdr:row>61</xdr:row>
      <xdr:rowOff>109280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4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94057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55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5383</xdr:rowOff>
    </xdr:from>
    <xdr:to>
      <xdr:col>68</xdr:col>
      <xdr:colOff>203200</xdr:colOff>
      <xdr:row>61</xdr:row>
      <xdr:rowOff>106983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4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91760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55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155001</xdr:rowOff>
    </xdr:from>
    <xdr:to>
      <xdr:col>64</xdr:col>
      <xdr:colOff>152400</xdr:colOff>
      <xdr:row>61</xdr:row>
      <xdr:rowOff>85151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4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69928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52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令和３年度は、単年度では平成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年度に借入を行った合併特例債の償還開始により元利償還金が増加し、比率が上昇した。</a:t>
          </a:r>
        </a:p>
        <a:p>
          <a:r>
            <a:rPr kumimoji="1" lang="ja-JP" altLang="en-US" sz="1300">
              <a:latin typeface="ＭＳ Ｐゴシック" panose="020B0600070205080204" pitchFamily="50" charset="-128"/>
              <a:ea typeface="ＭＳ Ｐゴシック" panose="020B0600070205080204" pitchFamily="50" charset="-128"/>
            </a:rPr>
            <a:t>　今後については引き続き大型建設事業に充当した合併特例債の償還が控えることや、普通交付税額・臨時財政対策債発行額の減少が見込まれることから、数値が悪化することが予想されているため、新規発行債の抑制などを行うことで、比率の改善を図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163301</xdr:rowOff>
    </xdr:from>
    <xdr:to>
      <xdr:col>81</xdr:col>
      <xdr:colOff>44450</xdr:colOff>
      <xdr:row>36</xdr:row>
      <xdr:rowOff>171344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33550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151236</xdr:rowOff>
    </xdr:from>
    <xdr:to>
      <xdr:col>77</xdr:col>
      <xdr:colOff>44450</xdr:colOff>
      <xdr:row>36</xdr:row>
      <xdr:rowOff>163301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32343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151236</xdr:rowOff>
    </xdr:from>
    <xdr:to>
      <xdr:col>72</xdr:col>
      <xdr:colOff>203200</xdr:colOff>
      <xdr:row>36</xdr:row>
      <xdr:rowOff>155258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32343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153247</xdr:rowOff>
    </xdr:from>
    <xdr:to>
      <xdr:col>68</xdr:col>
      <xdr:colOff>152400</xdr:colOff>
      <xdr:row>36</xdr:row>
      <xdr:rowOff>155258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32544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120544</xdr:rowOff>
    </xdr:from>
    <xdr:to>
      <xdr:col>81</xdr:col>
      <xdr:colOff>95250</xdr:colOff>
      <xdr:row>37</xdr:row>
      <xdr:rowOff>50694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137071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3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112501</xdr:rowOff>
    </xdr:from>
    <xdr:to>
      <xdr:col>77</xdr:col>
      <xdr:colOff>95250</xdr:colOff>
      <xdr:row>37</xdr:row>
      <xdr:rowOff>42651</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52828</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5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100436</xdr:rowOff>
    </xdr:from>
    <xdr:to>
      <xdr:col>73</xdr:col>
      <xdr:colOff>44450</xdr:colOff>
      <xdr:row>37</xdr:row>
      <xdr:rowOff>30586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40763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4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104458</xdr:rowOff>
    </xdr:from>
    <xdr:to>
      <xdr:col>68</xdr:col>
      <xdr:colOff>203200</xdr:colOff>
      <xdr:row>37</xdr:row>
      <xdr:rowOff>34608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44785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102447</xdr:rowOff>
    </xdr:from>
    <xdr:to>
      <xdr:col>64</xdr:col>
      <xdr:colOff>152400</xdr:colOff>
      <xdr:row>37</xdr:row>
      <xdr:rowOff>32597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42774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令和３年度は地方債残高の減少に加え、公営企業会計での起債発行額を抑制したことなどにより公営企業債繰入額が大幅に減少し、数値改善の要因となっている。</a:t>
          </a:r>
        </a:p>
        <a:p>
          <a:r>
            <a:rPr kumimoji="1" lang="ja-JP" altLang="en-US" sz="1300">
              <a:latin typeface="ＭＳ Ｐゴシック" panose="020B0600070205080204" pitchFamily="50" charset="-128"/>
              <a:ea typeface="ＭＳ Ｐゴシック" panose="020B0600070205080204" pitchFamily="50" charset="-128"/>
            </a:rPr>
            <a:t>　しかしながら、類似団体と比較すると高い水準にあるとともに、コロナ禍の影響に伴う景気低迷により地方債残高の増及び充当可能基金の減が見込まれていることから、将来負担比率の増加を見込んでおり、今後についてはより一層将来への負担を残さないような財政運営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97968</xdr:rowOff>
    </xdr:from>
    <xdr:to>
      <xdr:col>81</xdr:col>
      <xdr:colOff>44450</xdr:colOff>
      <xdr:row>15</xdr:row>
      <xdr:rowOff>113894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669718"/>
          <a:ext cx="8382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113894</xdr:rowOff>
    </xdr:from>
    <xdr:to>
      <xdr:col>77</xdr:col>
      <xdr:colOff>44450</xdr:colOff>
      <xdr:row>15</xdr:row>
      <xdr:rowOff>114859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685644"/>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114859</xdr:rowOff>
    </xdr:from>
    <xdr:to>
      <xdr:col>72</xdr:col>
      <xdr:colOff>203200</xdr:colOff>
      <xdr:row>15</xdr:row>
      <xdr:rowOff>149606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686609"/>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151884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72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149606</xdr:rowOff>
    </xdr:from>
    <xdr:to>
      <xdr:col>68</xdr:col>
      <xdr:colOff>152400</xdr:colOff>
      <xdr:row>15</xdr:row>
      <xdr:rowOff>152984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721356"/>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47168</xdr:rowOff>
    </xdr:from>
    <xdr:to>
      <xdr:col>81</xdr:col>
      <xdr:colOff>95250</xdr:colOff>
      <xdr:row>15</xdr:row>
      <xdr:rowOff>148768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61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19245</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59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63094</xdr:rowOff>
    </xdr:from>
    <xdr:to>
      <xdr:col>77</xdr:col>
      <xdr:colOff>95250</xdr:colOff>
      <xdr:row>15</xdr:row>
      <xdr:rowOff>164694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6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149471</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72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64059</xdr:rowOff>
    </xdr:from>
    <xdr:to>
      <xdr:col>73</xdr:col>
      <xdr:colOff>44450</xdr:colOff>
      <xdr:row>15</xdr:row>
      <xdr:rowOff>165659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63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4386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40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98806</xdr:rowOff>
    </xdr:from>
    <xdr:to>
      <xdr:col>68</xdr:col>
      <xdr:colOff>203200</xdr:colOff>
      <xdr:row>16</xdr:row>
      <xdr:rowOff>28956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6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13733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75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102184</xdr:rowOff>
    </xdr:from>
    <xdr:to>
      <xdr:col>64</xdr:col>
      <xdr:colOff>152400</xdr:colOff>
      <xdr:row>16</xdr:row>
      <xdr:rowOff>32334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67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17111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76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67235</xdr:rowOff>
    </xdr:from>
    <xdr:ext cx="9099176" cy="425758"/>
    <xdr:sp macro="" textlink="">
      <xdr:nvSpPr>
        <xdr:cNvPr id="470" name="テキスト ボックス 469">
          <a:extLst>
            <a:ext uri="{FF2B5EF4-FFF2-40B4-BE49-F238E27FC236}">
              <a16:creationId xmlns:a16="http://schemas.microsoft.com/office/drawing/2014/main" id="{5616EC02-A189-4976-B300-7108E21BAAE0}"/>
            </a:ext>
          </a:extLst>
        </xdr:cNvPr>
        <xdr:cNvSpPr txBox="1"/>
      </xdr:nvSpPr>
      <xdr:spPr>
        <a:xfrm>
          <a:off x="773206" y="4437529"/>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26,425
25,894
565.15
18,943,497
17,948,451
854,076
10,709,401
14,114,488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令和３年度については、</a:t>
          </a:r>
          <a:r>
            <a:rPr kumimoji="1" lang="en-US" altLang="ja-JP" sz="1300">
              <a:latin typeface="ＭＳ Ｐゴシック" panose="020B0600070205080204" pitchFamily="50" charset="-128"/>
              <a:ea typeface="ＭＳ Ｐゴシック" panose="020B0600070205080204" pitchFamily="50" charset="-128"/>
            </a:rPr>
            <a:t>25.0</a:t>
          </a:r>
          <a:r>
            <a:rPr kumimoji="1" lang="ja-JP" altLang="en-US" sz="1300">
              <a:latin typeface="ＭＳ Ｐゴシック" panose="020B0600070205080204" pitchFamily="50" charset="-128"/>
              <a:ea typeface="ＭＳ Ｐゴシック" panose="020B0600070205080204" pitchFamily="50" charset="-128"/>
            </a:rPr>
            <a:t>％と数値は低くなったが、類似団体平均と比較すると高い水準となった。これは、保育所や公民館など、直営で施設運営しているために職員数が多いことが主な要因と分析している。今後定年退職者が多く控えている状況から数値の上昇が懸念されている。人件費総額の削減については、時間外勤務の低減による手当等の抑制を図ることや一部の業務にはＩ</a:t>
          </a:r>
          <a:r>
            <a:rPr kumimoji="1" lang="en-US" altLang="ja-JP" sz="1300">
              <a:latin typeface="ＭＳ Ｐゴシック" panose="020B0600070205080204" pitchFamily="50" charset="-128"/>
              <a:ea typeface="ＭＳ Ｐゴシック" panose="020B0600070205080204" pitchFamily="50" charset="-128"/>
            </a:rPr>
            <a:t>oT</a:t>
          </a:r>
          <a:r>
            <a:rPr kumimoji="1" lang="ja-JP" altLang="en-US" sz="1300">
              <a:latin typeface="ＭＳ Ｐゴシック" panose="020B0600070205080204" pitchFamily="50" charset="-128"/>
              <a:ea typeface="ＭＳ Ｐゴシック" panose="020B0600070205080204" pitchFamily="50" charset="-128"/>
            </a:rPr>
            <a:t>やＡＩなどの先端技術を採用することなどに取り組んでいく。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38</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135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38</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144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37</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14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37</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458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令和３年度は、物件費に係る経常収支比率は前年度よりも減少し、類似団体平均と比べて低位となった。</a:t>
          </a:r>
        </a:p>
        <a:p>
          <a:r>
            <a:rPr kumimoji="1" lang="ja-JP" altLang="en-US" sz="1300">
              <a:latin typeface="ＭＳ Ｐゴシック" panose="020B0600070205080204" pitchFamily="50" charset="-128"/>
              <a:ea typeface="ＭＳ Ｐゴシック" panose="020B0600070205080204" pitchFamily="50" charset="-128"/>
            </a:rPr>
            <a:t>　今後も引き続き施設の維持管理業務を指定管理制度に移行することや、施設の統廃合などの検討をさらに進め、物件費の抑制を図りたい。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139700</xdr:rowOff>
    </xdr:from>
    <xdr:to>
      <xdr:col>82</xdr:col>
      <xdr:colOff>107950</xdr:colOff>
      <xdr:row>18</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829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19</xdr:row>
      <xdr:rowOff>82550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988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25400</xdr:rowOff>
    </xdr:from>
    <xdr:to>
      <xdr:col>73</xdr:col>
      <xdr:colOff>180975</xdr:colOff>
      <xdr:row>19</xdr:row>
      <xdr:rowOff>82550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11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158750</xdr:rowOff>
    </xdr:from>
    <xdr:to>
      <xdr:col>69</xdr:col>
      <xdr:colOff>92075</xdr:colOff>
      <xdr:row>18</xdr:row>
      <xdr:rowOff>25400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7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105427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31750</xdr:rowOff>
    </xdr:from>
    <xdr:to>
      <xdr:col>74</xdr:col>
      <xdr:colOff>31750</xdr:colOff>
      <xdr:row>19</xdr:row>
      <xdr:rowOff>133350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118127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146050</xdr:rowOff>
    </xdr:from>
    <xdr:to>
      <xdr:col>69</xdr:col>
      <xdr:colOff>142875</xdr:colOff>
      <xdr:row>18</xdr:row>
      <xdr:rowOff>76200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107950</xdr:rowOff>
    </xdr:from>
    <xdr:to>
      <xdr:col>65</xdr:col>
      <xdr:colOff>53975</xdr:colOff>
      <xdr:row>18</xdr:row>
      <xdr:rowOff>38100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おいては、扶助費に係る経常収支比率は類似団体平均を大きく下回っている。今後も、コロナ禍等の影響に伴い、社会保障の充実を図ることで割合が上昇するものと予想されることから、国の動向や経済動向に注視しながら、市民サービスの低下とならないよう施策を展開し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82550</xdr:rowOff>
    </xdr:from>
    <xdr:to>
      <xdr:col>24</xdr:col>
      <xdr:colOff>25400</xdr:colOff>
      <xdr:row>54</xdr:row>
      <xdr:rowOff>114300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1694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55</xdr:row>
      <xdr:rowOff>57150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72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19050</xdr:rowOff>
    </xdr:from>
    <xdr:to>
      <xdr:col>15</xdr:col>
      <xdr:colOff>98425</xdr:colOff>
      <xdr:row>55</xdr:row>
      <xdr:rowOff>57150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4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38100</xdr:rowOff>
    </xdr:from>
    <xdr:to>
      <xdr:col>11</xdr:col>
      <xdr:colOff>9525</xdr:colOff>
      <xdr:row>55</xdr:row>
      <xdr:rowOff>19050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96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31750</xdr:rowOff>
    </xdr:from>
    <xdr:to>
      <xdr:col>24</xdr:col>
      <xdr:colOff>76200</xdr:colOff>
      <xdr:row>53</xdr:row>
      <xdr:rowOff>133350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6350</xdr:rowOff>
    </xdr:from>
    <xdr:to>
      <xdr:col>15</xdr:col>
      <xdr:colOff>149225</xdr:colOff>
      <xdr:row>55</xdr:row>
      <xdr:rowOff>107950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118127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139700</xdr:rowOff>
    </xdr:from>
    <xdr:to>
      <xdr:col>11</xdr:col>
      <xdr:colOff>60325</xdr:colOff>
      <xdr:row>55</xdr:row>
      <xdr:rowOff>69850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80027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158750</xdr:rowOff>
    </xdr:from>
    <xdr:to>
      <xdr:col>6</xdr:col>
      <xdr:colOff>171450</xdr:colOff>
      <xdr:row>54</xdr:row>
      <xdr:rowOff>88900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99077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その他に係る経常収支比率が増加したのは、施設老朽化に伴う維持補修費の増加と公営企業等への繰出金の増加が主な要因である。</a:t>
          </a:r>
        </a:p>
        <a:p>
          <a:r>
            <a:rPr kumimoji="1" lang="ja-JP" altLang="en-US" sz="1300">
              <a:latin typeface="ＭＳ Ｐゴシック" panose="020B0600070205080204" pitchFamily="50" charset="-128"/>
              <a:ea typeface="ＭＳ Ｐゴシック" panose="020B0600070205080204" pitchFamily="50" charset="-128"/>
            </a:rPr>
            <a:t>　特に、繰出金については、赤字補てん的な繰出が多額になってきており、今後も料金の適正化や経費の削減を図ることなどにより、税収を主な財源とする普通会計の負担額を減らしていくよう努める。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166188</xdr:rowOff>
    </xdr:from>
    <xdr:to>
      <xdr:col>82</xdr:col>
      <xdr:colOff>107950</xdr:colOff>
      <xdr:row>55</xdr:row>
      <xdr:rowOff>20865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24488"/>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146594</xdr:rowOff>
    </xdr:from>
    <xdr:to>
      <xdr:col>78</xdr:col>
      <xdr:colOff>69850</xdr:colOff>
      <xdr:row>54</xdr:row>
      <xdr:rowOff>166188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4048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146594</xdr:rowOff>
    </xdr:from>
    <xdr:to>
      <xdr:col>73</xdr:col>
      <xdr:colOff>180975</xdr:colOff>
      <xdr:row>55</xdr:row>
      <xdr:rowOff>66584</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40489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66584</xdr:rowOff>
    </xdr:from>
    <xdr:to>
      <xdr:col>69</xdr:col>
      <xdr:colOff>92075</xdr:colOff>
      <xdr:row>55</xdr:row>
      <xdr:rowOff>112304</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49633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141515</xdr:rowOff>
    </xdr:from>
    <xdr:to>
      <xdr:col>82</xdr:col>
      <xdr:colOff>158750</xdr:colOff>
      <xdr:row>55</xdr:row>
      <xdr:rowOff>71665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158042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115388</xdr:rowOff>
    </xdr:from>
    <xdr:to>
      <xdr:col>78</xdr:col>
      <xdr:colOff>120650</xdr:colOff>
      <xdr:row>55</xdr:row>
      <xdr:rowOff>45538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55715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4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95794</xdr:rowOff>
    </xdr:from>
    <xdr:to>
      <xdr:col>74</xdr:col>
      <xdr:colOff>31750</xdr:colOff>
      <xdr:row>55</xdr:row>
      <xdr:rowOff>25944</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36121</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2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15784</xdr:rowOff>
    </xdr:from>
    <xdr:to>
      <xdr:col>69</xdr:col>
      <xdr:colOff>142875</xdr:colOff>
      <xdr:row>55</xdr:row>
      <xdr:rowOff>117384</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127561</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1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61504</xdr:rowOff>
    </xdr:from>
    <xdr:to>
      <xdr:col>65</xdr:col>
      <xdr:colOff>53975</xdr:colOff>
      <xdr:row>55</xdr:row>
      <xdr:rowOff>163104</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1831</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ついては、前年度と横ばいとなった。補助費に係る経常収支比率が類似団体平均を大幅に上回っているのは、広域連合への負担金や補助金等に分類されている法適用企業会計への繰出金が多額になっているためである。特に、病院事業会計が経営不振に陥っているなか、一般会計の負担も大きくなっており、今後の改善が急務とな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165862</xdr:rowOff>
    </xdr:from>
    <xdr:to>
      <xdr:col>82</xdr:col>
      <xdr:colOff>107950</xdr:colOff>
      <xdr:row>40</xdr:row>
      <xdr:rowOff>3556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8524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83566</xdr:rowOff>
    </xdr:from>
    <xdr:to>
      <xdr:col>78</xdr:col>
      <xdr:colOff>69850</xdr:colOff>
      <xdr:row>40</xdr:row>
      <xdr:rowOff>3556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7701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140716</xdr:rowOff>
    </xdr:from>
    <xdr:to>
      <xdr:col>73</xdr:col>
      <xdr:colOff>180975</xdr:colOff>
      <xdr:row>39</xdr:row>
      <xdr:rowOff>83566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65581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140716</xdr:rowOff>
    </xdr:from>
    <xdr:to>
      <xdr:col>69</xdr:col>
      <xdr:colOff>92075</xdr:colOff>
      <xdr:row>39</xdr:row>
      <xdr:rowOff>161290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65581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115062</xdr:rowOff>
    </xdr:from>
    <xdr:to>
      <xdr:col>82</xdr:col>
      <xdr:colOff>158750</xdr:colOff>
      <xdr:row>40</xdr:row>
      <xdr:rowOff>45212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87139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124206</xdr:rowOff>
    </xdr:from>
    <xdr:to>
      <xdr:col>78</xdr:col>
      <xdr:colOff>120650</xdr:colOff>
      <xdr:row>40</xdr:row>
      <xdr:rowOff>54356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39133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89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32766</xdr:rowOff>
    </xdr:from>
    <xdr:to>
      <xdr:col>74</xdr:col>
      <xdr:colOff>31750</xdr:colOff>
      <xdr:row>39</xdr:row>
      <xdr:rowOff>134366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119143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89916</xdr:rowOff>
    </xdr:from>
    <xdr:to>
      <xdr:col>69</xdr:col>
      <xdr:colOff>142875</xdr:colOff>
      <xdr:row>39</xdr:row>
      <xdr:rowOff>20066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4843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110490</xdr:rowOff>
    </xdr:from>
    <xdr:to>
      <xdr:col>65</xdr:col>
      <xdr:colOff>53975</xdr:colOff>
      <xdr:row>40</xdr:row>
      <xdr:rowOff>40640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25417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年の市町村合併により地方債残高が増加した後、償還ピークが過ぎ、減少傾向となっていたが、令和２年度は平成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年度に借入を行った合併特例債の償還開始により元利償還金が増加し、比率が令和元年度に引き続き上昇したが、令和３年度は償還金が横ばいとなったことにより、比率は減少したと分析している。</a:t>
          </a:r>
        </a:p>
        <a:p>
          <a:r>
            <a:rPr kumimoji="1" lang="ja-JP" altLang="en-US" sz="1300">
              <a:latin typeface="ＭＳ Ｐゴシック" panose="020B0600070205080204" pitchFamily="50" charset="-128"/>
              <a:ea typeface="ＭＳ Ｐゴシック" panose="020B0600070205080204" pitchFamily="50" charset="-128"/>
            </a:rPr>
            <a:t>　近年の大型事業に充当した起債の償還が控えていることから、動向を見極めながら、健全な財政運営に努める。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26416</xdr:rowOff>
    </xdr:from>
    <xdr:to>
      <xdr:col>24</xdr:col>
      <xdr:colOff>25400</xdr:colOff>
      <xdr:row>75</xdr:row>
      <xdr:rowOff>33274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88516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21844</xdr:rowOff>
    </xdr:from>
    <xdr:to>
      <xdr:col>19</xdr:col>
      <xdr:colOff>187325</xdr:colOff>
      <xdr:row>75</xdr:row>
      <xdr:rowOff>33274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8805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17272</xdr:rowOff>
    </xdr:from>
    <xdr:to>
      <xdr:col>15</xdr:col>
      <xdr:colOff>98425</xdr:colOff>
      <xdr:row>75</xdr:row>
      <xdr:rowOff>21844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8760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17272</xdr:rowOff>
    </xdr:from>
    <xdr:to>
      <xdr:col>11</xdr:col>
      <xdr:colOff>9525</xdr:colOff>
      <xdr:row>75</xdr:row>
      <xdr:rowOff>33274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87602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147066</xdr:rowOff>
    </xdr:from>
    <xdr:to>
      <xdr:col>24</xdr:col>
      <xdr:colOff>76200</xdr:colOff>
      <xdr:row>75</xdr:row>
      <xdr:rowOff>77216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55643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4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153924</xdr:rowOff>
    </xdr:from>
    <xdr:to>
      <xdr:col>20</xdr:col>
      <xdr:colOff>38100</xdr:colOff>
      <xdr:row>75</xdr:row>
      <xdr:rowOff>84074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94251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61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142494</xdr:rowOff>
    </xdr:from>
    <xdr:to>
      <xdr:col>15</xdr:col>
      <xdr:colOff>149225</xdr:colOff>
      <xdr:row>75</xdr:row>
      <xdr:rowOff>72644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82821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59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137922</xdr:rowOff>
    </xdr:from>
    <xdr:to>
      <xdr:col>11</xdr:col>
      <xdr:colOff>60325</xdr:colOff>
      <xdr:row>75</xdr:row>
      <xdr:rowOff>68072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78249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59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153924</xdr:rowOff>
    </xdr:from>
    <xdr:to>
      <xdr:col>6</xdr:col>
      <xdr:colOff>171450</xdr:colOff>
      <xdr:row>75</xdr:row>
      <xdr:rowOff>84074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94251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公債費以外の費用に係る経常収支比率が類似団体平均より上回っているのは、社会保障経費が増加していることや経営不振の病院事業会計への繰出金を大きく負担していることが挙げられる。</a:t>
          </a:r>
        </a:p>
        <a:p>
          <a:r>
            <a:rPr kumimoji="1" lang="ja-JP" altLang="en-US" sz="1300">
              <a:latin typeface="ＭＳ Ｐゴシック" panose="020B0600070205080204" pitchFamily="50" charset="-128"/>
              <a:ea typeface="ＭＳ Ｐゴシック" panose="020B0600070205080204" pitchFamily="50" charset="-128"/>
            </a:rPr>
            <a:t>　課題への適切な対応を図りながら、経費の縮減に努め、バランスのとれた行財政運営を図っていきたい。</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58420</xdr:rowOff>
    </xdr:from>
    <xdr:to>
      <xdr:col>82</xdr:col>
      <xdr:colOff>107950</xdr:colOff>
      <xdr:row>81</xdr:row>
      <xdr:rowOff>101854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774420"/>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163576</xdr:rowOff>
    </xdr:from>
    <xdr:to>
      <xdr:col>78</xdr:col>
      <xdr:colOff>69850</xdr:colOff>
      <xdr:row>81</xdr:row>
      <xdr:rowOff>101854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8795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67563</xdr:rowOff>
    </xdr:from>
    <xdr:to>
      <xdr:col>73</xdr:col>
      <xdr:colOff>180975</xdr:colOff>
      <xdr:row>80</xdr:row>
      <xdr:rowOff>163576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783563"/>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67563</xdr:rowOff>
    </xdr:from>
    <xdr:to>
      <xdr:col>69</xdr:col>
      <xdr:colOff>92075</xdr:colOff>
      <xdr:row>80</xdr:row>
      <xdr:rowOff>131572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7835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7620</xdr:rowOff>
    </xdr:from>
    <xdr:to>
      <xdr:col>82</xdr:col>
      <xdr:colOff>158750</xdr:colOff>
      <xdr:row>80</xdr:row>
      <xdr:rowOff>109220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151147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51054</xdr:rowOff>
    </xdr:from>
    <xdr:to>
      <xdr:col>78</xdr:col>
      <xdr:colOff>120650</xdr:colOff>
      <xdr:row>81</xdr:row>
      <xdr:rowOff>152654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93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137431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4024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112776</xdr:rowOff>
    </xdr:from>
    <xdr:to>
      <xdr:col>74</xdr:col>
      <xdr:colOff>31750</xdr:colOff>
      <xdr:row>81</xdr:row>
      <xdr:rowOff>42926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82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27703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91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16763</xdr:rowOff>
    </xdr:from>
    <xdr:to>
      <xdr:col>69</xdr:col>
      <xdr:colOff>142875</xdr:colOff>
      <xdr:row>80</xdr:row>
      <xdr:rowOff>118363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103140</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80772</xdr:rowOff>
    </xdr:from>
    <xdr:to>
      <xdr:col>65</xdr:col>
      <xdr:colOff>53975</xdr:colOff>
      <xdr:row>81</xdr:row>
      <xdr:rowOff>10922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167149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8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148120</xdr:rowOff>
    </xdr:from>
    <xdr:to>
      <xdr:col>29</xdr:col>
      <xdr:colOff>127000</xdr:colOff>
      <xdr:row>15</xdr:row>
      <xdr:rowOff>18720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96045"/>
          <a:ext cx="647700" cy="42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18720</xdr:rowOff>
    </xdr:from>
    <xdr:to>
      <xdr:col>26</xdr:col>
      <xdr:colOff>50800</xdr:colOff>
      <xdr:row>15</xdr:row>
      <xdr:rowOff>56680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38095"/>
          <a:ext cx="698500" cy="37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56680</xdr:rowOff>
    </xdr:from>
    <xdr:to>
      <xdr:col>22</xdr:col>
      <xdr:colOff>114300</xdr:colOff>
      <xdr:row>15</xdr:row>
      <xdr:rowOff>72695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76055"/>
          <a:ext cx="698500" cy="16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72695</xdr:rowOff>
    </xdr:from>
    <xdr:to>
      <xdr:col>18</xdr:col>
      <xdr:colOff>177800</xdr:colOff>
      <xdr:row>15</xdr:row>
      <xdr:rowOff>73736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92070"/>
          <a:ext cx="698500" cy="1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97320</xdr:rowOff>
    </xdr:from>
    <xdr:to>
      <xdr:col>29</xdr:col>
      <xdr:colOff>177800</xdr:colOff>
      <xdr:row>15</xdr:row>
      <xdr:rowOff>27470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45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113847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9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139370</xdr:rowOff>
    </xdr:from>
    <xdr:to>
      <xdr:col>26</xdr:col>
      <xdr:colOff>101600</xdr:colOff>
      <xdr:row>15</xdr:row>
      <xdr:rowOff>69520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87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79697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56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5880</xdr:rowOff>
    </xdr:from>
    <xdr:to>
      <xdr:col>22</xdr:col>
      <xdr:colOff>165100</xdr:colOff>
      <xdr:row>15</xdr:row>
      <xdr:rowOff>107480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25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117657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9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21895</xdr:rowOff>
    </xdr:from>
    <xdr:to>
      <xdr:col>19</xdr:col>
      <xdr:colOff>38100</xdr:colOff>
      <xdr:row>15</xdr:row>
      <xdr:rowOff>123495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41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133672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1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22936</xdr:rowOff>
    </xdr:from>
    <xdr:to>
      <xdr:col>15</xdr:col>
      <xdr:colOff>101600</xdr:colOff>
      <xdr:row>15</xdr:row>
      <xdr:rowOff>124536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42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134713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1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320701</xdr:rowOff>
    </xdr:from>
    <xdr:to>
      <xdr:col>29</xdr:col>
      <xdr:colOff>127000</xdr:colOff>
      <xdr:row>37</xdr:row>
      <xdr:rowOff>326217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45401"/>
          <a:ext cx="647700" cy="5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305478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30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326217</xdr:rowOff>
    </xdr:from>
    <xdr:to>
      <xdr:col>26</xdr:col>
      <xdr:colOff>50800</xdr:colOff>
      <xdr:row>38</xdr:row>
      <xdr:rowOff>4166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50917"/>
          <a:ext cx="698500" cy="20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4166</xdr:rowOff>
    </xdr:from>
    <xdr:to>
      <xdr:col>22</xdr:col>
      <xdr:colOff>114300</xdr:colOff>
      <xdr:row>38</xdr:row>
      <xdr:rowOff>7412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71766"/>
          <a:ext cx="698500" cy="3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7412</xdr:rowOff>
    </xdr:from>
    <xdr:to>
      <xdr:col>18</xdr:col>
      <xdr:colOff>177800</xdr:colOff>
      <xdr:row>38</xdr:row>
      <xdr:rowOff>9244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75012"/>
          <a:ext cx="698500" cy="1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269901</xdr:rowOff>
    </xdr:from>
    <xdr:to>
      <xdr:col>29</xdr:col>
      <xdr:colOff>177800</xdr:colOff>
      <xdr:row>38</xdr:row>
      <xdr:rowOff>28601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94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114978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3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275417</xdr:rowOff>
    </xdr:from>
    <xdr:to>
      <xdr:col>26</xdr:col>
      <xdr:colOff>101600</xdr:colOff>
      <xdr:row>38</xdr:row>
      <xdr:rowOff>34117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00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44294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68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296266</xdr:rowOff>
    </xdr:from>
    <xdr:to>
      <xdr:col>22</xdr:col>
      <xdr:colOff>165100</xdr:colOff>
      <xdr:row>38</xdr:row>
      <xdr:rowOff>54966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20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39743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0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299512</xdr:rowOff>
    </xdr:from>
    <xdr:to>
      <xdr:col>19</xdr:col>
      <xdr:colOff>38100</xdr:colOff>
      <xdr:row>38</xdr:row>
      <xdr:rowOff>58212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24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42989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1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301344</xdr:rowOff>
    </xdr:from>
    <xdr:to>
      <xdr:col>15</xdr:col>
      <xdr:colOff>101600</xdr:colOff>
      <xdr:row>38</xdr:row>
      <xdr:rowOff>60044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26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44821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1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26,425
25,894
565.15
18,943,497
17,948,451
854,076
10,709,401
14,114,488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148222</xdr:rowOff>
    </xdr:from>
    <xdr:to>
      <xdr:col>24</xdr:col>
      <xdr:colOff>63500</xdr:colOff>
      <xdr:row>35</xdr:row>
      <xdr:rowOff>29959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77522"/>
          <a:ext cx="838200" cy="5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29959</xdr:rowOff>
    </xdr:from>
    <xdr:to>
      <xdr:col>19</xdr:col>
      <xdr:colOff>177800</xdr:colOff>
      <xdr:row>36</xdr:row>
      <xdr:rowOff>20498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30709"/>
          <a:ext cx="889000" cy="16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125959</xdr:rowOff>
    </xdr:from>
    <xdr:to>
      <xdr:col>15</xdr:col>
      <xdr:colOff>50800</xdr:colOff>
      <xdr:row>36</xdr:row>
      <xdr:rowOff>20498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26709"/>
          <a:ext cx="889000" cy="6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125959</xdr:rowOff>
    </xdr:from>
    <xdr:to>
      <xdr:col>10</xdr:col>
      <xdr:colOff>114300</xdr:colOff>
      <xdr:row>36</xdr:row>
      <xdr:rowOff>47485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26709"/>
          <a:ext cx="889000" cy="9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97422</xdr:rowOff>
    </xdr:from>
    <xdr:to>
      <xdr:col>24</xdr:col>
      <xdr:colOff>114300</xdr:colOff>
      <xdr:row>35</xdr:row>
      <xdr:rowOff>27572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2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120299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150609</xdr:rowOff>
    </xdr:from>
    <xdr:to>
      <xdr:col>20</xdr:col>
      <xdr:colOff>38100</xdr:colOff>
      <xdr:row>35</xdr:row>
      <xdr:rowOff>80759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7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97286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5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141148</xdr:rowOff>
    </xdr:from>
    <xdr:to>
      <xdr:col>15</xdr:col>
      <xdr:colOff>101600</xdr:colOff>
      <xdr:row>36</xdr:row>
      <xdr:rowOff>71298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87825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1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75159</xdr:rowOff>
    </xdr:from>
    <xdr:to>
      <xdr:col>10</xdr:col>
      <xdr:colOff>165100</xdr:colOff>
      <xdr:row>36</xdr:row>
      <xdr:rowOff>5309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21836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5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168135</xdr:rowOff>
    </xdr:from>
    <xdr:to>
      <xdr:col>6</xdr:col>
      <xdr:colOff>38100</xdr:colOff>
      <xdr:row>36</xdr:row>
      <xdr:rowOff>98285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114812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4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111692</xdr:rowOff>
    </xdr:from>
    <xdr:to>
      <xdr:col>24</xdr:col>
      <xdr:colOff>63500</xdr:colOff>
      <xdr:row>57</xdr:row>
      <xdr:rowOff>124668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84342"/>
          <a:ext cx="8382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101524</xdr:rowOff>
    </xdr:from>
    <xdr:to>
      <xdr:col>19</xdr:col>
      <xdr:colOff>177800</xdr:colOff>
      <xdr:row>57</xdr:row>
      <xdr:rowOff>124668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874174"/>
          <a:ext cx="889000" cy="2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101524</xdr:rowOff>
    </xdr:from>
    <xdr:to>
      <xdr:col>15</xdr:col>
      <xdr:colOff>50800</xdr:colOff>
      <xdr:row>57</xdr:row>
      <xdr:rowOff>120726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74174"/>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108259</xdr:rowOff>
    </xdr:from>
    <xdr:to>
      <xdr:col>10</xdr:col>
      <xdr:colOff>114300</xdr:colOff>
      <xdr:row>57</xdr:row>
      <xdr:rowOff>120726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880909"/>
          <a:ext cx="889000" cy="1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3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73868</xdr:rowOff>
    </xdr:from>
    <xdr:to>
      <xdr:col>20</xdr:col>
      <xdr:colOff>38100</xdr:colOff>
      <xdr:row>58</xdr:row>
      <xdr:rowOff>4018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4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166595</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3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50724</xdr:rowOff>
    </xdr:from>
    <xdr:to>
      <xdr:col>15</xdr:col>
      <xdr:colOff>101600</xdr:colOff>
      <xdr:row>57</xdr:row>
      <xdr:rowOff>152324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168851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59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69926</xdr:rowOff>
    </xdr:from>
    <xdr:to>
      <xdr:col>10</xdr:col>
      <xdr:colOff>165100</xdr:colOff>
      <xdr:row>58</xdr:row>
      <xdr:rowOff>76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16603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61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57459</xdr:rowOff>
    </xdr:from>
    <xdr:to>
      <xdr:col>6</xdr:col>
      <xdr:colOff>38100</xdr:colOff>
      <xdr:row>57</xdr:row>
      <xdr:rowOff>159059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3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4136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0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646</xdr:rowOff>
    </xdr:from>
    <xdr:to>
      <xdr:col>24</xdr:col>
      <xdr:colOff>63500</xdr:colOff>
      <xdr:row>77</xdr:row>
      <xdr:rowOff>124873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202296"/>
          <a:ext cx="838200" cy="12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19908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9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124873</xdr:rowOff>
    </xdr:from>
    <xdr:to>
      <xdr:col>19</xdr:col>
      <xdr:colOff>177800</xdr:colOff>
      <xdr:row>78</xdr:row>
      <xdr:rowOff>40422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326523"/>
          <a:ext cx="889000" cy="8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157346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163556</xdr:rowOff>
    </xdr:from>
    <xdr:to>
      <xdr:col>15</xdr:col>
      <xdr:colOff>50800</xdr:colOff>
      <xdr:row>78</xdr:row>
      <xdr:rowOff>40422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65206"/>
          <a:ext cx="889000" cy="4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31551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117346</xdr:rowOff>
    </xdr:from>
    <xdr:to>
      <xdr:col>10</xdr:col>
      <xdr:colOff>114300</xdr:colOff>
      <xdr:row>77</xdr:row>
      <xdr:rowOff>163556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318996"/>
          <a:ext cx="889000" cy="4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15778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5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121296</xdr:rowOff>
    </xdr:from>
    <xdr:to>
      <xdr:col>24</xdr:col>
      <xdr:colOff>114300</xdr:colOff>
      <xdr:row>77</xdr:row>
      <xdr:rowOff>51446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15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144173</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00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74073</xdr:rowOff>
    </xdr:from>
    <xdr:to>
      <xdr:col>20</xdr:col>
      <xdr:colOff>38100</xdr:colOff>
      <xdr:row>78</xdr:row>
      <xdr:rowOff>4223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7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20750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05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161072</xdr:rowOff>
    </xdr:from>
    <xdr:to>
      <xdr:col>15</xdr:col>
      <xdr:colOff>101600</xdr:colOff>
      <xdr:row>78</xdr:row>
      <xdr:rowOff>91222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107749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13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112756</xdr:rowOff>
    </xdr:from>
    <xdr:to>
      <xdr:col>10</xdr:col>
      <xdr:colOff>165100</xdr:colOff>
      <xdr:row>78</xdr:row>
      <xdr:rowOff>42906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1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59433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08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66546</xdr:rowOff>
    </xdr:from>
    <xdr:to>
      <xdr:col>6</xdr:col>
      <xdr:colOff>38100</xdr:colOff>
      <xdr:row>77</xdr:row>
      <xdr:rowOff>168146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6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13223</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04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154589</xdr:rowOff>
    </xdr:from>
    <xdr:to>
      <xdr:col>24</xdr:col>
      <xdr:colOff>63500</xdr:colOff>
      <xdr:row>98</xdr:row>
      <xdr:rowOff>88348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13789"/>
          <a:ext cx="838200" cy="27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73208</xdr:rowOff>
    </xdr:from>
    <xdr:to>
      <xdr:col>19</xdr:col>
      <xdr:colOff>177800</xdr:colOff>
      <xdr:row>98</xdr:row>
      <xdr:rowOff>88348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875308"/>
          <a:ext cx="889000" cy="1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73208</xdr:rowOff>
    </xdr:from>
    <xdr:to>
      <xdr:col>15</xdr:col>
      <xdr:colOff>50800</xdr:colOff>
      <xdr:row>98</xdr:row>
      <xdr:rowOff>103916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75308"/>
          <a:ext cx="8890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103916</xdr:rowOff>
    </xdr:from>
    <xdr:to>
      <xdr:col>10</xdr:col>
      <xdr:colOff>114300</xdr:colOff>
      <xdr:row>98</xdr:row>
      <xdr:rowOff>134007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906016"/>
          <a:ext cx="889000" cy="3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103789</xdr:rowOff>
    </xdr:from>
    <xdr:to>
      <xdr:col>24</xdr:col>
      <xdr:colOff>114300</xdr:colOff>
      <xdr:row>97</xdr:row>
      <xdr:rowOff>33939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6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82216</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4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37548</xdr:rowOff>
    </xdr:from>
    <xdr:to>
      <xdr:col>20</xdr:col>
      <xdr:colOff>38100</xdr:colOff>
      <xdr:row>98</xdr:row>
      <xdr:rowOff>139148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3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130275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3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22408</xdr:rowOff>
    </xdr:from>
    <xdr:to>
      <xdr:col>15</xdr:col>
      <xdr:colOff>101600</xdr:colOff>
      <xdr:row>98</xdr:row>
      <xdr:rowOff>124008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115135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1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53116</xdr:rowOff>
    </xdr:from>
    <xdr:to>
      <xdr:col>10</xdr:col>
      <xdr:colOff>165100</xdr:colOff>
      <xdr:row>98</xdr:row>
      <xdr:rowOff>154716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5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145843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83207</xdr:rowOff>
    </xdr:from>
    <xdr:to>
      <xdr:col>6</xdr:col>
      <xdr:colOff>38100</xdr:colOff>
      <xdr:row>99</xdr:row>
      <xdr:rowOff>13357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8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4484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7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92079</xdr:rowOff>
    </xdr:from>
    <xdr:to>
      <xdr:col>55</xdr:col>
      <xdr:colOff>0</xdr:colOff>
      <xdr:row>35</xdr:row>
      <xdr:rowOff>135113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749929"/>
          <a:ext cx="838200" cy="38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92079</xdr:rowOff>
    </xdr:from>
    <xdr:to>
      <xdr:col>50</xdr:col>
      <xdr:colOff>114300</xdr:colOff>
      <xdr:row>36</xdr:row>
      <xdr:rowOff>67089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749929"/>
          <a:ext cx="889000" cy="48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29252</xdr:rowOff>
    </xdr:from>
    <xdr:to>
      <xdr:col>45</xdr:col>
      <xdr:colOff>177800</xdr:colOff>
      <xdr:row>36</xdr:row>
      <xdr:rowOff>67089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201452"/>
          <a:ext cx="889000" cy="3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142672</xdr:rowOff>
    </xdr:from>
    <xdr:to>
      <xdr:col>41</xdr:col>
      <xdr:colOff>50800</xdr:colOff>
      <xdr:row>36</xdr:row>
      <xdr:rowOff>29252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5971972"/>
          <a:ext cx="889000" cy="22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84313</xdr:rowOff>
    </xdr:from>
    <xdr:to>
      <xdr:col>55</xdr:col>
      <xdr:colOff>50800</xdr:colOff>
      <xdr:row>36</xdr:row>
      <xdr:rowOff>14463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107190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36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41279</xdr:rowOff>
    </xdr:from>
    <xdr:to>
      <xdr:col>50</xdr:col>
      <xdr:colOff>165100</xdr:colOff>
      <xdr:row>33</xdr:row>
      <xdr:rowOff>142879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69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159406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47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16289</xdr:rowOff>
    </xdr:from>
    <xdr:to>
      <xdr:col>46</xdr:col>
      <xdr:colOff>38100</xdr:colOff>
      <xdr:row>36</xdr:row>
      <xdr:rowOff>117889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8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134416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6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149902</xdr:rowOff>
    </xdr:from>
    <xdr:to>
      <xdr:col>41</xdr:col>
      <xdr:colOff>101600</xdr:colOff>
      <xdr:row>36</xdr:row>
      <xdr:rowOff>80052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96579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2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91872</xdr:rowOff>
    </xdr:from>
    <xdr:to>
      <xdr:col>36</xdr:col>
      <xdr:colOff>165100</xdr:colOff>
      <xdr:row>35</xdr:row>
      <xdr:rowOff>22022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592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38549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6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100468</xdr:rowOff>
    </xdr:from>
    <xdr:to>
      <xdr:col>55</xdr:col>
      <xdr:colOff>0</xdr:colOff>
      <xdr:row>57</xdr:row>
      <xdr:rowOff>132600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73118"/>
          <a:ext cx="838200" cy="3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92370</xdr:rowOff>
    </xdr:from>
    <xdr:to>
      <xdr:col>50</xdr:col>
      <xdr:colOff>114300</xdr:colOff>
      <xdr:row>57</xdr:row>
      <xdr:rowOff>100468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693570"/>
          <a:ext cx="889000" cy="17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92370</xdr:rowOff>
    </xdr:from>
    <xdr:to>
      <xdr:col>45</xdr:col>
      <xdr:colOff>177800</xdr:colOff>
      <xdr:row>57</xdr:row>
      <xdr:rowOff>107052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693570"/>
          <a:ext cx="889000" cy="18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38714</xdr:rowOff>
    </xdr:from>
    <xdr:to>
      <xdr:col>41</xdr:col>
      <xdr:colOff>50800</xdr:colOff>
      <xdr:row>57</xdr:row>
      <xdr:rowOff>107052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11364"/>
          <a:ext cx="889000" cy="6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81800</xdr:rowOff>
    </xdr:from>
    <xdr:to>
      <xdr:col>55</xdr:col>
      <xdr:colOff>50800</xdr:colOff>
      <xdr:row>58</xdr:row>
      <xdr:rowOff>11950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168177</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6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49668</xdr:rowOff>
    </xdr:from>
    <xdr:to>
      <xdr:col>50</xdr:col>
      <xdr:colOff>165100</xdr:colOff>
      <xdr:row>57</xdr:row>
      <xdr:rowOff>151268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2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142395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1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41570</xdr:rowOff>
    </xdr:from>
    <xdr:to>
      <xdr:col>46</xdr:col>
      <xdr:colOff>38100</xdr:colOff>
      <xdr:row>56</xdr:row>
      <xdr:rowOff>143170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4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134297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73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56252</xdr:rowOff>
    </xdr:from>
    <xdr:to>
      <xdr:col>41</xdr:col>
      <xdr:colOff>101600</xdr:colOff>
      <xdr:row>57</xdr:row>
      <xdr:rowOff>157852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2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148979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2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159364</xdr:rowOff>
    </xdr:from>
    <xdr:to>
      <xdr:col>36</xdr:col>
      <xdr:colOff>165100</xdr:colOff>
      <xdr:row>57</xdr:row>
      <xdr:rowOff>89514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6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80641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85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130191</xdr:rowOff>
    </xdr:from>
    <xdr:to>
      <xdr:col>55</xdr:col>
      <xdr:colOff>0</xdr:colOff>
      <xdr:row>78</xdr:row>
      <xdr:rowOff>1918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331841"/>
          <a:ext cx="838200" cy="4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165567</xdr:rowOff>
    </xdr:from>
    <xdr:to>
      <xdr:col>50</xdr:col>
      <xdr:colOff>114300</xdr:colOff>
      <xdr:row>77</xdr:row>
      <xdr:rowOff>130191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195767"/>
          <a:ext cx="889000" cy="13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165567</xdr:rowOff>
    </xdr:from>
    <xdr:to>
      <xdr:col>45</xdr:col>
      <xdr:colOff>177800</xdr:colOff>
      <xdr:row>77</xdr:row>
      <xdr:rowOff>156000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195767"/>
          <a:ext cx="889000" cy="16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99518</xdr:rowOff>
    </xdr:from>
    <xdr:to>
      <xdr:col>41</xdr:col>
      <xdr:colOff>50800</xdr:colOff>
      <xdr:row>77</xdr:row>
      <xdr:rowOff>156000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301168"/>
          <a:ext cx="889000" cy="5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122568</xdr:rowOff>
    </xdr:from>
    <xdr:to>
      <xdr:col>55</xdr:col>
      <xdr:colOff>50800</xdr:colOff>
      <xdr:row>78</xdr:row>
      <xdr:rowOff>52718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2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37495</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3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79391</xdr:rowOff>
    </xdr:from>
    <xdr:to>
      <xdr:col>50</xdr:col>
      <xdr:colOff>165100</xdr:colOff>
      <xdr:row>78</xdr:row>
      <xdr:rowOff>9541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28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668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37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114767</xdr:rowOff>
    </xdr:from>
    <xdr:to>
      <xdr:col>46</xdr:col>
      <xdr:colOff>38100</xdr:colOff>
      <xdr:row>77</xdr:row>
      <xdr:rowOff>44917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14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61443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9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105200</xdr:rowOff>
    </xdr:from>
    <xdr:to>
      <xdr:col>41</xdr:col>
      <xdr:colOff>101600</xdr:colOff>
      <xdr:row>78</xdr:row>
      <xdr:rowOff>35350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0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26477</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39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48718</xdr:rowOff>
    </xdr:from>
    <xdr:to>
      <xdr:col>36</xdr:col>
      <xdr:colOff>165100</xdr:colOff>
      <xdr:row>77</xdr:row>
      <xdr:rowOff>150318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141445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3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155034</xdr:rowOff>
    </xdr:from>
    <xdr:to>
      <xdr:col>55</xdr:col>
      <xdr:colOff>0</xdr:colOff>
      <xdr:row>97</xdr:row>
      <xdr:rowOff>162486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785684"/>
          <a:ext cx="8382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96865</xdr:rowOff>
    </xdr:from>
    <xdr:to>
      <xdr:col>50</xdr:col>
      <xdr:colOff>114300</xdr:colOff>
      <xdr:row>97</xdr:row>
      <xdr:rowOff>162486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727515"/>
          <a:ext cx="889000" cy="6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96865</xdr:rowOff>
    </xdr:from>
    <xdr:to>
      <xdr:col>45</xdr:col>
      <xdr:colOff>177800</xdr:colOff>
      <xdr:row>97</xdr:row>
      <xdr:rowOff>158285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727515"/>
          <a:ext cx="889000" cy="6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134260</xdr:rowOff>
    </xdr:from>
    <xdr:to>
      <xdr:col>41</xdr:col>
      <xdr:colOff>50800</xdr:colOff>
      <xdr:row>97</xdr:row>
      <xdr:rowOff>158285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764910"/>
          <a:ext cx="889000" cy="2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104234</xdr:rowOff>
    </xdr:from>
    <xdr:to>
      <xdr:col>55</xdr:col>
      <xdr:colOff>50800</xdr:colOff>
      <xdr:row>98</xdr:row>
      <xdr:rowOff>34384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3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19161</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4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111686</xdr:rowOff>
    </xdr:from>
    <xdr:to>
      <xdr:col>50</xdr:col>
      <xdr:colOff>165100</xdr:colOff>
      <xdr:row>98</xdr:row>
      <xdr:rowOff>41836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4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32963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3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46065</xdr:rowOff>
    </xdr:from>
    <xdr:to>
      <xdr:col>46</xdr:col>
      <xdr:colOff>38100</xdr:colOff>
      <xdr:row>97</xdr:row>
      <xdr:rowOff>147665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7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138792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6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107485</xdr:rowOff>
    </xdr:from>
    <xdr:to>
      <xdr:col>41</xdr:col>
      <xdr:colOff>101600</xdr:colOff>
      <xdr:row>98</xdr:row>
      <xdr:rowOff>37635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3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28762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3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83460</xdr:rowOff>
    </xdr:from>
    <xdr:to>
      <xdr:col>36</xdr:col>
      <xdr:colOff>165100</xdr:colOff>
      <xdr:row>98</xdr:row>
      <xdr:rowOff>13610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4737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0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13919</xdr:rowOff>
    </xdr:from>
    <xdr:to>
      <xdr:col>85</xdr:col>
      <xdr:colOff>127000</xdr:colOff>
      <xdr:row>38</xdr:row>
      <xdr:rowOff>17959</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29019"/>
          <a:ext cx="8382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13919</xdr:rowOff>
    </xdr:from>
    <xdr:to>
      <xdr:col>81</xdr:col>
      <xdr:colOff>50800</xdr:colOff>
      <xdr:row>38</xdr:row>
      <xdr:rowOff>15181</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529019"/>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6415</xdr:rowOff>
    </xdr:from>
    <xdr:to>
      <xdr:col>76</xdr:col>
      <xdr:colOff>114300</xdr:colOff>
      <xdr:row>38</xdr:row>
      <xdr:rowOff>15181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521515"/>
          <a:ext cx="889000" cy="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6415</xdr:rowOff>
    </xdr:from>
    <xdr:to>
      <xdr:col>71</xdr:col>
      <xdr:colOff>177800</xdr:colOff>
      <xdr:row>38</xdr:row>
      <xdr:rowOff>17250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21515"/>
          <a:ext cx="8890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138609</xdr:rowOff>
    </xdr:from>
    <xdr:to>
      <xdr:col>85</xdr:col>
      <xdr:colOff>177800</xdr:colOff>
      <xdr:row>38</xdr:row>
      <xdr:rowOff>68759</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134569</xdr:rowOff>
    </xdr:from>
    <xdr:to>
      <xdr:col>81</xdr:col>
      <xdr:colOff>101600</xdr:colOff>
      <xdr:row>38</xdr:row>
      <xdr:rowOff>64719</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55846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7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135832</xdr:rowOff>
    </xdr:from>
    <xdr:to>
      <xdr:col>76</xdr:col>
      <xdr:colOff>165100</xdr:colOff>
      <xdr:row>38</xdr:row>
      <xdr:rowOff>65982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57108</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7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127065</xdr:rowOff>
    </xdr:from>
    <xdr:to>
      <xdr:col>72</xdr:col>
      <xdr:colOff>38100</xdr:colOff>
      <xdr:row>38</xdr:row>
      <xdr:rowOff>57215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7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48342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56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137900</xdr:rowOff>
    </xdr:from>
    <xdr:to>
      <xdr:col>67</xdr:col>
      <xdr:colOff>101600</xdr:colOff>
      <xdr:row>38</xdr:row>
      <xdr:rowOff>68050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59177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89424</xdr:rowOff>
    </xdr:from>
    <xdr:to>
      <xdr:col>85</xdr:col>
      <xdr:colOff>127000</xdr:colOff>
      <xdr:row>78</xdr:row>
      <xdr:rowOff>99417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462524"/>
          <a:ext cx="8382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99417</xdr:rowOff>
    </xdr:from>
    <xdr:to>
      <xdr:col>81</xdr:col>
      <xdr:colOff>50800</xdr:colOff>
      <xdr:row>78</xdr:row>
      <xdr:rowOff>108454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72517"/>
          <a:ext cx="889000" cy="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108454</xdr:rowOff>
    </xdr:from>
    <xdr:to>
      <xdr:col>76</xdr:col>
      <xdr:colOff>114300</xdr:colOff>
      <xdr:row>78</xdr:row>
      <xdr:rowOff>112235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81554"/>
          <a:ext cx="889000" cy="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103738</xdr:rowOff>
    </xdr:from>
    <xdr:to>
      <xdr:col>71</xdr:col>
      <xdr:colOff>177800</xdr:colOff>
      <xdr:row>78</xdr:row>
      <xdr:rowOff>112235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476838"/>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38624</xdr:rowOff>
    </xdr:from>
    <xdr:to>
      <xdr:col>85</xdr:col>
      <xdr:colOff>177800</xdr:colOff>
      <xdr:row>78</xdr:row>
      <xdr:rowOff>140224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1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125001</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2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48617</xdr:rowOff>
    </xdr:from>
    <xdr:to>
      <xdr:col>81</xdr:col>
      <xdr:colOff>101600</xdr:colOff>
      <xdr:row>78</xdr:row>
      <xdr:rowOff>150217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141344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1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57654</xdr:rowOff>
    </xdr:from>
    <xdr:to>
      <xdr:col>76</xdr:col>
      <xdr:colOff>165100</xdr:colOff>
      <xdr:row>78</xdr:row>
      <xdr:rowOff>159254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3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150381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2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61435</xdr:rowOff>
    </xdr:from>
    <xdr:to>
      <xdr:col>72</xdr:col>
      <xdr:colOff>38100</xdr:colOff>
      <xdr:row>78</xdr:row>
      <xdr:rowOff>163035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3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154162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2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52938</xdr:rowOff>
    </xdr:from>
    <xdr:to>
      <xdr:col>67</xdr:col>
      <xdr:colOff>101600</xdr:colOff>
      <xdr:row>78</xdr:row>
      <xdr:rowOff>154538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2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145665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1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111136</xdr:rowOff>
    </xdr:from>
    <xdr:to>
      <xdr:col>85</xdr:col>
      <xdr:colOff>127000</xdr:colOff>
      <xdr:row>98</xdr:row>
      <xdr:rowOff>123707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913236"/>
          <a:ext cx="838200" cy="1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117983</xdr:rowOff>
    </xdr:from>
    <xdr:to>
      <xdr:col>81</xdr:col>
      <xdr:colOff>50800</xdr:colOff>
      <xdr:row>98</xdr:row>
      <xdr:rowOff>123707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920083"/>
          <a:ext cx="8890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93625</xdr:rowOff>
    </xdr:from>
    <xdr:to>
      <xdr:col>76</xdr:col>
      <xdr:colOff>114300</xdr:colOff>
      <xdr:row>98</xdr:row>
      <xdr:rowOff>117983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895725"/>
          <a:ext cx="889000" cy="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73777</xdr:rowOff>
    </xdr:from>
    <xdr:to>
      <xdr:col>71</xdr:col>
      <xdr:colOff>177800</xdr:colOff>
      <xdr:row>98</xdr:row>
      <xdr:rowOff>93625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875877"/>
          <a:ext cx="889000" cy="1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135413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60336</xdr:rowOff>
    </xdr:from>
    <xdr:to>
      <xdr:col>85</xdr:col>
      <xdr:colOff>177800</xdr:colOff>
      <xdr:row>98</xdr:row>
      <xdr:rowOff>161936</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6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146713</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7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72907</xdr:rowOff>
    </xdr:from>
    <xdr:to>
      <xdr:col>81</xdr:col>
      <xdr:colOff>101600</xdr:colOff>
      <xdr:row>99</xdr:row>
      <xdr:rowOff>3057</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7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165634</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96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67183</xdr:rowOff>
    </xdr:from>
    <xdr:to>
      <xdr:col>76</xdr:col>
      <xdr:colOff>165100</xdr:colOff>
      <xdr:row>98</xdr:row>
      <xdr:rowOff>168783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6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159910</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96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42825</xdr:rowOff>
    </xdr:from>
    <xdr:to>
      <xdr:col>72</xdr:col>
      <xdr:colOff>38100</xdr:colOff>
      <xdr:row>98</xdr:row>
      <xdr:rowOff>144425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4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135552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3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22977</xdr:rowOff>
    </xdr:from>
    <xdr:to>
      <xdr:col>67</xdr:col>
      <xdr:colOff>101600</xdr:colOff>
      <xdr:row>98</xdr:row>
      <xdr:rowOff>124577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141104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0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24371</xdr:rowOff>
    </xdr:from>
    <xdr:to>
      <xdr:col>116</xdr:col>
      <xdr:colOff>63500</xdr:colOff>
      <xdr:row>56</xdr:row>
      <xdr:rowOff>13208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9454121"/>
          <a:ext cx="838200" cy="16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36637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80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24371</xdr:rowOff>
    </xdr:from>
    <xdr:to>
      <xdr:col>111</xdr:col>
      <xdr:colOff>177800</xdr:colOff>
      <xdr:row>56</xdr:row>
      <xdr:rowOff>92856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454121"/>
          <a:ext cx="889000" cy="23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138041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08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92856</xdr:rowOff>
    </xdr:from>
    <xdr:to>
      <xdr:col>107</xdr:col>
      <xdr:colOff>50800</xdr:colOff>
      <xdr:row>57</xdr:row>
      <xdr:rowOff>39078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694056"/>
          <a:ext cx="889000" cy="11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153528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09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39078</xdr:rowOff>
    </xdr:from>
    <xdr:to>
      <xdr:col>102</xdr:col>
      <xdr:colOff>114300</xdr:colOff>
      <xdr:row>57</xdr:row>
      <xdr:rowOff>43364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9811728"/>
          <a:ext cx="8890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151395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155319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1009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133858</xdr:rowOff>
    </xdr:from>
    <xdr:to>
      <xdr:col>116</xdr:col>
      <xdr:colOff>114300</xdr:colOff>
      <xdr:row>56</xdr:row>
      <xdr:rowOff>64008</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56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156735</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41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145021</xdr:rowOff>
    </xdr:from>
    <xdr:to>
      <xdr:col>112</xdr:col>
      <xdr:colOff>38100</xdr:colOff>
      <xdr:row>55</xdr:row>
      <xdr:rowOff>75171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40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91698</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17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42056</xdr:rowOff>
    </xdr:from>
    <xdr:to>
      <xdr:col>107</xdr:col>
      <xdr:colOff>101600</xdr:colOff>
      <xdr:row>56</xdr:row>
      <xdr:rowOff>143656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64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160183</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41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159728</xdr:rowOff>
    </xdr:from>
    <xdr:to>
      <xdr:col>102</xdr:col>
      <xdr:colOff>165100</xdr:colOff>
      <xdr:row>57</xdr:row>
      <xdr:rowOff>89878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76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106405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53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164014</xdr:rowOff>
    </xdr:from>
    <xdr:to>
      <xdr:col>98</xdr:col>
      <xdr:colOff>38100</xdr:colOff>
      <xdr:row>57</xdr:row>
      <xdr:rowOff>94164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7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110691</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54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131699</xdr:rowOff>
    </xdr:from>
    <xdr:to>
      <xdr:col>116</xdr:col>
      <xdr:colOff>63500</xdr:colOff>
      <xdr:row>76</xdr:row>
      <xdr:rowOff>152926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16189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152926</xdr:rowOff>
    </xdr:from>
    <xdr:to>
      <xdr:col>111</xdr:col>
      <xdr:colOff>177800</xdr:colOff>
      <xdr:row>77</xdr:row>
      <xdr:rowOff>1184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183126"/>
          <a:ext cx="889000" cy="1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1184</xdr:rowOff>
    </xdr:from>
    <xdr:to>
      <xdr:col>107</xdr:col>
      <xdr:colOff>50800</xdr:colOff>
      <xdr:row>77</xdr:row>
      <xdr:rowOff>15815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202834"/>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12750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11830</xdr:rowOff>
    </xdr:from>
    <xdr:to>
      <xdr:col>102</xdr:col>
      <xdr:colOff>114300</xdr:colOff>
      <xdr:row>77</xdr:row>
      <xdr:rowOff>15815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213480"/>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80899</xdr:rowOff>
    </xdr:from>
    <xdr:to>
      <xdr:col>116</xdr:col>
      <xdr:colOff>114300</xdr:colOff>
      <xdr:row>77</xdr:row>
      <xdr:rowOff>11049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1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59326</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0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102126</xdr:rowOff>
    </xdr:from>
    <xdr:to>
      <xdr:col>112</xdr:col>
      <xdr:colOff>38100</xdr:colOff>
      <xdr:row>77</xdr:row>
      <xdr:rowOff>32276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13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23403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22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121834</xdr:rowOff>
    </xdr:from>
    <xdr:to>
      <xdr:col>107</xdr:col>
      <xdr:colOff>101600</xdr:colOff>
      <xdr:row>77</xdr:row>
      <xdr:rowOff>51984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43111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24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136465</xdr:rowOff>
    </xdr:from>
    <xdr:to>
      <xdr:col>102</xdr:col>
      <xdr:colOff>165100</xdr:colOff>
      <xdr:row>77</xdr:row>
      <xdr:rowOff>66615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16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57742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2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132480</xdr:rowOff>
    </xdr:from>
    <xdr:to>
      <xdr:col>98</xdr:col>
      <xdr:colOff>38100</xdr:colOff>
      <xdr:row>77</xdr:row>
      <xdr:rowOff>62630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1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53757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25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679</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千円となっており、前年度と比較すると増加しており、類似団体平均と比べても高い水準となっている。</a:t>
          </a:r>
        </a:p>
        <a:p>
          <a:r>
            <a:rPr kumimoji="1" lang="ja-JP" altLang="en-US" sz="1300">
              <a:latin typeface="ＭＳ Ｐゴシック" panose="020B0600070205080204" pitchFamily="50" charset="-128"/>
              <a:ea typeface="ＭＳ Ｐゴシック" panose="020B0600070205080204" pitchFamily="50" charset="-128"/>
            </a:rPr>
            <a:t>  人件費は退職者の増加に伴い数値が大きく変動し、今後は定年退職者が多く控えることから、増加が見込まれるが、時間外勤務手当の削減などで抑制を図っていく。</a:t>
          </a:r>
        </a:p>
        <a:p>
          <a:r>
            <a:rPr kumimoji="1" lang="ja-JP" altLang="en-US" sz="1300">
              <a:latin typeface="ＭＳ Ｐゴシック" panose="020B0600070205080204" pitchFamily="50" charset="-128"/>
              <a:ea typeface="ＭＳ Ｐゴシック" panose="020B0600070205080204" pitchFamily="50" charset="-128"/>
            </a:rPr>
            <a:t>　補助費等は、令和２年度と比較すると減少しているが、新型コロナウイルス感染症対応地方創生臨時交付金を活用した事業を継続的に実施したことに伴い高い水準となっている。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類似団体平均と比べて高い水準にあり、定形・常態化している補助金の見直しや必要性の低い補助金等を精査し適正化を進める必要がある。</a:t>
          </a:r>
        </a:p>
        <a:p>
          <a:r>
            <a:rPr kumimoji="1" lang="ja-JP" altLang="en-US" sz="1300">
              <a:latin typeface="ＭＳ Ｐゴシック" panose="020B0600070205080204" pitchFamily="50" charset="-128"/>
              <a:ea typeface="ＭＳ Ｐゴシック" panose="020B0600070205080204" pitchFamily="50" charset="-128"/>
            </a:rPr>
            <a:t>　貸付金が高い傾向にあるのは、新型コロナウイルス感染症対策特別資金など市融資制度資金を継続的に実施していることが主な要因である。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また、市内公共施設に関わる維持補修費などが類似団体と比べて高水準となっていることから、適切な公共施設の維持管理を行う必要がある。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26,425
25,894
565.15
18,943,497
17,948,451
854,076
10,709,401
14,114,488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65977</xdr:rowOff>
    </xdr:from>
    <xdr:to>
      <xdr:col>24</xdr:col>
      <xdr:colOff>63500</xdr:colOff>
      <xdr:row>35</xdr:row>
      <xdr:rowOff>83312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66727"/>
          <a:ext cx="8382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83312</xdr:rowOff>
    </xdr:from>
    <xdr:to>
      <xdr:col>19</xdr:col>
      <xdr:colOff>177800</xdr:colOff>
      <xdr:row>35</xdr:row>
      <xdr:rowOff>83884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8406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70929</xdr:rowOff>
    </xdr:from>
    <xdr:to>
      <xdr:col>15</xdr:col>
      <xdr:colOff>50800</xdr:colOff>
      <xdr:row>35</xdr:row>
      <xdr:rowOff>83884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71679"/>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70929</xdr:rowOff>
    </xdr:from>
    <xdr:to>
      <xdr:col>10</xdr:col>
      <xdr:colOff>114300</xdr:colOff>
      <xdr:row>35</xdr:row>
      <xdr:rowOff>78359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71679"/>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15177</xdr:rowOff>
    </xdr:from>
    <xdr:to>
      <xdr:col>24</xdr:col>
      <xdr:colOff>114300</xdr:colOff>
      <xdr:row>35</xdr:row>
      <xdr:rowOff>116777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38054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6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32512</xdr:rowOff>
    </xdr:from>
    <xdr:to>
      <xdr:col>20</xdr:col>
      <xdr:colOff>38100</xdr:colOff>
      <xdr:row>35</xdr:row>
      <xdr:rowOff>134112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3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150639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0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33084</xdr:rowOff>
    </xdr:from>
    <xdr:to>
      <xdr:col>15</xdr:col>
      <xdr:colOff>101600</xdr:colOff>
      <xdr:row>35</xdr:row>
      <xdr:rowOff>134684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3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151211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0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20129</xdr:rowOff>
    </xdr:from>
    <xdr:to>
      <xdr:col>10</xdr:col>
      <xdr:colOff>165100</xdr:colOff>
      <xdr:row>35</xdr:row>
      <xdr:rowOff>121729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2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138256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9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27559</xdr:rowOff>
    </xdr:from>
    <xdr:to>
      <xdr:col>6</xdr:col>
      <xdr:colOff>38100</xdr:colOff>
      <xdr:row>35</xdr:row>
      <xdr:rowOff>129159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145686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0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146326</xdr:rowOff>
    </xdr:from>
    <xdr:to>
      <xdr:col>24</xdr:col>
      <xdr:colOff>63500</xdr:colOff>
      <xdr:row>58</xdr:row>
      <xdr:rowOff>84859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18976"/>
          <a:ext cx="838200" cy="10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146326</xdr:rowOff>
    </xdr:from>
    <xdr:to>
      <xdr:col>19</xdr:col>
      <xdr:colOff>177800</xdr:colOff>
      <xdr:row>58</xdr:row>
      <xdr:rowOff>89489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18976"/>
          <a:ext cx="889000" cy="11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79459</xdr:rowOff>
    </xdr:from>
    <xdr:to>
      <xdr:col>15</xdr:col>
      <xdr:colOff>50800</xdr:colOff>
      <xdr:row>58</xdr:row>
      <xdr:rowOff>89489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23559"/>
          <a:ext cx="889000" cy="1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51265</xdr:rowOff>
    </xdr:from>
    <xdr:to>
      <xdr:col>10</xdr:col>
      <xdr:colOff>114300</xdr:colOff>
      <xdr:row>58</xdr:row>
      <xdr:rowOff>79459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95365"/>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34059</xdr:rowOff>
    </xdr:from>
    <xdr:to>
      <xdr:col>24</xdr:col>
      <xdr:colOff>114300</xdr:colOff>
      <xdr:row>58</xdr:row>
      <xdr:rowOff>135659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7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95526</xdr:rowOff>
    </xdr:from>
    <xdr:to>
      <xdr:col>20</xdr:col>
      <xdr:colOff>38100</xdr:colOff>
      <xdr:row>58</xdr:row>
      <xdr:rowOff>25676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6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16803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60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38689</xdr:rowOff>
    </xdr:from>
    <xdr:to>
      <xdr:col>15</xdr:col>
      <xdr:colOff>101600</xdr:colOff>
      <xdr:row>58</xdr:row>
      <xdr:rowOff>140289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8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131416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7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28659</xdr:rowOff>
    </xdr:from>
    <xdr:to>
      <xdr:col>10</xdr:col>
      <xdr:colOff>165100</xdr:colOff>
      <xdr:row>58</xdr:row>
      <xdr:rowOff>130259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146786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47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465</xdr:rowOff>
    </xdr:from>
    <xdr:to>
      <xdr:col>6</xdr:col>
      <xdr:colOff>38100</xdr:colOff>
      <xdr:row>58</xdr:row>
      <xdr:rowOff>102065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4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118592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19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99251</xdr:rowOff>
    </xdr:from>
    <xdr:to>
      <xdr:col>24</xdr:col>
      <xdr:colOff>63500</xdr:colOff>
      <xdr:row>77</xdr:row>
      <xdr:rowOff>27101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29451"/>
          <a:ext cx="838200" cy="9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5319</xdr:rowOff>
    </xdr:from>
    <xdr:to>
      <xdr:col>19</xdr:col>
      <xdr:colOff>177800</xdr:colOff>
      <xdr:row>77</xdr:row>
      <xdr:rowOff>27101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206969"/>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5319</xdr:rowOff>
    </xdr:from>
    <xdr:to>
      <xdr:col>15</xdr:col>
      <xdr:colOff>50800</xdr:colOff>
      <xdr:row>77</xdr:row>
      <xdr:rowOff>53829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06969"/>
          <a:ext cx="889000" cy="4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48969</xdr:rowOff>
    </xdr:from>
    <xdr:to>
      <xdr:col>10</xdr:col>
      <xdr:colOff>114300</xdr:colOff>
      <xdr:row>77</xdr:row>
      <xdr:rowOff>53829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50619"/>
          <a:ext cx="889000" cy="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48451</xdr:rowOff>
    </xdr:from>
    <xdr:to>
      <xdr:col>24</xdr:col>
      <xdr:colOff>114300</xdr:colOff>
      <xdr:row>76</xdr:row>
      <xdr:rowOff>150051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7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26878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57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147751</xdr:rowOff>
    </xdr:from>
    <xdr:to>
      <xdr:col>20</xdr:col>
      <xdr:colOff>38100</xdr:colOff>
      <xdr:row>77</xdr:row>
      <xdr:rowOff>77901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7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69028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70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125969</xdr:rowOff>
    </xdr:from>
    <xdr:to>
      <xdr:col>15</xdr:col>
      <xdr:colOff>101600</xdr:colOff>
      <xdr:row>77</xdr:row>
      <xdr:rowOff>56119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47246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4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3029</xdr:rowOff>
    </xdr:from>
    <xdr:to>
      <xdr:col>10</xdr:col>
      <xdr:colOff>165100</xdr:colOff>
      <xdr:row>77</xdr:row>
      <xdr:rowOff>104629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0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95756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9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169619</xdr:rowOff>
    </xdr:from>
    <xdr:to>
      <xdr:col>6</xdr:col>
      <xdr:colOff>38100</xdr:colOff>
      <xdr:row>77</xdr:row>
      <xdr:rowOff>99769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9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90896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9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45662</xdr:rowOff>
    </xdr:from>
    <xdr:to>
      <xdr:col>24</xdr:col>
      <xdr:colOff>63500</xdr:colOff>
      <xdr:row>95</xdr:row>
      <xdr:rowOff>51871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333412"/>
          <a:ext cx="8382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45662</xdr:rowOff>
    </xdr:from>
    <xdr:to>
      <xdr:col>19</xdr:col>
      <xdr:colOff>177800</xdr:colOff>
      <xdr:row>95</xdr:row>
      <xdr:rowOff>151648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333412"/>
          <a:ext cx="889000" cy="10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43292</xdr:rowOff>
    </xdr:from>
    <xdr:to>
      <xdr:col>15</xdr:col>
      <xdr:colOff>50800</xdr:colOff>
      <xdr:row>95</xdr:row>
      <xdr:rowOff>151648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331042"/>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33851</xdr:rowOff>
    </xdr:from>
    <xdr:to>
      <xdr:col>10</xdr:col>
      <xdr:colOff>114300</xdr:colOff>
      <xdr:row>95</xdr:row>
      <xdr:rowOff>43292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5978701"/>
          <a:ext cx="889000" cy="35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1071</xdr:rowOff>
    </xdr:from>
    <xdr:to>
      <xdr:col>24</xdr:col>
      <xdr:colOff>114300</xdr:colOff>
      <xdr:row>95</xdr:row>
      <xdr:rowOff>102671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28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23948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14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166312</xdr:rowOff>
    </xdr:from>
    <xdr:to>
      <xdr:col>20</xdr:col>
      <xdr:colOff>38100</xdr:colOff>
      <xdr:row>95</xdr:row>
      <xdr:rowOff>96462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8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112989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05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100848</xdr:rowOff>
    </xdr:from>
    <xdr:to>
      <xdr:col>15</xdr:col>
      <xdr:colOff>101600</xdr:colOff>
      <xdr:row>96</xdr:row>
      <xdr:rowOff>30998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8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47525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16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163942</xdr:rowOff>
    </xdr:from>
    <xdr:to>
      <xdr:col>10</xdr:col>
      <xdr:colOff>165100</xdr:colOff>
      <xdr:row>95</xdr:row>
      <xdr:rowOff>94092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28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110619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05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154501</xdr:rowOff>
    </xdr:from>
    <xdr:to>
      <xdr:col>6</xdr:col>
      <xdr:colOff>38100</xdr:colOff>
      <xdr:row>93</xdr:row>
      <xdr:rowOff>84651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592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101178</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57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81636</xdr:rowOff>
    </xdr:from>
    <xdr:to>
      <xdr:col>55</xdr:col>
      <xdr:colOff>0</xdr:colOff>
      <xdr:row>32</xdr:row>
      <xdr:rowOff>96266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5568036"/>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01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43231</xdr:rowOff>
    </xdr:from>
    <xdr:to>
      <xdr:col>50</xdr:col>
      <xdr:colOff>114300</xdr:colOff>
      <xdr:row>32</xdr:row>
      <xdr:rowOff>96266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5529631"/>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41859</xdr:rowOff>
    </xdr:from>
    <xdr:to>
      <xdr:col>45</xdr:col>
      <xdr:colOff>177800</xdr:colOff>
      <xdr:row>32</xdr:row>
      <xdr:rowOff>43231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552825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41859</xdr:rowOff>
    </xdr:from>
    <xdr:to>
      <xdr:col>41</xdr:col>
      <xdr:colOff>50800</xdr:colOff>
      <xdr:row>32</xdr:row>
      <xdr:rowOff>145415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5528259"/>
          <a:ext cx="889000" cy="10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30836</xdr:rowOff>
    </xdr:from>
    <xdr:to>
      <xdr:col>55</xdr:col>
      <xdr:colOff>50800</xdr:colOff>
      <xdr:row>32</xdr:row>
      <xdr:rowOff>132436</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55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53713</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5368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45466</xdr:rowOff>
    </xdr:from>
    <xdr:to>
      <xdr:col>50</xdr:col>
      <xdr:colOff>165100</xdr:colOff>
      <xdr:row>32</xdr:row>
      <xdr:rowOff>147066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553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163593</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30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163881</xdr:rowOff>
    </xdr:from>
    <xdr:to>
      <xdr:col>46</xdr:col>
      <xdr:colOff>38100</xdr:colOff>
      <xdr:row>32</xdr:row>
      <xdr:rowOff>94031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547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110558</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25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162509</xdr:rowOff>
    </xdr:from>
    <xdr:to>
      <xdr:col>41</xdr:col>
      <xdr:colOff>101600</xdr:colOff>
      <xdr:row>32</xdr:row>
      <xdr:rowOff>92659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547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109186</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25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94615</xdr:rowOff>
    </xdr:from>
    <xdr:to>
      <xdr:col>36</xdr:col>
      <xdr:colOff>165100</xdr:colOff>
      <xdr:row>33</xdr:row>
      <xdr:rowOff>24765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558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41292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35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60668</xdr:rowOff>
    </xdr:from>
    <xdr:to>
      <xdr:col>55</xdr:col>
      <xdr:colOff>0</xdr:colOff>
      <xdr:row>57</xdr:row>
      <xdr:rowOff>96800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833318"/>
          <a:ext cx="838200" cy="3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96800</xdr:rowOff>
    </xdr:from>
    <xdr:to>
      <xdr:col>50</xdr:col>
      <xdr:colOff>114300</xdr:colOff>
      <xdr:row>57</xdr:row>
      <xdr:rowOff>112509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869450"/>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112509</xdr:rowOff>
    </xdr:from>
    <xdr:to>
      <xdr:col>45</xdr:col>
      <xdr:colOff>177800</xdr:colOff>
      <xdr:row>57</xdr:row>
      <xdr:rowOff>123990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885159"/>
          <a:ext cx="889000" cy="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123990</xdr:rowOff>
    </xdr:from>
    <xdr:to>
      <xdr:col>41</xdr:col>
      <xdr:colOff>50800</xdr:colOff>
      <xdr:row>57</xdr:row>
      <xdr:rowOff>136868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896640"/>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9868</xdr:rowOff>
    </xdr:from>
    <xdr:to>
      <xdr:col>55</xdr:col>
      <xdr:colOff>50800</xdr:colOff>
      <xdr:row>57</xdr:row>
      <xdr:rowOff>111468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7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159745</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7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46000</xdr:rowOff>
    </xdr:from>
    <xdr:to>
      <xdr:col>50</xdr:col>
      <xdr:colOff>165100</xdr:colOff>
      <xdr:row>57</xdr:row>
      <xdr:rowOff>147600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81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138727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91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61709</xdr:rowOff>
    </xdr:from>
    <xdr:to>
      <xdr:col>46</xdr:col>
      <xdr:colOff>38100</xdr:colOff>
      <xdr:row>57</xdr:row>
      <xdr:rowOff>163309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3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154436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92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73190</xdr:rowOff>
    </xdr:from>
    <xdr:to>
      <xdr:col>41</xdr:col>
      <xdr:colOff>101600</xdr:colOff>
      <xdr:row>58</xdr:row>
      <xdr:rowOff>3340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165917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93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86068</xdr:rowOff>
    </xdr:from>
    <xdr:to>
      <xdr:col>36</xdr:col>
      <xdr:colOff>165100</xdr:colOff>
      <xdr:row>58</xdr:row>
      <xdr:rowOff>16218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7345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95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152594</xdr:rowOff>
    </xdr:from>
    <xdr:to>
      <xdr:col>55</xdr:col>
      <xdr:colOff>0</xdr:colOff>
      <xdr:row>76</xdr:row>
      <xdr:rowOff>165688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182794"/>
          <a:ext cx="8382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152594</xdr:rowOff>
    </xdr:from>
    <xdr:to>
      <xdr:col>50</xdr:col>
      <xdr:colOff>114300</xdr:colOff>
      <xdr:row>77</xdr:row>
      <xdr:rowOff>145053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182794"/>
          <a:ext cx="889000" cy="16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145053</xdr:rowOff>
    </xdr:from>
    <xdr:to>
      <xdr:col>45</xdr:col>
      <xdr:colOff>177800</xdr:colOff>
      <xdr:row>77</xdr:row>
      <xdr:rowOff>150523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46703"/>
          <a:ext cx="8890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130346</xdr:rowOff>
    </xdr:from>
    <xdr:to>
      <xdr:col>41</xdr:col>
      <xdr:colOff>50800</xdr:colOff>
      <xdr:row>77</xdr:row>
      <xdr:rowOff>150523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331996"/>
          <a:ext cx="889000" cy="2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114888</xdr:rowOff>
    </xdr:from>
    <xdr:to>
      <xdr:col>55</xdr:col>
      <xdr:colOff>50800</xdr:colOff>
      <xdr:row>77</xdr:row>
      <xdr:rowOff>45038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14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137765</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99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101794</xdr:rowOff>
    </xdr:from>
    <xdr:to>
      <xdr:col>50</xdr:col>
      <xdr:colOff>165100</xdr:colOff>
      <xdr:row>77</xdr:row>
      <xdr:rowOff>31944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13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48470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90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94253</xdr:rowOff>
    </xdr:from>
    <xdr:to>
      <xdr:col>46</xdr:col>
      <xdr:colOff>38100</xdr:colOff>
      <xdr:row>78</xdr:row>
      <xdr:rowOff>24403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9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40930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07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99723</xdr:rowOff>
    </xdr:from>
    <xdr:to>
      <xdr:col>41</xdr:col>
      <xdr:colOff>101600</xdr:colOff>
      <xdr:row>78</xdr:row>
      <xdr:rowOff>29873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0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46400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7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79546</xdr:rowOff>
    </xdr:from>
    <xdr:to>
      <xdr:col>36</xdr:col>
      <xdr:colOff>165100</xdr:colOff>
      <xdr:row>78</xdr:row>
      <xdr:rowOff>9696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8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26223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0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168540</xdr:rowOff>
    </xdr:from>
    <xdr:to>
      <xdr:col>55</xdr:col>
      <xdr:colOff>0</xdr:colOff>
      <xdr:row>97</xdr:row>
      <xdr:rowOff>32181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627740"/>
          <a:ext cx="838200" cy="3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8009</xdr:rowOff>
    </xdr:from>
    <xdr:to>
      <xdr:col>50</xdr:col>
      <xdr:colOff>114300</xdr:colOff>
      <xdr:row>97</xdr:row>
      <xdr:rowOff>32181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638659"/>
          <a:ext cx="889000" cy="2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8009</xdr:rowOff>
    </xdr:from>
    <xdr:to>
      <xdr:col>45</xdr:col>
      <xdr:colOff>177800</xdr:colOff>
      <xdr:row>97</xdr:row>
      <xdr:rowOff>46952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638659"/>
          <a:ext cx="889000" cy="3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37461</xdr:rowOff>
    </xdr:from>
    <xdr:to>
      <xdr:col>41</xdr:col>
      <xdr:colOff>50800</xdr:colOff>
      <xdr:row>97</xdr:row>
      <xdr:rowOff>46952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668111"/>
          <a:ext cx="889000" cy="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117740</xdr:rowOff>
    </xdr:from>
    <xdr:to>
      <xdr:col>55</xdr:col>
      <xdr:colOff>50800</xdr:colOff>
      <xdr:row>97</xdr:row>
      <xdr:rowOff>47890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7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140617</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42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152831</xdr:rowOff>
    </xdr:from>
    <xdr:to>
      <xdr:col>50</xdr:col>
      <xdr:colOff>165100</xdr:colOff>
      <xdr:row>97</xdr:row>
      <xdr:rowOff>82981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99508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8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128659</xdr:rowOff>
    </xdr:from>
    <xdr:to>
      <xdr:col>46</xdr:col>
      <xdr:colOff>38100</xdr:colOff>
      <xdr:row>97</xdr:row>
      <xdr:rowOff>58809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58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75336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36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167602</xdr:rowOff>
    </xdr:from>
    <xdr:to>
      <xdr:col>41</xdr:col>
      <xdr:colOff>101600</xdr:colOff>
      <xdr:row>97</xdr:row>
      <xdr:rowOff>97752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2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114279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0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158111</xdr:rowOff>
    </xdr:from>
    <xdr:to>
      <xdr:col>36</xdr:col>
      <xdr:colOff>165100</xdr:colOff>
      <xdr:row>97</xdr:row>
      <xdr:rowOff>88261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1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104788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150940</xdr:rowOff>
    </xdr:from>
    <xdr:to>
      <xdr:col>85</xdr:col>
      <xdr:colOff>127000</xdr:colOff>
      <xdr:row>36</xdr:row>
      <xdr:rowOff>168027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323140"/>
          <a:ext cx="838200" cy="1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146977</xdr:rowOff>
    </xdr:from>
    <xdr:to>
      <xdr:col>81</xdr:col>
      <xdr:colOff>50800</xdr:colOff>
      <xdr:row>36</xdr:row>
      <xdr:rowOff>168027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319177"/>
          <a:ext cx="8890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146977</xdr:rowOff>
    </xdr:from>
    <xdr:to>
      <xdr:col>76</xdr:col>
      <xdr:colOff>114300</xdr:colOff>
      <xdr:row>37</xdr:row>
      <xdr:rowOff>3740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319177"/>
          <a:ext cx="889000" cy="2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3740</xdr:rowOff>
    </xdr:from>
    <xdr:to>
      <xdr:col>71</xdr:col>
      <xdr:colOff>177800</xdr:colOff>
      <xdr:row>37</xdr:row>
      <xdr:rowOff>5264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34739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100140</xdr:rowOff>
    </xdr:from>
    <xdr:to>
      <xdr:col>85</xdr:col>
      <xdr:colOff>177800</xdr:colOff>
      <xdr:row>37</xdr:row>
      <xdr:rowOff>30290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27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78567</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25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117227</xdr:rowOff>
    </xdr:from>
    <xdr:to>
      <xdr:col>81</xdr:col>
      <xdr:colOff>101600</xdr:colOff>
      <xdr:row>37</xdr:row>
      <xdr:rowOff>47377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28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38504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38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96177</xdr:rowOff>
    </xdr:from>
    <xdr:to>
      <xdr:col>76</xdr:col>
      <xdr:colOff>165100</xdr:colOff>
      <xdr:row>37</xdr:row>
      <xdr:rowOff>26327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26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17454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6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124390</xdr:rowOff>
    </xdr:from>
    <xdr:to>
      <xdr:col>72</xdr:col>
      <xdr:colOff>38100</xdr:colOff>
      <xdr:row>37</xdr:row>
      <xdr:rowOff>54540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2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45667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8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125914</xdr:rowOff>
    </xdr:from>
    <xdr:to>
      <xdr:col>67</xdr:col>
      <xdr:colOff>101600</xdr:colOff>
      <xdr:row>37</xdr:row>
      <xdr:rowOff>56064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29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47191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39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38402</xdr:rowOff>
    </xdr:from>
    <xdr:to>
      <xdr:col>85</xdr:col>
      <xdr:colOff>127000</xdr:colOff>
      <xdr:row>57</xdr:row>
      <xdr:rowOff>50274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11052"/>
          <a:ext cx="838200" cy="1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58562</xdr:rowOff>
    </xdr:from>
    <xdr:to>
      <xdr:col>81</xdr:col>
      <xdr:colOff>50800</xdr:colOff>
      <xdr:row>57</xdr:row>
      <xdr:rowOff>50274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488312"/>
          <a:ext cx="889000" cy="33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58562</xdr:rowOff>
    </xdr:from>
    <xdr:to>
      <xdr:col>76</xdr:col>
      <xdr:colOff>114300</xdr:colOff>
      <xdr:row>57</xdr:row>
      <xdr:rowOff>157974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488312"/>
          <a:ext cx="889000" cy="44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29594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6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65248</xdr:rowOff>
    </xdr:from>
    <xdr:to>
      <xdr:col>71</xdr:col>
      <xdr:colOff>177800</xdr:colOff>
      <xdr:row>57</xdr:row>
      <xdr:rowOff>157974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837898"/>
          <a:ext cx="889000" cy="9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159052</xdr:rowOff>
    </xdr:from>
    <xdr:to>
      <xdr:col>85</xdr:col>
      <xdr:colOff>177800</xdr:colOff>
      <xdr:row>57</xdr:row>
      <xdr:rowOff>89202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6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137479</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3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170924</xdr:rowOff>
    </xdr:from>
    <xdr:to>
      <xdr:col>81</xdr:col>
      <xdr:colOff>101600</xdr:colOff>
      <xdr:row>57</xdr:row>
      <xdr:rowOff>101074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7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92201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86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7762</xdr:rowOff>
    </xdr:from>
    <xdr:to>
      <xdr:col>76</xdr:col>
      <xdr:colOff>165100</xdr:colOff>
      <xdr:row>55</xdr:row>
      <xdr:rowOff>109362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43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125889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2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107174</xdr:rowOff>
    </xdr:from>
    <xdr:to>
      <xdr:col>72</xdr:col>
      <xdr:colOff>38100</xdr:colOff>
      <xdr:row>58</xdr:row>
      <xdr:rowOff>37324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7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28451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7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14448</xdr:rowOff>
    </xdr:from>
    <xdr:to>
      <xdr:col>67</xdr:col>
      <xdr:colOff>101600</xdr:colOff>
      <xdr:row>57</xdr:row>
      <xdr:rowOff>116048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8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107175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87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13919</xdr:rowOff>
    </xdr:from>
    <xdr:to>
      <xdr:col>85</xdr:col>
      <xdr:colOff>127000</xdr:colOff>
      <xdr:row>78</xdr:row>
      <xdr:rowOff>17959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87019"/>
          <a:ext cx="8382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13919</xdr:rowOff>
    </xdr:from>
    <xdr:to>
      <xdr:col>81</xdr:col>
      <xdr:colOff>50800</xdr:colOff>
      <xdr:row>78</xdr:row>
      <xdr:rowOff>15182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387019"/>
          <a:ext cx="889000" cy="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6415</xdr:rowOff>
    </xdr:from>
    <xdr:to>
      <xdr:col>76</xdr:col>
      <xdr:colOff>114300</xdr:colOff>
      <xdr:row>78</xdr:row>
      <xdr:rowOff>15182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379515"/>
          <a:ext cx="889000" cy="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6415</xdr:rowOff>
    </xdr:from>
    <xdr:to>
      <xdr:col>71</xdr:col>
      <xdr:colOff>177800</xdr:colOff>
      <xdr:row>78</xdr:row>
      <xdr:rowOff>17250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79515"/>
          <a:ext cx="8890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138609</xdr:rowOff>
    </xdr:from>
    <xdr:to>
      <xdr:col>85</xdr:col>
      <xdr:colOff>177800</xdr:colOff>
      <xdr:row>78</xdr:row>
      <xdr:rowOff>68759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4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134569</xdr:rowOff>
    </xdr:from>
    <xdr:to>
      <xdr:col>81</xdr:col>
      <xdr:colOff>101600</xdr:colOff>
      <xdr:row>78</xdr:row>
      <xdr:rowOff>64719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55846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42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135832</xdr:rowOff>
    </xdr:from>
    <xdr:to>
      <xdr:col>76</xdr:col>
      <xdr:colOff>165100</xdr:colOff>
      <xdr:row>78</xdr:row>
      <xdr:rowOff>65982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3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57109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3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127065</xdr:rowOff>
    </xdr:from>
    <xdr:to>
      <xdr:col>72</xdr:col>
      <xdr:colOff>38100</xdr:colOff>
      <xdr:row>78</xdr:row>
      <xdr:rowOff>57215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48342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4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137900</xdr:rowOff>
    </xdr:from>
    <xdr:to>
      <xdr:col>67</xdr:col>
      <xdr:colOff>101600</xdr:colOff>
      <xdr:row>78</xdr:row>
      <xdr:rowOff>68050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3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59177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43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89424</xdr:rowOff>
    </xdr:from>
    <xdr:to>
      <xdr:col>85</xdr:col>
      <xdr:colOff>127000</xdr:colOff>
      <xdr:row>98</xdr:row>
      <xdr:rowOff>99417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891524"/>
          <a:ext cx="8382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99417</xdr:rowOff>
    </xdr:from>
    <xdr:to>
      <xdr:col>81</xdr:col>
      <xdr:colOff>50800</xdr:colOff>
      <xdr:row>98</xdr:row>
      <xdr:rowOff>108454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901517"/>
          <a:ext cx="889000" cy="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108454</xdr:rowOff>
    </xdr:from>
    <xdr:to>
      <xdr:col>76</xdr:col>
      <xdr:colOff>114300</xdr:colOff>
      <xdr:row>98</xdr:row>
      <xdr:rowOff>112235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910554"/>
          <a:ext cx="889000" cy="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103738</xdr:rowOff>
    </xdr:from>
    <xdr:to>
      <xdr:col>71</xdr:col>
      <xdr:colOff>177800</xdr:colOff>
      <xdr:row>98</xdr:row>
      <xdr:rowOff>112235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905838"/>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38624</xdr:rowOff>
    </xdr:from>
    <xdr:to>
      <xdr:col>85</xdr:col>
      <xdr:colOff>177800</xdr:colOff>
      <xdr:row>98</xdr:row>
      <xdr:rowOff>140224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4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125001</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5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48617</xdr:rowOff>
    </xdr:from>
    <xdr:to>
      <xdr:col>81</xdr:col>
      <xdr:colOff>101600</xdr:colOff>
      <xdr:row>98</xdr:row>
      <xdr:rowOff>150217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141344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94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57654</xdr:rowOff>
    </xdr:from>
    <xdr:to>
      <xdr:col>76</xdr:col>
      <xdr:colOff>165100</xdr:colOff>
      <xdr:row>98</xdr:row>
      <xdr:rowOff>159254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5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150381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61435</xdr:rowOff>
    </xdr:from>
    <xdr:to>
      <xdr:col>72</xdr:col>
      <xdr:colOff>38100</xdr:colOff>
      <xdr:row>98</xdr:row>
      <xdr:rowOff>163035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6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154162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95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52938</xdr:rowOff>
    </xdr:from>
    <xdr:to>
      <xdr:col>67</xdr:col>
      <xdr:colOff>101600</xdr:colOff>
      <xdr:row>98</xdr:row>
      <xdr:rowOff>154538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5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145665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4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の衛生費については、令和元年度と比較すると、令和２年度同様に新型コロナウイルスワクチン接種事業や感染拡大防止対策事業が要因となり、増加傾向となった。類似団体平均と比べて高い水準にあるが、ごみ処理広域化事業に対する広域連合の負担金が多額となっていることなど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また、労働費・商工費について、類似団体内で高い順位となっているのは、創業支援や当市の基幹産業である観光事業に注力していることが要因として挙げられる。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土木費について、類似団体平均と比べ上回っているのは、定住促進住宅３棟の建設や市営住宅の改修工事が主な要因である。今後は横ばいになると見込んでいる。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教育費については、令和元年度に実施した市内の小学校・中学校の空調設備整備事業に伴い一時的に増加し、令和２年度は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スクール事業に伴い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Wi-Fi</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環境整備やパソコン機器導入を実施し、令和３年度は山岳規物館のエレベーター改修や小・中学校のトイレ洋式化事業を実施したことにより、令和元年と比較すると減少しているが、平成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年度と比較すると増加傾向が続いている。今後は小学校・中学校の再編化などを進めるため、さらに増加することが見込まれているが、施設の統合をはかうことことで経常経費の削減を図ることとしている。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費目については、おおむね平年ベースで推移しているが、財源確保が課題となっている中で、現状と同規模の事業を続けていくことが困難であることから、さらなる事業の選択と集中を進めることが必要となっている。</a:t>
          </a:r>
        </a:p>
        <a:p>
          <a:pPr eaLnBrk="1" fontAlgn="auto" latinLnBrk="0" hangingPunct="1"/>
          <a:endParaRPr kumimoji="1" lang="ja-JP" altLang="en-US" sz="1100" b="0" i="0" baseline="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ついては、財政調整基金の取崩しを行ったことにより、実質収支額、実質単年度収支がともにプラスとなっている。今後の見通しとしては、コロナ禍による景気低迷のなか、好材料に乏しく、引き続き難しい財政運営が求められることから、事務事業の見直し・統廃合などの合理的な事業の選択と集中に取り組み、健全財政の堅持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令和３年度では、病院事業会計における連結実質赤字比率に係る赤字額が令和２年度に引き続き数値なしとなった。平成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年度に策定し、平成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スタートした経営健全化計画に基づく取組み及び一般会計からの繰入金等の継続により、単年度の経常収支では黒字を達成し結果に表れていると分析している。しかしながら、一般会計の財政的負担は依然として大きくなっており、病院事業会計の経営改善は急務であることに変わりはなく、経営健全化計画に基づく経営改善を引き続き継続していく必要がある。</a:t>
          </a:r>
        </a:p>
        <a:p>
          <a:r>
            <a:rPr kumimoji="1" lang="ja-JP" altLang="en-US" sz="1400">
              <a:latin typeface="ＭＳ ゴシック" pitchFamily="49" charset="-128"/>
              <a:ea typeface="ＭＳ ゴシック" pitchFamily="49" charset="-128"/>
            </a:rPr>
            <a:t>　その他の特別会計・企業会計については、現在のところ、黒字を計上しているため、今後も引き続き一般会計を圧迫することのないように努める。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4" t="s">
        <v>80</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75" thickBot="1" x14ac:dyDescent="0.2">
      <c r="B2" s="179" t="s">
        <v>81</v>
      </c>
      <c r="C2" s="179"/>
      <c r="D2" s="180"/>
    </row>
    <row r="3" spans="1:119" ht="18.75" customHeight="1" thickBot="1" x14ac:dyDescent="0.2">
      <c r="A3" s="178"/>
      <c r="B3" s="625" t="s">
        <v>82</v>
      </c>
      <c r="C3" s="626"/>
      <c r="D3" s="626"/>
      <c r="E3" s="627"/>
      <c r="F3" s="627"/>
      <c r="G3" s="627"/>
      <c r="H3" s="627"/>
      <c r="I3" s="627"/>
      <c r="J3" s="627"/>
      <c r="K3" s="627"/>
      <c r="L3" s="627" t="s">
        <v>83</v>
      </c>
      <c r="M3" s="627"/>
      <c r="N3" s="627"/>
      <c r="O3" s="627"/>
      <c r="P3" s="627"/>
      <c r="Q3" s="627"/>
      <c r="R3" s="630"/>
      <c r="S3" s="630"/>
      <c r="T3" s="630"/>
      <c r="U3" s="630"/>
      <c r="V3" s="631"/>
      <c r="W3" s="521" t="s">
        <v>84</v>
      </c>
      <c r="X3" s="522"/>
      <c r="Y3" s="522"/>
      <c r="Z3" s="522"/>
      <c r="AA3" s="522"/>
      <c r="AB3" s="626"/>
      <c r="AC3" s="630" t="s">
        <v>85</v>
      </c>
      <c r="AD3" s="522"/>
      <c r="AE3" s="522"/>
      <c r="AF3" s="522"/>
      <c r="AG3" s="522"/>
      <c r="AH3" s="522"/>
      <c r="AI3" s="522"/>
      <c r="AJ3" s="522"/>
      <c r="AK3" s="522"/>
      <c r="AL3" s="592"/>
      <c r="AM3" s="521" t="s">
        <v>86</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87</v>
      </c>
      <c r="BO3" s="522"/>
      <c r="BP3" s="522"/>
      <c r="BQ3" s="522"/>
      <c r="BR3" s="522"/>
      <c r="BS3" s="522"/>
      <c r="BT3" s="522"/>
      <c r="BU3" s="592"/>
      <c r="BV3" s="521" t="s">
        <v>88</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89</v>
      </c>
      <c r="CU3" s="522"/>
      <c r="CV3" s="522"/>
      <c r="CW3" s="522"/>
      <c r="CX3" s="522"/>
      <c r="CY3" s="522"/>
      <c r="CZ3" s="522"/>
      <c r="DA3" s="592"/>
      <c r="DB3" s="521" t="s">
        <v>90</v>
      </c>
      <c r="DC3" s="522"/>
      <c r="DD3" s="522"/>
      <c r="DE3" s="522"/>
      <c r="DF3" s="522"/>
      <c r="DG3" s="522"/>
      <c r="DH3" s="522"/>
      <c r="DI3" s="592"/>
    </row>
    <row r="4" spans="1:119" ht="18.75" customHeight="1" x14ac:dyDescent="0.15">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91</v>
      </c>
      <c r="AZ4" s="479"/>
      <c r="BA4" s="479"/>
      <c r="BB4" s="479"/>
      <c r="BC4" s="479"/>
      <c r="BD4" s="479"/>
      <c r="BE4" s="479"/>
      <c r="BF4" s="479"/>
      <c r="BG4" s="479"/>
      <c r="BH4" s="479"/>
      <c r="BI4" s="479"/>
      <c r="BJ4" s="479"/>
      <c r="BK4" s="479"/>
      <c r="BL4" s="479"/>
      <c r="BM4" s="480"/>
      <c r="BN4" s="481">
        <v>18943497</v>
      </c>
      <c r="BO4" s="482"/>
      <c r="BP4" s="482"/>
      <c r="BQ4" s="482"/>
      <c r="BR4" s="482"/>
      <c r="BS4" s="482"/>
      <c r="BT4" s="482"/>
      <c r="BU4" s="483"/>
      <c r="BV4" s="481">
        <v>20478268</v>
      </c>
      <c r="BW4" s="482"/>
      <c r="BX4" s="482"/>
      <c r="BY4" s="482"/>
      <c r="BZ4" s="482"/>
      <c r="CA4" s="482"/>
      <c r="CB4" s="482"/>
      <c r="CC4" s="483"/>
      <c r="CD4" s="618" t="s">
        <v>92</v>
      </c>
      <c r="CE4" s="619"/>
      <c r="CF4" s="619"/>
      <c r="CG4" s="619"/>
      <c r="CH4" s="619"/>
      <c r="CI4" s="619"/>
      <c r="CJ4" s="619"/>
      <c r="CK4" s="619"/>
      <c r="CL4" s="619"/>
      <c r="CM4" s="619"/>
      <c r="CN4" s="619"/>
      <c r="CO4" s="619"/>
      <c r="CP4" s="619"/>
      <c r="CQ4" s="619"/>
      <c r="CR4" s="619"/>
      <c r="CS4" s="620"/>
      <c r="CT4" s="621">
        <v>8</v>
      </c>
      <c r="CU4" s="622"/>
      <c r="CV4" s="622"/>
      <c r="CW4" s="622"/>
      <c r="CX4" s="622"/>
      <c r="CY4" s="622"/>
      <c r="CZ4" s="622"/>
      <c r="DA4" s="623"/>
      <c r="DB4" s="621">
        <v>6.5</v>
      </c>
      <c r="DC4" s="622"/>
      <c r="DD4" s="622"/>
      <c r="DE4" s="622"/>
      <c r="DF4" s="622"/>
      <c r="DG4" s="622"/>
      <c r="DH4" s="622"/>
      <c r="DI4" s="623"/>
    </row>
    <row r="5" spans="1:119" ht="18.75" customHeight="1" x14ac:dyDescent="0.15">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93</v>
      </c>
      <c r="AN5" s="409"/>
      <c r="AO5" s="409"/>
      <c r="AP5" s="409"/>
      <c r="AQ5" s="409"/>
      <c r="AR5" s="409"/>
      <c r="AS5" s="409"/>
      <c r="AT5" s="410"/>
      <c r="AU5" s="510" t="s">
        <v>94</v>
      </c>
      <c r="AV5" s="511"/>
      <c r="AW5" s="511"/>
      <c r="AX5" s="511"/>
      <c r="AY5" s="466" t="s">
        <v>95</v>
      </c>
      <c r="AZ5" s="467"/>
      <c r="BA5" s="467"/>
      <c r="BB5" s="467"/>
      <c r="BC5" s="467"/>
      <c r="BD5" s="467"/>
      <c r="BE5" s="467"/>
      <c r="BF5" s="467"/>
      <c r="BG5" s="467"/>
      <c r="BH5" s="467"/>
      <c r="BI5" s="467"/>
      <c r="BJ5" s="467"/>
      <c r="BK5" s="467"/>
      <c r="BL5" s="467"/>
      <c r="BM5" s="468"/>
      <c r="BN5" s="452">
        <v>17948451</v>
      </c>
      <c r="BO5" s="453"/>
      <c r="BP5" s="453"/>
      <c r="BQ5" s="453"/>
      <c r="BR5" s="453"/>
      <c r="BS5" s="453"/>
      <c r="BT5" s="453"/>
      <c r="BU5" s="454"/>
      <c r="BV5" s="452">
        <v>19697952</v>
      </c>
      <c r="BW5" s="453"/>
      <c r="BX5" s="453"/>
      <c r="BY5" s="453"/>
      <c r="BZ5" s="453"/>
      <c r="CA5" s="453"/>
      <c r="CB5" s="453"/>
      <c r="CC5" s="454"/>
      <c r="CD5" s="492" t="s">
        <v>96</v>
      </c>
      <c r="CE5" s="412"/>
      <c r="CF5" s="412"/>
      <c r="CG5" s="412"/>
      <c r="CH5" s="412"/>
      <c r="CI5" s="412"/>
      <c r="CJ5" s="412"/>
      <c r="CK5" s="412"/>
      <c r="CL5" s="412"/>
      <c r="CM5" s="412"/>
      <c r="CN5" s="412"/>
      <c r="CO5" s="412"/>
      <c r="CP5" s="412"/>
      <c r="CQ5" s="412"/>
      <c r="CR5" s="412"/>
      <c r="CS5" s="493"/>
      <c r="CT5" s="449">
        <v>89.1</v>
      </c>
      <c r="CU5" s="450"/>
      <c r="CV5" s="450"/>
      <c r="CW5" s="450"/>
      <c r="CX5" s="450"/>
      <c r="CY5" s="450"/>
      <c r="CZ5" s="450"/>
      <c r="DA5" s="451"/>
      <c r="DB5" s="449">
        <v>94.1</v>
      </c>
      <c r="DC5" s="450"/>
      <c r="DD5" s="450"/>
      <c r="DE5" s="450"/>
      <c r="DF5" s="450"/>
      <c r="DG5" s="450"/>
      <c r="DH5" s="450"/>
      <c r="DI5" s="451"/>
    </row>
    <row r="6" spans="1:119" ht="18.75" customHeight="1" x14ac:dyDescent="0.15">
      <c r="A6" s="178"/>
      <c r="B6" s="598" t="s">
        <v>97</v>
      </c>
      <c r="C6" s="439"/>
      <c r="D6" s="439"/>
      <c r="E6" s="599"/>
      <c r="F6" s="599"/>
      <c r="G6" s="599"/>
      <c r="H6" s="599"/>
      <c r="I6" s="599"/>
      <c r="J6" s="599"/>
      <c r="K6" s="599"/>
      <c r="L6" s="599" t="s">
        <v>98</v>
      </c>
      <c r="M6" s="599"/>
      <c r="N6" s="599"/>
      <c r="O6" s="599"/>
      <c r="P6" s="599"/>
      <c r="Q6" s="599"/>
      <c r="R6" s="437"/>
      <c r="S6" s="437"/>
      <c r="T6" s="437"/>
      <c r="U6" s="437"/>
      <c r="V6" s="605"/>
      <c r="W6" s="542" t="s">
        <v>99</v>
      </c>
      <c r="X6" s="438"/>
      <c r="Y6" s="438"/>
      <c r="Z6" s="438"/>
      <c r="AA6" s="438"/>
      <c r="AB6" s="439"/>
      <c r="AC6" s="610" t="s">
        <v>100</v>
      </c>
      <c r="AD6" s="611"/>
      <c r="AE6" s="611"/>
      <c r="AF6" s="611"/>
      <c r="AG6" s="611"/>
      <c r="AH6" s="611"/>
      <c r="AI6" s="611"/>
      <c r="AJ6" s="611"/>
      <c r="AK6" s="611"/>
      <c r="AL6" s="612"/>
      <c r="AM6" s="509" t="s">
        <v>101</v>
      </c>
      <c r="AN6" s="409"/>
      <c r="AO6" s="409"/>
      <c r="AP6" s="409"/>
      <c r="AQ6" s="409"/>
      <c r="AR6" s="409"/>
      <c r="AS6" s="409"/>
      <c r="AT6" s="410"/>
      <c r="AU6" s="510" t="s">
        <v>94</v>
      </c>
      <c r="AV6" s="511"/>
      <c r="AW6" s="511"/>
      <c r="AX6" s="511"/>
      <c r="AY6" s="466" t="s">
        <v>102</v>
      </c>
      <c r="AZ6" s="467"/>
      <c r="BA6" s="467"/>
      <c r="BB6" s="467"/>
      <c r="BC6" s="467"/>
      <c r="BD6" s="467"/>
      <c r="BE6" s="467"/>
      <c r="BF6" s="467"/>
      <c r="BG6" s="467"/>
      <c r="BH6" s="467"/>
      <c r="BI6" s="467"/>
      <c r="BJ6" s="467"/>
      <c r="BK6" s="467"/>
      <c r="BL6" s="467"/>
      <c r="BM6" s="468"/>
      <c r="BN6" s="452">
        <v>995046</v>
      </c>
      <c r="BO6" s="453"/>
      <c r="BP6" s="453"/>
      <c r="BQ6" s="453"/>
      <c r="BR6" s="453"/>
      <c r="BS6" s="453"/>
      <c r="BT6" s="453"/>
      <c r="BU6" s="454"/>
      <c r="BV6" s="452">
        <v>780316</v>
      </c>
      <c r="BW6" s="453"/>
      <c r="BX6" s="453"/>
      <c r="BY6" s="453"/>
      <c r="BZ6" s="453"/>
      <c r="CA6" s="453"/>
      <c r="CB6" s="453"/>
      <c r="CC6" s="454"/>
      <c r="CD6" s="492" t="s">
        <v>103</v>
      </c>
      <c r="CE6" s="412"/>
      <c r="CF6" s="412"/>
      <c r="CG6" s="412"/>
      <c r="CH6" s="412"/>
      <c r="CI6" s="412"/>
      <c r="CJ6" s="412"/>
      <c r="CK6" s="412"/>
      <c r="CL6" s="412"/>
      <c r="CM6" s="412"/>
      <c r="CN6" s="412"/>
      <c r="CO6" s="412"/>
      <c r="CP6" s="412"/>
      <c r="CQ6" s="412"/>
      <c r="CR6" s="412"/>
      <c r="CS6" s="493"/>
      <c r="CT6" s="595">
        <v>92.3</v>
      </c>
      <c r="CU6" s="596"/>
      <c r="CV6" s="596"/>
      <c r="CW6" s="596"/>
      <c r="CX6" s="596"/>
      <c r="CY6" s="596"/>
      <c r="CZ6" s="596"/>
      <c r="DA6" s="597"/>
      <c r="DB6" s="595">
        <v>97.9</v>
      </c>
      <c r="DC6" s="596"/>
      <c r="DD6" s="596"/>
      <c r="DE6" s="596"/>
      <c r="DF6" s="596"/>
      <c r="DG6" s="596"/>
      <c r="DH6" s="596"/>
      <c r="DI6" s="597"/>
    </row>
    <row r="7" spans="1:119" ht="18.75" customHeight="1" x14ac:dyDescent="0.15">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104</v>
      </c>
      <c r="AN7" s="409"/>
      <c r="AO7" s="409"/>
      <c r="AP7" s="409"/>
      <c r="AQ7" s="409"/>
      <c r="AR7" s="409"/>
      <c r="AS7" s="409"/>
      <c r="AT7" s="410"/>
      <c r="AU7" s="510" t="s">
        <v>105</v>
      </c>
      <c r="AV7" s="511"/>
      <c r="AW7" s="511"/>
      <c r="AX7" s="511"/>
      <c r="AY7" s="466" t="s">
        <v>106</v>
      </c>
      <c r="AZ7" s="467"/>
      <c r="BA7" s="467"/>
      <c r="BB7" s="467"/>
      <c r="BC7" s="467"/>
      <c r="BD7" s="467"/>
      <c r="BE7" s="467"/>
      <c r="BF7" s="467"/>
      <c r="BG7" s="467"/>
      <c r="BH7" s="467"/>
      <c r="BI7" s="467"/>
      <c r="BJ7" s="467"/>
      <c r="BK7" s="467"/>
      <c r="BL7" s="467"/>
      <c r="BM7" s="468"/>
      <c r="BN7" s="452">
        <v>140970</v>
      </c>
      <c r="BO7" s="453"/>
      <c r="BP7" s="453"/>
      <c r="BQ7" s="453"/>
      <c r="BR7" s="453"/>
      <c r="BS7" s="453"/>
      <c r="BT7" s="453"/>
      <c r="BU7" s="454"/>
      <c r="BV7" s="452">
        <v>108553</v>
      </c>
      <c r="BW7" s="453"/>
      <c r="BX7" s="453"/>
      <c r="BY7" s="453"/>
      <c r="BZ7" s="453"/>
      <c r="CA7" s="453"/>
      <c r="CB7" s="453"/>
      <c r="CC7" s="454"/>
      <c r="CD7" s="492" t="s">
        <v>107</v>
      </c>
      <c r="CE7" s="412"/>
      <c r="CF7" s="412"/>
      <c r="CG7" s="412"/>
      <c r="CH7" s="412"/>
      <c r="CI7" s="412"/>
      <c r="CJ7" s="412"/>
      <c r="CK7" s="412"/>
      <c r="CL7" s="412"/>
      <c r="CM7" s="412"/>
      <c r="CN7" s="412"/>
      <c r="CO7" s="412"/>
      <c r="CP7" s="412"/>
      <c r="CQ7" s="412"/>
      <c r="CR7" s="412"/>
      <c r="CS7" s="493"/>
      <c r="CT7" s="452">
        <v>10709401</v>
      </c>
      <c r="CU7" s="453"/>
      <c r="CV7" s="453"/>
      <c r="CW7" s="453"/>
      <c r="CX7" s="453"/>
      <c r="CY7" s="453"/>
      <c r="CZ7" s="453"/>
      <c r="DA7" s="454"/>
      <c r="DB7" s="452">
        <v>10371442</v>
      </c>
      <c r="DC7" s="453"/>
      <c r="DD7" s="453"/>
      <c r="DE7" s="453"/>
      <c r="DF7" s="453"/>
      <c r="DG7" s="453"/>
      <c r="DH7" s="453"/>
      <c r="DI7" s="454"/>
    </row>
    <row r="8" spans="1:119" ht="18.75" customHeight="1" thickBot="1" x14ac:dyDescent="0.2">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108</v>
      </c>
      <c r="AN8" s="409"/>
      <c r="AO8" s="409"/>
      <c r="AP8" s="409"/>
      <c r="AQ8" s="409"/>
      <c r="AR8" s="409"/>
      <c r="AS8" s="409"/>
      <c r="AT8" s="410"/>
      <c r="AU8" s="510" t="s">
        <v>109</v>
      </c>
      <c r="AV8" s="511"/>
      <c r="AW8" s="511"/>
      <c r="AX8" s="511"/>
      <c r="AY8" s="466" t="s">
        <v>110</v>
      </c>
      <c r="AZ8" s="467"/>
      <c r="BA8" s="467"/>
      <c r="BB8" s="467"/>
      <c r="BC8" s="467"/>
      <c r="BD8" s="467"/>
      <c r="BE8" s="467"/>
      <c r="BF8" s="467"/>
      <c r="BG8" s="467"/>
      <c r="BH8" s="467"/>
      <c r="BI8" s="467"/>
      <c r="BJ8" s="467"/>
      <c r="BK8" s="467"/>
      <c r="BL8" s="467"/>
      <c r="BM8" s="468"/>
      <c r="BN8" s="452">
        <v>854076</v>
      </c>
      <c r="BO8" s="453"/>
      <c r="BP8" s="453"/>
      <c r="BQ8" s="453"/>
      <c r="BR8" s="453"/>
      <c r="BS8" s="453"/>
      <c r="BT8" s="453"/>
      <c r="BU8" s="454"/>
      <c r="BV8" s="452">
        <v>671763</v>
      </c>
      <c r="BW8" s="453"/>
      <c r="BX8" s="453"/>
      <c r="BY8" s="453"/>
      <c r="BZ8" s="453"/>
      <c r="CA8" s="453"/>
      <c r="CB8" s="453"/>
      <c r="CC8" s="454"/>
      <c r="CD8" s="492" t="s">
        <v>111</v>
      </c>
      <c r="CE8" s="412"/>
      <c r="CF8" s="412"/>
      <c r="CG8" s="412"/>
      <c r="CH8" s="412"/>
      <c r="CI8" s="412"/>
      <c r="CJ8" s="412"/>
      <c r="CK8" s="412"/>
      <c r="CL8" s="412"/>
      <c r="CM8" s="412"/>
      <c r="CN8" s="412"/>
      <c r="CO8" s="412"/>
      <c r="CP8" s="412"/>
      <c r="CQ8" s="412"/>
      <c r="CR8" s="412"/>
      <c r="CS8" s="493"/>
      <c r="CT8" s="555">
        <v>0.44</v>
      </c>
      <c r="CU8" s="556"/>
      <c r="CV8" s="556"/>
      <c r="CW8" s="556"/>
      <c r="CX8" s="556"/>
      <c r="CY8" s="556"/>
      <c r="CZ8" s="556"/>
      <c r="DA8" s="557"/>
      <c r="DB8" s="555">
        <v>0.45</v>
      </c>
      <c r="DC8" s="556"/>
      <c r="DD8" s="556"/>
      <c r="DE8" s="556"/>
      <c r="DF8" s="556"/>
      <c r="DG8" s="556"/>
      <c r="DH8" s="556"/>
      <c r="DI8" s="557"/>
    </row>
    <row r="9" spans="1:119" ht="18.75" customHeight="1" thickBot="1" x14ac:dyDescent="0.2">
      <c r="A9" s="178"/>
      <c r="B9" s="584" t="s">
        <v>112</v>
      </c>
      <c r="C9" s="585"/>
      <c r="D9" s="585"/>
      <c r="E9" s="585"/>
      <c r="F9" s="585"/>
      <c r="G9" s="585"/>
      <c r="H9" s="585"/>
      <c r="I9" s="585"/>
      <c r="J9" s="585"/>
      <c r="K9" s="503"/>
      <c r="L9" s="586" t="s">
        <v>113</v>
      </c>
      <c r="M9" s="587"/>
      <c r="N9" s="587"/>
      <c r="O9" s="587"/>
      <c r="P9" s="587"/>
      <c r="Q9" s="588"/>
      <c r="R9" s="589">
        <v>26029</v>
      </c>
      <c r="S9" s="590"/>
      <c r="T9" s="590"/>
      <c r="U9" s="590"/>
      <c r="V9" s="591"/>
      <c r="W9" s="521" t="s">
        <v>114</v>
      </c>
      <c r="X9" s="522"/>
      <c r="Y9" s="522"/>
      <c r="Z9" s="522"/>
      <c r="AA9" s="522"/>
      <c r="AB9" s="522"/>
      <c r="AC9" s="522"/>
      <c r="AD9" s="522"/>
      <c r="AE9" s="522"/>
      <c r="AF9" s="522"/>
      <c r="AG9" s="522"/>
      <c r="AH9" s="522"/>
      <c r="AI9" s="522"/>
      <c r="AJ9" s="522"/>
      <c r="AK9" s="522"/>
      <c r="AL9" s="592"/>
      <c r="AM9" s="509" t="s">
        <v>115</v>
      </c>
      <c r="AN9" s="409"/>
      <c r="AO9" s="409"/>
      <c r="AP9" s="409"/>
      <c r="AQ9" s="409"/>
      <c r="AR9" s="409"/>
      <c r="AS9" s="409"/>
      <c r="AT9" s="410"/>
      <c r="AU9" s="510" t="s">
        <v>116</v>
      </c>
      <c r="AV9" s="511"/>
      <c r="AW9" s="511"/>
      <c r="AX9" s="511"/>
      <c r="AY9" s="466" t="s">
        <v>117</v>
      </c>
      <c r="AZ9" s="467"/>
      <c r="BA9" s="467"/>
      <c r="BB9" s="467"/>
      <c r="BC9" s="467"/>
      <c r="BD9" s="467"/>
      <c r="BE9" s="467"/>
      <c r="BF9" s="467"/>
      <c r="BG9" s="467"/>
      <c r="BH9" s="467"/>
      <c r="BI9" s="467"/>
      <c r="BJ9" s="467"/>
      <c r="BK9" s="467"/>
      <c r="BL9" s="467"/>
      <c r="BM9" s="468"/>
      <c r="BN9" s="452">
        <v>182313</v>
      </c>
      <c r="BO9" s="453"/>
      <c r="BP9" s="453"/>
      <c r="BQ9" s="453"/>
      <c r="BR9" s="453"/>
      <c r="BS9" s="453"/>
      <c r="BT9" s="453"/>
      <c r="BU9" s="454"/>
      <c r="BV9" s="452">
        <v>229379</v>
      </c>
      <c r="BW9" s="453"/>
      <c r="BX9" s="453"/>
      <c r="BY9" s="453"/>
      <c r="BZ9" s="453"/>
      <c r="CA9" s="453"/>
      <c r="CB9" s="453"/>
      <c r="CC9" s="454"/>
      <c r="CD9" s="492" t="s">
        <v>118</v>
      </c>
      <c r="CE9" s="412"/>
      <c r="CF9" s="412"/>
      <c r="CG9" s="412"/>
      <c r="CH9" s="412"/>
      <c r="CI9" s="412"/>
      <c r="CJ9" s="412"/>
      <c r="CK9" s="412"/>
      <c r="CL9" s="412"/>
      <c r="CM9" s="412"/>
      <c r="CN9" s="412"/>
      <c r="CO9" s="412"/>
      <c r="CP9" s="412"/>
      <c r="CQ9" s="412"/>
      <c r="CR9" s="412"/>
      <c r="CS9" s="493"/>
      <c r="CT9" s="449">
        <v>10.7</v>
      </c>
      <c r="CU9" s="450"/>
      <c r="CV9" s="450"/>
      <c r="CW9" s="450"/>
      <c r="CX9" s="450"/>
      <c r="CY9" s="450"/>
      <c r="CZ9" s="450"/>
      <c r="DA9" s="451"/>
      <c r="DB9" s="449">
        <v>10.6</v>
      </c>
      <c r="DC9" s="450"/>
      <c r="DD9" s="450"/>
      <c r="DE9" s="450"/>
      <c r="DF9" s="450"/>
      <c r="DG9" s="450"/>
      <c r="DH9" s="450"/>
      <c r="DI9" s="451"/>
    </row>
    <row r="10" spans="1:119" ht="18.75" customHeight="1" thickBot="1" x14ac:dyDescent="0.2">
      <c r="A10" s="178"/>
      <c r="B10" s="584"/>
      <c r="C10" s="585"/>
      <c r="D10" s="585"/>
      <c r="E10" s="585"/>
      <c r="F10" s="585"/>
      <c r="G10" s="585"/>
      <c r="H10" s="585"/>
      <c r="I10" s="585"/>
      <c r="J10" s="585"/>
      <c r="K10" s="503"/>
      <c r="L10" s="408" t="s">
        <v>119</v>
      </c>
      <c r="M10" s="409"/>
      <c r="N10" s="409"/>
      <c r="O10" s="409"/>
      <c r="P10" s="409"/>
      <c r="Q10" s="410"/>
      <c r="R10" s="405">
        <v>28041</v>
      </c>
      <c r="S10" s="406"/>
      <c r="T10" s="406"/>
      <c r="U10" s="406"/>
      <c r="V10" s="465"/>
      <c r="W10" s="593"/>
      <c r="X10" s="403"/>
      <c r="Y10" s="403"/>
      <c r="Z10" s="403"/>
      <c r="AA10" s="403"/>
      <c r="AB10" s="403"/>
      <c r="AC10" s="403"/>
      <c r="AD10" s="403"/>
      <c r="AE10" s="403"/>
      <c r="AF10" s="403"/>
      <c r="AG10" s="403"/>
      <c r="AH10" s="403"/>
      <c r="AI10" s="403"/>
      <c r="AJ10" s="403"/>
      <c r="AK10" s="403"/>
      <c r="AL10" s="594"/>
      <c r="AM10" s="509" t="s">
        <v>120</v>
      </c>
      <c r="AN10" s="409"/>
      <c r="AO10" s="409"/>
      <c r="AP10" s="409"/>
      <c r="AQ10" s="409"/>
      <c r="AR10" s="409"/>
      <c r="AS10" s="409"/>
      <c r="AT10" s="410"/>
      <c r="AU10" s="510" t="s">
        <v>116</v>
      </c>
      <c r="AV10" s="511"/>
      <c r="AW10" s="511"/>
      <c r="AX10" s="511"/>
      <c r="AY10" s="466" t="s">
        <v>121</v>
      </c>
      <c r="AZ10" s="467"/>
      <c r="BA10" s="467"/>
      <c r="BB10" s="467"/>
      <c r="BC10" s="467"/>
      <c r="BD10" s="467"/>
      <c r="BE10" s="467"/>
      <c r="BF10" s="467"/>
      <c r="BG10" s="467"/>
      <c r="BH10" s="467"/>
      <c r="BI10" s="467"/>
      <c r="BJ10" s="467"/>
      <c r="BK10" s="467"/>
      <c r="BL10" s="467"/>
      <c r="BM10" s="468"/>
      <c r="BN10" s="452">
        <v>0</v>
      </c>
      <c r="BO10" s="453"/>
      <c r="BP10" s="453"/>
      <c r="BQ10" s="453"/>
      <c r="BR10" s="453"/>
      <c r="BS10" s="453"/>
      <c r="BT10" s="453"/>
      <c r="BU10" s="454"/>
      <c r="BV10" s="452">
        <v>0</v>
      </c>
      <c r="BW10" s="453"/>
      <c r="BX10" s="453"/>
      <c r="BY10" s="453"/>
      <c r="BZ10" s="453"/>
      <c r="CA10" s="453"/>
      <c r="CB10" s="453"/>
      <c r="CC10" s="45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4"/>
      <c r="C11" s="585"/>
      <c r="D11" s="585"/>
      <c r="E11" s="585"/>
      <c r="F11" s="585"/>
      <c r="G11" s="585"/>
      <c r="H11" s="585"/>
      <c r="I11" s="585"/>
      <c r="J11" s="585"/>
      <c r="K11" s="503"/>
      <c r="L11" s="413" t="s">
        <v>123</v>
      </c>
      <c r="M11" s="414"/>
      <c r="N11" s="414"/>
      <c r="O11" s="414"/>
      <c r="P11" s="414"/>
      <c r="Q11" s="415"/>
      <c r="R11" s="581" t="s">
        <v>124</v>
      </c>
      <c r="S11" s="582"/>
      <c r="T11" s="582"/>
      <c r="U11" s="582"/>
      <c r="V11" s="583"/>
      <c r="W11" s="593"/>
      <c r="X11" s="403"/>
      <c r="Y11" s="403"/>
      <c r="Z11" s="403"/>
      <c r="AA11" s="403"/>
      <c r="AB11" s="403"/>
      <c r="AC11" s="403"/>
      <c r="AD11" s="403"/>
      <c r="AE11" s="403"/>
      <c r="AF11" s="403"/>
      <c r="AG11" s="403"/>
      <c r="AH11" s="403"/>
      <c r="AI11" s="403"/>
      <c r="AJ11" s="403"/>
      <c r="AK11" s="403"/>
      <c r="AL11" s="594"/>
      <c r="AM11" s="509" t="s">
        <v>125</v>
      </c>
      <c r="AN11" s="409"/>
      <c r="AO11" s="409"/>
      <c r="AP11" s="409"/>
      <c r="AQ11" s="409"/>
      <c r="AR11" s="409"/>
      <c r="AS11" s="409"/>
      <c r="AT11" s="410"/>
      <c r="AU11" s="510" t="s">
        <v>126</v>
      </c>
      <c r="AV11" s="511"/>
      <c r="AW11" s="511"/>
      <c r="AX11" s="511"/>
      <c r="AY11" s="466" t="s">
        <v>127</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128</v>
      </c>
      <c r="CE11" s="412"/>
      <c r="CF11" s="412"/>
      <c r="CG11" s="412"/>
      <c r="CH11" s="412"/>
      <c r="CI11" s="412"/>
      <c r="CJ11" s="412"/>
      <c r="CK11" s="412"/>
      <c r="CL11" s="412"/>
      <c r="CM11" s="412"/>
      <c r="CN11" s="412"/>
      <c r="CO11" s="412"/>
      <c r="CP11" s="412"/>
      <c r="CQ11" s="412"/>
      <c r="CR11" s="412"/>
      <c r="CS11" s="493"/>
      <c r="CT11" s="555" t="s">
        <v>129</v>
      </c>
      <c r="CU11" s="556"/>
      <c r="CV11" s="556"/>
      <c r="CW11" s="556"/>
      <c r="CX11" s="556"/>
      <c r="CY11" s="556"/>
      <c r="CZ11" s="556"/>
      <c r="DA11" s="557"/>
      <c r="DB11" s="555" t="s">
        <v>130</v>
      </c>
      <c r="DC11" s="556"/>
      <c r="DD11" s="556"/>
      <c r="DE11" s="556"/>
      <c r="DF11" s="556"/>
      <c r="DG11" s="556"/>
      <c r="DH11" s="556"/>
      <c r="DI11" s="557"/>
    </row>
    <row r="12" spans="1:119" ht="18.75" customHeight="1" x14ac:dyDescent="0.15">
      <c r="A12" s="178"/>
      <c r="B12" s="558" t="s">
        <v>131</v>
      </c>
      <c r="C12" s="559"/>
      <c r="D12" s="559"/>
      <c r="E12" s="559"/>
      <c r="F12" s="559"/>
      <c r="G12" s="559"/>
      <c r="H12" s="559"/>
      <c r="I12" s="559"/>
      <c r="J12" s="559"/>
      <c r="K12" s="560"/>
      <c r="L12" s="567" t="s">
        <v>132</v>
      </c>
      <c r="M12" s="568"/>
      <c r="N12" s="568"/>
      <c r="O12" s="568"/>
      <c r="P12" s="568"/>
      <c r="Q12" s="569"/>
      <c r="R12" s="570">
        <v>26425</v>
      </c>
      <c r="S12" s="571"/>
      <c r="T12" s="571"/>
      <c r="U12" s="571"/>
      <c r="V12" s="572"/>
      <c r="W12" s="573" t="s">
        <v>1</v>
      </c>
      <c r="X12" s="511"/>
      <c r="Y12" s="511"/>
      <c r="Z12" s="511"/>
      <c r="AA12" s="511"/>
      <c r="AB12" s="574"/>
      <c r="AC12" s="575" t="s">
        <v>133</v>
      </c>
      <c r="AD12" s="576"/>
      <c r="AE12" s="576"/>
      <c r="AF12" s="576"/>
      <c r="AG12" s="577"/>
      <c r="AH12" s="575" t="s">
        <v>134</v>
      </c>
      <c r="AI12" s="576"/>
      <c r="AJ12" s="576"/>
      <c r="AK12" s="576"/>
      <c r="AL12" s="578"/>
      <c r="AM12" s="509" t="s">
        <v>135</v>
      </c>
      <c r="AN12" s="409"/>
      <c r="AO12" s="409"/>
      <c r="AP12" s="409"/>
      <c r="AQ12" s="409"/>
      <c r="AR12" s="409"/>
      <c r="AS12" s="409"/>
      <c r="AT12" s="410"/>
      <c r="AU12" s="510" t="s">
        <v>136</v>
      </c>
      <c r="AV12" s="511"/>
      <c r="AW12" s="511"/>
      <c r="AX12" s="511"/>
      <c r="AY12" s="466" t="s">
        <v>137</v>
      </c>
      <c r="AZ12" s="467"/>
      <c r="BA12" s="467"/>
      <c r="BB12" s="467"/>
      <c r="BC12" s="467"/>
      <c r="BD12" s="467"/>
      <c r="BE12" s="467"/>
      <c r="BF12" s="467"/>
      <c r="BG12" s="467"/>
      <c r="BH12" s="467"/>
      <c r="BI12" s="467"/>
      <c r="BJ12" s="467"/>
      <c r="BK12" s="467"/>
      <c r="BL12" s="467"/>
      <c r="BM12" s="468"/>
      <c r="BN12" s="452">
        <v>50000</v>
      </c>
      <c r="BO12" s="453"/>
      <c r="BP12" s="453"/>
      <c r="BQ12" s="453"/>
      <c r="BR12" s="453"/>
      <c r="BS12" s="453"/>
      <c r="BT12" s="453"/>
      <c r="BU12" s="454"/>
      <c r="BV12" s="452">
        <v>160000</v>
      </c>
      <c r="BW12" s="453"/>
      <c r="BX12" s="453"/>
      <c r="BY12" s="453"/>
      <c r="BZ12" s="453"/>
      <c r="CA12" s="453"/>
      <c r="CB12" s="453"/>
      <c r="CC12" s="454"/>
      <c r="CD12" s="492" t="s">
        <v>138</v>
      </c>
      <c r="CE12" s="412"/>
      <c r="CF12" s="412"/>
      <c r="CG12" s="412"/>
      <c r="CH12" s="412"/>
      <c r="CI12" s="412"/>
      <c r="CJ12" s="412"/>
      <c r="CK12" s="412"/>
      <c r="CL12" s="412"/>
      <c r="CM12" s="412"/>
      <c r="CN12" s="412"/>
      <c r="CO12" s="412"/>
      <c r="CP12" s="412"/>
      <c r="CQ12" s="412"/>
      <c r="CR12" s="412"/>
      <c r="CS12" s="493"/>
      <c r="CT12" s="555" t="s">
        <v>139</v>
      </c>
      <c r="CU12" s="556"/>
      <c r="CV12" s="556"/>
      <c r="CW12" s="556"/>
      <c r="CX12" s="556"/>
      <c r="CY12" s="556"/>
      <c r="CZ12" s="556"/>
      <c r="DA12" s="557"/>
      <c r="DB12" s="555" t="s">
        <v>140</v>
      </c>
      <c r="DC12" s="556"/>
      <c r="DD12" s="556"/>
      <c r="DE12" s="556"/>
      <c r="DF12" s="556"/>
      <c r="DG12" s="556"/>
      <c r="DH12" s="556"/>
      <c r="DI12" s="557"/>
    </row>
    <row r="13" spans="1:119" ht="18.75" customHeight="1" x14ac:dyDescent="0.15">
      <c r="A13" s="178"/>
      <c r="B13" s="561"/>
      <c r="C13" s="562"/>
      <c r="D13" s="562"/>
      <c r="E13" s="562"/>
      <c r="F13" s="562"/>
      <c r="G13" s="562"/>
      <c r="H13" s="562"/>
      <c r="I13" s="562"/>
      <c r="J13" s="562"/>
      <c r="K13" s="563"/>
      <c r="L13" s="187"/>
      <c r="M13" s="536" t="s">
        <v>141</v>
      </c>
      <c r="N13" s="537"/>
      <c r="O13" s="537"/>
      <c r="P13" s="537"/>
      <c r="Q13" s="538"/>
      <c r="R13" s="539">
        <v>25894</v>
      </c>
      <c r="S13" s="540"/>
      <c r="T13" s="540"/>
      <c r="U13" s="540"/>
      <c r="V13" s="541"/>
      <c r="W13" s="542" t="s">
        <v>142</v>
      </c>
      <c r="X13" s="438"/>
      <c r="Y13" s="438"/>
      <c r="Z13" s="438"/>
      <c r="AA13" s="438"/>
      <c r="AB13" s="439"/>
      <c r="AC13" s="405">
        <v>1083</v>
      </c>
      <c r="AD13" s="406"/>
      <c r="AE13" s="406"/>
      <c r="AF13" s="406"/>
      <c r="AG13" s="407"/>
      <c r="AH13" s="405">
        <v>1228</v>
      </c>
      <c r="AI13" s="406"/>
      <c r="AJ13" s="406"/>
      <c r="AK13" s="406"/>
      <c r="AL13" s="465"/>
      <c r="AM13" s="509" t="s">
        <v>143</v>
      </c>
      <c r="AN13" s="409"/>
      <c r="AO13" s="409"/>
      <c r="AP13" s="409"/>
      <c r="AQ13" s="409"/>
      <c r="AR13" s="409"/>
      <c r="AS13" s="409"/>
      <c r="AT13" s="410"/>
      <c r="AU13" s="510" t="s">
        <v>116</v>
      </c>
      <c r="AV13" s="511"/>
      <c r="AW13" s="511"/>
      <c r="AX13" s="511"/>
      <c r="AY13" s="466" t="s">
        <v>144</v>
      </c>
      <c r="AZ13" s="467"/>
      <c r="BA13" s="467"/>
      <c r="BB13" s="467"/>
      <c r="BC13" s="467"/>
      <c r="BD13" s="467"/>
      <c r="BE13" s="467"/>
      <c r="BF13" s="467"/>
      <c r="BG13" s="467"/>
      <c r="BH13" s="467"/>
      <c r="BI13" s="467"/>
      <c r="BJ13" s="467"/>
      <c r="BK13" s="467"/>
      <c r="BL13" s="467"/>
      <c r="BM13" s="468"/>
      <c r="BN13" s="452">
        <v>132313</v>
      </c>
      <c r="BO13" s="453"/>
      <c r="BP13" s="453"/>
      <c r="BQ13" s="453"/>
      <c r="BR13" s="453"/>
      <c r="BS13" s="453"/>
      <c r="BT13" s="453"/>
      <c r="BU13" s="454"/>
      <c r="BV13" s="452">
        <v>69379</v>
      </c>
      <c r="BW13" s="453"/>
      <c r="BX13" s="453"/>
      <c r="BY13" s="453"/>
      <c r="BZ13" s="453"/>
      <c r="CA13" s="453"/>
      <c r="CB13" s="453"/>
      <c r="CC13" s="454"/>
      <c r="CD13" s="492" t="s">
        <v>145</v>
      </c>
      <c r="CE13" s="412"/>
      <c r="CF13" s="412"/>
      <c r="CG13" s="412"/>
      <c r="CH13" s="412"/>
      <c r="CI13" s="412"/>
      <c r="CJ13" s="412"/>
      <c r="CK13" s="412"/>
      <c r="CL13" s="412"/>
      <c r="CM13" s="412"/>
      <c r="CN13" s="412"/>
      <c r="CO13" s="412"/>
      <c r="CP13" s="412"/>
      <c r="CQ13" s="412"/>
      <c r="CR13" s="412"/>
      <c r="CS13" s="493"/>
      <c r="CT13" s="449">
        <v>8.1</v>
      </c>
      <c r="CU13" s="450"/>
      <c r="CV13" s="450"/>
      <c r="CW13" s="450"/>
      <c r="CX13" s="450"/>
      <c r="CY13" s="450"/>
      <c r="CZ13" s="450"/>
      <c r="DA13" s="451"/>
      <c r="DB13" s="449">
        <v>7.7</v>
      </c>
      <c r="DC13" s="450"/>
      <c r="DD13" s="450"/>
      <c r="DE13" s="450"/>
      <c r="DF13" s="450"/>
      <c r="DG13" s="450"/>
      <c r="DH13" s="450"/>
      <c r="DI13" s="451"/>
    </row>
    <row r="14" spans="1:119" ht="18.75" customHeight="1" thickBot="1" x14ac:dyDescent="0.2">
      <c r="A14" s="178"/>
      <c r="B14" s="561"/>
      <c r="C14" s="562"/>
      <c r="D14" s="562"/>
      <c r="E14" s="562"/>
      <c r="F14" s="562"/>
      <c r="G14" s="562"/>
      <c r="H14" s="562"/>
      <c r="I14" s="562"/>
      <c r="J14" s="562"/>
      <c r="K14" s="563"/>
      <c r="L14" s="526" t="s">
        <v>146</v>
      </c>
      <c r="M14" s="579"/>
      <c r="N14" s="579"/>
      <c r="O14" s="579"/>
      <c r="P14" s="579"/>
      <c r="Q14" s="580"/>
      <c r="R14" s="539">
        <v>26872</v>
      </c>
      <c r="S14" s="540"/>
      <c r="T14" s="540"/>
      <c r="U14" s="540"/>
      <c r="V14" s="541"/>
      <c r="W14" s="543"/>
      <c r="X14" s="441"/>
      <c r="Y14" s="441"/>
      <c r="Z14" s="441"/>
      <c r="AA14" s="441"/>
      <c r="AB14" s="442"/>
      <c r="AC14" s="532">
        <v>9</v>
      </c>
      <c r="AD14" s="533"/>
      <c r="AE14" s="533"/>
      <c r="AF14" s="533"/>
      <c r="AG14" s="534"/>
      <c r="AH14" s="532">
        <v>9</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147</v>
      </c>
      <c r="CE14" s="490"/>
      <c r="CF14" s="490"/>
      <c r="CG14" s="490"/>
      <c r="CH14" s="490"/>
      <c r="CI14" s="490"/>
      <c r="CJ14" s="490"/>
      <c r="CK14" s="490"/>
      <c r="CL14" s="490"/>
      <c r="CM14" s="490"/>
      <c r="CN14" s="490"/>
      <c r="CO14" s="490"/>
      <c r="CP14" s="490"/>
      <c r="CQ14" s="490"/>
      <c r="CR14" s="490"/>
      <c r="CS14" s="491"/>
      <c r="CT14" s="549">
        <v>45.3</v>
      </c>
      <c r="CU14" s="550"/>
      <c r="CV14" s="550"/>
      <c r="CW14" s="550"/>
      <c r="CX14" s="550"/>
      <c r="CY14" s="550"/>
      <c r="CZ14" s="550"/>
      <c r="DA14" s="551"/>
      <c r="DB14" s="549">
        <v>48.6</v>
      </c>
      <c r="DC14" s="550"/>
      <c r="DD14" s="550"/>
      <c r="DE14" s="550"/>
      <c r="DF14" s="550"/>
      <c r="DG14" s="550"/>
      <c r="DH14" s="550"/>
      <c r="DI14" s="551"/>
    </row>
    <row r="15" spans="1:119" ht="18.75" customHeight="1" x14ac:dyDescent="0.15">
      <c r="A15" s="178"/>
      <c r="B15" s="561"/>
      <c r="C15" s="562"/>
      <c r="D15" s="562"/>
      <c r="E15" s="562"/>
      <c r="F15" s="562"/>
      <c r="G15" s="562"/>
      <c r="H15" s="562"/>
      <c r="I15" s="562"/>
      <c r="J15" s="562"/>
      <c r="K15" s="563"/>
      <c r="L15" s="187"/>
      <c r="M15" s="536" t="s">
        <v>141</v>
      </c>
      <c r="N15" s="537"/>
      <c r="O15" s="537"/>
      <c r="P15" s="537"/>
      <c r="Q15" s="538"/>
      <c r="R15" s="539">
        <v>26343</v>
      </c>
      <c r="S15" s="540"/>
      <c r="T15" s="540"/>
      <c r="U15" s="540"/>
      <c r="V15" s="541"/>
      <c r="W15" s="542" t="s">
        <v>148</v>
      </c>
      <c r="X15" s="438"/>
      <c r="Y15" s="438"/>
      <c r="Z15" s="438"/>
      <c r="AA15" s="438"/>
      <c r="AB15" s="439"/>
      <c r="AC15" s="405">
        <v>3336</v>
      </c>
      <c r="AD15" s="406"/>
      <c r="AE15" s="406"/>
      <c r="AF15" s="406"/>
      <c r="AG15" s="407"/>
      <c r="AH15" s="405">
        <v>3956</v>
      </c>
      <c r="AI15" s="406"/>
      <c r="AJ15" s="406"/>
      <c r="AK15" s="406"/>
      <c r="AL15" s="465"/>
      <c r="AM15" s="509"/>
      <c r="AN15" s="409"/>
      <c r="AO15" s="409"/>
      <c r="AP15" s="409"/>
      <c r="AQ15" s="409"/>
      <c r="AR15" s="409"/>
      <c r="AS15" s="409"/>
      <c r="AT15" s="410"/>
      <c r="AU15" s="510"/>
      <c r="AV15" s="511"/>
      <c r="AW15" s="511"/>
      <c r="AX15" s="511"/>
      <c r="AY15" s="478" t="s">
        <v>149</v>
      </c>
      <c r="AZ15" s="479"/>
      <c r="BA15" s="479"/>
      <c r="BB15" s="479"/>
      <c r="BC15" s="479"/>
      <c r="BD15" s="479"/>
      <c r="BE15" s="479"/>
      <c r="BF15" s="479"/>
      <c r="BG15" s="479"/>
      <c r="BH15" s="479"/>
      <c r="BI15" s="479"/>
      <c r="BJ15" s="479"/>
      <c r="BK15" s="479"/>
      <c r="BL15" s="479"/>
      <c r="BM15" s="480"/>
      <c r="BN15" s="481">
        <v>3815393</v>
      </c>
      <c r="BO15" s="482"/>
      <c r="BP15" s="482"/>
      <c r="BQ15" s="482"/>
      <c r="BR15" s="482"/>
      <c r="BS15" s="482"/>
      <c r="BT15" s="482"/>
      <c r="BU15" s="483"/>
      <c r="BV15" s="481">
        <v>3975778</v>
      </c>
      <c r="BW15" s="482"/>
      <c r="BX15" s="482"/>
      <c r="BY15" s="482"/>
      <c r="BZ15" s="482"/>
      <c r="CA15" s="482"/>
      <c r="CB15" s="482"/>
      <c r="CC15" s="483"/>
      <c r="CD15" s="552" t="s">
        <v>150</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1"/>
      <c r="C16" s="562"/>
      <c r="D16" s="562"/>
      <c r="E16" s="562"/>
      <c r="F16" s="562"/>
      <c r="G16" s="562"/>
      <c r="H16" s="562"/>
      <c r="I16" s="562"/>
      <c r="J16" s="562"/>
      <c r="K16" s="563"/>
      <c r="L16" s="526" t="s">
        <v>151</v>
      </c>
      <c r="M16" s="527"/>
      <c r="N16" s="527"/>
      <c r="O16" s="527"/>
      <c r="P16" s="527"/>
      <c r="Q16" s="528"/>
      <c r="R16" s="529" t="s">
        <v>152</v>
      </c>
      <c r="S16" s="530"/>
      <c r="T16" s="530"/>
      <c r="U16" s="530"/>
      <c r="V16" s="531"/>
      <c r="W16" s="543"/>
      <c r="X16" s="441"/>
      <c r="Y16" s="441"/>
      <c r="Z16" s="441"/>
      <c r="AA16" s="441"/>
      <c r="AB16" s="442"/>
      <c r="AC16" s="532">
        <v>27.8</v>
      </c>
      <c r="AD16" s="533"/>
      <c r="AE16" s="533"/>
      <c r="AF16" s="533"/>
      <c r="AG16" s="534"/>
      <c r="AH16" s="532">
        <v>28.9</v>
      </c>
      <c r="AI16" s="533"/>
      <c r="AJ16" s="533"/>
      <c r="AK16" s="533"/>
      <c r="AL16" s="535"/>
      <c r="AM16" s="509"/>
      <c r="AN16" s="409"/>
      <c r="AO16" s="409"/>
      <c r="AP16" s="409"/>
      <c r="AQ16" s="409"/>
      <c r="AR16" s="409"/>
      <c r="AS16" s="409"/>
      <c r="AT16" s="410"/>
      <c r="AU16" s="510"/>
      <c r="AV16" s="511"/>
      <c r="AW16" s="511"/>
      <c r="AX16" s="511"/>
      <c r="AY16" s="466" t="s">
        <v>153</v>
      </c>
      <c r="AZ16" s="467"/>
      <c r="BA16" s="467"/>
      <c r="BB16" s="467"/>
      <c r="BC16" s="467"/>
      <c r="BD16" s="467"/>
      <c r="BE16" s="467"/>
      <c r="BF16" s="467"/>
      <c r="BG16" s="467"/>
      <c r="BH16" s="467"/>
      <c r="BI16" s="467"/>
      <c r="BJ16" s="467"/>
      <c r="BK16" s="467"/>
      <c r="BL16" s="467"/>
      <c r="BM16" s="468"/>
      <c r="BN16" s="452">
        <v>9185395</v>
      </c>
      <c r="BO16" s="453"/>
      <c r="BP16" s="453"/>
      <c r="BQ16" s="453"/>
      <c r="BR16" s="453"/>
      <c r="BS16" s="453"/>
      <c r="BT16" s="453"/>
      <c r="BU16" s="454"/>
      <c r="BV16" s="452">
        <v>8914255</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8"/>
      <c r="B17" s="564"/>
      <c r="C17" s="565"/>
      <c r="D17" s="565"/>
      <c r="E17" s="565"/>
      <c r="F17" s="565"/>
      <c r="G17" s="565"/>
      <c r="H17" s="565"/>
      <c r="I17" s="565"/>
      <c r="J17" s="565"/>
      <c r="K17" s="566"/>
      <c r="L17" s="192"/>
      <c r="M17" s="545" t="s">
        <v>154</v>
      </c>
      <c r="N17" s="546"/>
      <c r="O17" s="546"/>
      <c r="P17" s="546"/>
      <c r="Q17" s="547"/>
      <c r="R17" s="529" t="s">
        <v>155</v>
      </c>
      <c r="S17" s="530"/>
      <c r="T17" s="530"/>
      <c r="U17" s="530"/>
      <c r="V17" s="531"/>
      <c r="W17" s="542" t="s">
        <v>156</v>
      </c>
      <c r="X17" s="438"/>
      <c r="Y17" s="438"/>
      <c r="Z17" s="438"/>
      <c r="AA17" s="438"/>
      <c r="AB17" s="439"/>
      <c r="AC17" s="405">
        <v>7567</v>
      </c>
      <c r="AD17" s="406"/>
      <c r="AE17" s="406"/>
      <c r="AF17" s="406"/>
      <c r="AG17" s="407"/>
      <c r="AH17" s="405">
        <v>8513</v>
      </c>
      <c r="AI17" s="406"/>
      <c r="AJ17" s="406"/>
      <c r="AK17" s="406"/>
      <c r="AL17" s="465"/>
      <c r="AM17" s="509"/>
      <c r="AN17" s="409"/>
      <c r="AO17" s="409"/>
      <c r="AP17" s="409"/>
      <c r="AQ17" s="409"/>
      <c r="AR17" s="409"/>
      <c r="AS17" s="409"/>
      <c r="AT17" s="410"/>
      <c r="AU17" s="510"/>
      <c r="AV17" s="511"/>
      <c r="AW17" s="511"/>
      <c r="AX17" s="511"/>
      <c r="AY17" s="466" t="s">
        <v>157</v>
      </c>
      <c r="AZ17" s="467"/>
      <c r="BA17" s="467"/>
      <c r="BB17" s="467"/>
      <c r="BC17" s="467"/>
      <c r="BD17" s="467"/>
      <c r="BE17" s="467"/>
      <c r="BF17" s="467"/>
      <c r="BG17" s="467"/>
      <c r="BH17" s="467"/>
      <c r="BI17" s="467"/>
      <c r="BJ17" s="467"/>
      <c r="BK17" s="467"/>
      <c r="BL17" s="467"/>
      <c r="BM17" s="468"/>
      <c r="BN17" s="452">
        <v>4813053</v>
      </c>
      <c r="BO17" s="453"/>
      <c r="BP17" s="453"/>
      <c r="BQ17" s="453"/>
      <c r="BR17" s="453"/>
      <c r="BS17" s="453"/>
      <c r="BT17" s="453"/>
      <c r="BU17" s="454"/>
      <c r="BV17" s="452">
        <v>5023389</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8"/>
      <c r="B18" s="502" t="s">
        <v>158</v>
      </c>
      <c r="C18" s="503"/>
      <c r="D18" s="503"/>
      <c r="E18" s="504"/>
      <c r="F18" s="504"/>
      <c r="G18" s="504"/>
      <c r="H18" s="504"/>
      <c r="I18" s="504"/>
      <c r="J18" s="504"/>
      <c r="K18" s="504"/>
      <c r="L18" s="505">
        <v>565.15</v>
      </c>
      <c r="M18" s="505"/>
      <c r="N18" s="505"/>
      <c r="O18" s="505"/>
      <c r="P18" s="505"/>
      <c r="Q18" s="505"/>
      <c r="R18" s="506"/>
      <c r="S18" s="506"/>
      <c r="T18" s="506"/>
      <c r="U18" s="506"/>
      <c r="V18" s="507"/>
      <c r="W18" s="523"/>
      <c r="X18" s="524"/>
      <c r="Y18" s="524"/>
      <c r="Z18" s="524"/>
      <c r="AA18" s="524"/>
      <c r="AB18" s="548"/>
      <c r="AC18" s="422">
        <v>63.1</v>
      </c>
      <c r="AD18" s="423"/>
      <c r="AE18" s="423"/>
      <c r="AF18" s="423"/>
      <c r="AG18" s="508"/>
      <c r="AH18" s="422">
        <v>62.2</v>
      </c>
      <c r="AI18" s="423"/>
      <c r="AJ18" s="423"/>
      <c r="AK18" s="423"/>
      <c r="AL18" s="424"/>
      <c r="AM18" s="509"/>
      <c r="AN18" s="409"/>
      <c r="AO18" s="409"/>
      <c r="AP18" s="409"/>
      <c r="AQ18" s="409"/>
      <c r="AR18" s="409"/>
      <c r="AS18" s="409"/>
      <c r="AT18" s="410"/>
      <c r="AU18" s="510"/>
      <c r="AV18" s="511"/>
      <c r="AW18" s="511"/>
      <c r="AX18" s="511"/>
      <c r="AY18" s="466" t="s">
        <v>159</v>
      </c>
      <c r="AZ18" s="467"/>
      <c r="BA18" s="467"/>
      <c r="BB18" s="467"/>
      <c r="BC18" s="467"/>
      <c r="BD18" s="467"/>
      <c r="BE18" s="467"/>
      <c r="BF18" s="467"/>
      <c r="BG18" s="467"/>
      <c r="BH18" s="467"/>
      <c r="BI18" s="467"/>
      <c r="BJ18" s="467"/>
      <c r="BK18" s="467"/>
      <c r="BL18" s="467"/>
      <c r="BM18" s="468"/>
      <c r="BN18" s="452">
        <v>9798573</v>
      </c>
      <c r="BO18" s="453"/>
      <c r="BP18" s="453"/>
      <c r="BQ18" s="453"/>
      <c r="BR18" s="453"/>
      <c r="BS18" s="453"/>
      <c r="BT18" s="453"/>
      <c r="BU18" s="454"/>
      <c r="BV18" s="452">
        <v>9786550</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8"/>
      <c r="B19" s="502" t="s">
        <v>160</v>
      </c>
      <c r="C19" s="503"/>
      <c r="D19" s="503"/>
      <c r="E19" s="504"/>
      <c r="F19" s="504"/>
      <c r="G19" s="504"/>
      <c r="H19" s="504"/>
      <c r="I19" s="504"/>
      <c r="J19" s="504"/>
      <c r="K19" s="504"/>
      <c r="L19" s="512">
        <v>46</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161</v>
      </c>
      <c r="AZ19" s="467"/>
      <c r="BA19" s="467"/>
      <c r="BB19" s="467"/>
      <c r="BC19" s="467"/>
      <c r="BD19" s="467"/>
      <c r="BE19" s="467"/>
      <c r="BF19" s="467"/>
      <c r="BG19" s="467"/>
      <c r="BH19" s="467"/>
      <c r="BI19" s="467"/>
      <c r="BJ19" s="467"/>
      <c r="BK19" s="467"/>
      <c r="BL19" s="467"/>
      <c r="BM19" s="468"/>
      <c r="BN19" s="452">
        <v>13506438</v>
      </c>
      <c r="BO19" s="453"/>
      <c r="BP19" s="453"/>
      <c r="BQ19" s="453"/>
      <c r="BR19" s="453"/>
      <c r="BS19" s="453"/>
      <c r="BT19" s="453"/>
      <c r="BU19" s="454"/>
      <c r="BV19" s="452">
        <v>13092982</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8"/>
      <c r="B20" s="502" t="s">
        <v>162</v>
      </c>
      <c r="C20" s="503"/>
      <c r="D20" s="503"/>
      <c r="E20" s="504"/>
      <c r="F20" s="504"/>
      <c r="G20" s="504"/>
      <c r="H20" s="504"/>
      <c r="I20" s="504"/>
      <c r="J20" s="504"/>
      <c r="K20" s="504"/>
      <c r="L20" s="512">
        <v>10739</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8"/>
      <c r="B21" s="499" t="s">
        <v>163</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8"/>
      <c r="B22" s="428" t="s">
        <v>164</v>
      </c>
      <c r="C22" s="429"/>
      <c r="D22" s="430"/>
      <c r="E22" s="437" t="s">
        <v>1</v>
      </c>
      <c r="F22" s="438"/>
      <c r="G22" s="438"/>
      <c r="H22" s="438"/>
      <c r="I22" s="438"/>
      <c r="J22" s="438"/>
      <c r="K22" s="439"/>
      <c r="L22" s="437" t="s">
        <v>165</v>
      </c>
      <c r="M22" s="438"/>
      <c r="N22" s="438"/>
      <c r="O22" s="438"/>
      <c r="P22" s="439"/>
      <c r="Q22" s="443" t="s">
        <v>166</v>
      </c>
      <c r="R22" s="444"/>
      <c r="S22" s="444"/>
      <c r="T22" s="444"/>
      <c r="U22" s="444"/>
      <c r="V22" s="445"/>
      <c r="W22" s="494" t="s">
        <v>167</v>
      </c>
      <c r="X22" s="429"/>
      <c r="Y22" s="430"/>
      <c r="Z22" s="437" t="s">
        <v>1</v>
      </c>
      <c r="AA22" s="438"/>
      <c r="AB22" s="438"/>
      <c r="AC22" s="438"/>
      <c r="AD22" s="438"/>
      <c r="AE22" s="438"/>
      <c r="AF22" s="438"/>
      <c r="AG22" s="439"/>
      <c r="AH22" s="455" t="s">
        <v>168</v>
      </c>
      <c r="AI22" s="438"/>
      <c r="AJ22" s="438"/>
      <c r="AK22" s="438"/>
      <c r="AL22" s="439"/>
      <c r="AM22" s="455" t="s">
        <v>169</v>
      </c>
      <c r="AN22" s="456"/>
      <c r="AO22" s="456"/>
      <c r="AP22" s="456"/>
      <c r="AQ22" s="456"/>
      <c r="AR22" s="457"/>
      <c r="AS22" s="443" t="s">
        <v>166</v>
      </c>
      <c r="AT22" s="444"/>
      <c r="AU22" s="444"/>
      <c r="AV22" s="444"/>
      <c r="AW22" s="444"/>
      <c r="AX22" s="461"/>
      <c r="AY22" s="478" t="s">
        <v>170</v>
      </c>
      <c r="AZ22" s="479"/>
      <c r="BA22" s="479"/>
      <c r="BB22" s="479"/>
      <c r="BC22" s="479"/>
      <c r="BD22" s="479"/>
      <c r="BE22" s="479"/>
      <c r="BF22" s="479"/>
      <c r="BG22" s="479"/>
      <c r="BH22" s="479"/>
      <c r="BI22" s="479"/>
      <c r="BJ22" s="479"/>
      <c r="BK22" s="479"/>
      <c r="BL22" s="479"/>
      <c r="BM22" s="480"/>
      <c r="BN22" s="481">
        <v>14114488</v>
      </c>
      <c r="BO22" s="482"/>
      <c r="BP22" s="482"/>
      <c r="BQ22" s="482"/>
      <c r="BR22" s="482"/>
      <c r="BS22" s="482"/>
      <c r="BT22" s="482"/>
      <c r="BU22" s="483"/>
      <c r="BV22" s="481">
        <v>14718987</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171</v>
      </c>
      <c r="AZ23" s="467"/>
      <c r="BA23" s="467"/>
      <c r="BB23" s="467"/>
      <c r="BC23" s="467"/>
      <c r="BD23" s="467"/>
      <c r="BE23" s="467"/>
      <c r="BF23" s="467"/>
      <c r="BG23" s="467"/>
      <c r="BH23" s="467"/>
      <c r="BI23" s="467"/>
      <c r="BJ23" s="467"/>
      <c r="BK23" s="467"/>
      <c r="BL23" s="467"/>
      <c r="BM23" s="468"/>
      <c r="BN23" s="452">
        <v>8886366</v>
      </c>
      <c r="BO23" s="453"/>
      <c r="BP23" s="453"/>
      <c r="BQ23" s="453"/>
      <c r="BR23" s="453"/>
      <c r="BS23" s="453"/>
      <c r="BT23" s="453"/>
      <c r="BU23" s="454"/>
      <c r="BV23" s="452">
        <v>9102681</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8"/>
      <c r="B24" s="431"/>
      <c r="C24" s="432"/>
      <c r="D24" s="433"/>
      <c r="E24" s="408" t="s">
        <v>172</v>
      </c>
      <c r="F24" s="409"/>
      <c r="G24" s="409"/>
      <c r="H24" s="409"/>
      <c r="I24" s="409"/>
      <c r="J24" s="409"/>
      <c r="K24" s="410"/>
      <c r="L24" s="405">
        <v>1</v>
      </c>
      <c r="M24" s="406"/>
      <c r="N24" s="406"/>
      <c r="O24" s="406"/>
      <c r="P24" s="407"/>
      <c r="Q24" s="405">
        <v>8010</v>
      </c>
      <c r="R24" s="406"/>
      <c r="S24" s="406"/>
      <c r="T24" s="406"/>
      <c r="U24" s="406"/>
      <c r="V24" s="407"/>
      <c r="W24" s="495"/>
      <c r="X24" s="432"/>
      <c r="Y24" s="433"/>
      <c r="Z24" s="408" t="s">
        <v>173</v>
      </c>
      <c r="AA24" s="409"/>
      <c r="AB24" s="409"/>
      <c r="AC24" s="409"/>
      <c r="AD24" s="409"/>
      <c r="AE24" s="409"/>
      <c r="AF24" s="409"/>
      <c r="AG24" s="410"/>
      <c r="AH24" s="405">
        <v>302</v>
      </c>
      <c r="AI24" s="406"/>
      <c r="AJ24" s="406"/>
      <c r="AK24" s="406"/>
      <c r="AL24" s="407"/>
      <c r="AM24" s="405">
        <v>946770</v>
      </c>
      <c r="AN24" s="406"/>
      <c r="AO24" s="406"/>
      <c r="AP24" s="406"/>
      <c r="AQ24" s="406"/>
      <c r="AR24" s="407"/>
      <c r="AS24" s="405">
        <v>3135</v>
      </c>
      <c r="AT24" s="406"/>
      <c r="AU24" s="406"/>
      <c r="AV24" s="406"/>
      <c r="AW24" s="406"/>
      <c r="AX24" s="465"/>
      <c r="AY24" s="425" t="s">
        <v>174</v>
      </c>
      <c r="AZ24" s="426"/>
      <c r="BA24" s="426"/>
      <c r="BB24" s="426"/>
      <c r="BC24" s="426"/>
      <c r="BD24" s="426"/>
      <c r="BE24" s="426"/>
      <c r="BF24" s="426"/>
      <c r="BG24" s="426"/>
      <c r="BH24" s="426"/>
      <c r="BI24" s="426"/>
      <c r="BJ24" s="426"/>
      <c r="BK24" s="426"/>
      <c r="BL24" s="426"/>
      <c r="BM24" s="427"/>
      <c r="BN24" s="452">
        <v>7244690</v>
      </c>
      <c r="BO24" s="453"/>
      <c r="BP24" s="453"/>
      <c r="BQ24" s="453"/>
      <c r="BR24" s="453"/>
      <c r="BS24" s="453"/>
      <c r="BT24" s="453"/>
      <c r="BU24" s="454"/>
      <c r="BV24" s="452">
        <v>7624379</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8"/>
      <c r="B25" s="431"/>
      <c r="C25" s="432"/>
      <c r="D25" s="433"/>
      <c r="E25" s="408" t="s">
        <v>175</v>
      </c>
      <c r="F25" s="409"/>
      <c r="G25" s="409"/>
      <c r="H25" s="409"/>
      <c r="I25" s="409"/>
      <c r="J25" s="409"/>
      <c r="K25" s="410"/>
      <c r="L25" s="405">
        <v>1</v>
      </c>
      <c r="M25" s="406"/>
      <c r="N25" s="406"/>
      <c r="O25" s="406"/>
      <c r="P25" s="407"/>
      <c r="Q25" s="405">
        <v>6620</v>
      </c>
      <c r="R25" s="406"/>
      <c r="S25" s="406"/>
      <c r="T25" s="406"/>
      <c r="U25" s="406"/>
      <c r="V25" s="407"/>
      <c r="W25" s="495"/>
      <c r="X25" s="432"/>
      <c r="Y25" s="433"/>
      <c r="Z25" s="408" t="s">
        <v>176</v>
      </c>
      <c r="AA25" s="409"/>
      <c r="AB25" s="409"/>
      <c r="AC25" s="409"/>
      <c r="AD25" s="409"/>
      <c r="AE25" s="409"/>
      <c r="AF25" s="409"/>
      <c r="AG25" s="410"/>
      <c r="AH25" s="405" t="s">
        <v>140</v>
      </c>
      <c r="AI25" s="406"/>
      <c r="AJ25" s="406"/>
      <c r="AK25" s="406"/>
      <c r="AL25" s="407"/>
      <c r="AM25" s="405" t="s">
        <v>140</v>
      </c>
      <c r="AN25" s="406"/>
      <c r="AO25" s="406"/>
      <c r="AP25" s="406"/>
      <c r="AQ25" s="406"/>
      <c r="AR25" s="407"/>
      <c r="AS25" s="405" t="s">
        <v>140</v>
      </c>
      <c r="AT25" s="406"/>
      <c r="AU25" s="406"/>
      <c r="AV25" s="406"/>
      <c r="AW25" s="406"/>
      <c r="AX25" s="465"/>
      <c r="AY25" s="478" t="s">
        <v>177</v>
      </c>
      <c r="AZ25" s="479"/>
      <c r="BA25" s="479"/>
      <c r="BB25" s="479"/>
      <c r="BC25" s="479"/>
      <c r="BD25" s="479"/>
      <c r="BE25" s="479"/>
      <c r="BF25" s="479"/>
      <c r="BG25" s="479"/>
      <c r="BH25" s="479"/>
      <c r="BI25" s="479"/>
      <c r="BJ25" s="479"/>
      <c r="BK25" s="479"/>
      <c r="BL25" s="479"/>
      <c r="BM25" s="480"/>
      <c r="BN25" s="481">
        <v>743321</v>
      </c>
      <c r="BO25" s="482"/>
      <c r="BP25" s="482"/>
      <c r="BQ25" s="482"/>
      <c r="BR25" s="482"/>
      <c r="BS25" s="482"/>
      <c r="BT25" s="482"/>
      <c r="BU25" s="483"/>
      <c r="BV25" s="481">
        <v>1117716</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8"/>
      <c r="B26" s="431"/>
      <c r="C26" s="432"/>
      <c r="D26" s="433"/>
      <c r="E26" s="408" t="s">
        <v>178</v>
      </c>
      <c r="F26" s="409"/>
      <c r="G26" s="409"/>
      <c r="H26" s="409"/>
      <c r="I26" s="409"/>
      <c r="J26" s="409"/>
      <c r="K26" s="410"/>
      <c r="L26" s="405">
        <v>1</v>
      </c>
      <c r="M26" s="406"/>
      <c r="N26" s="406"/>
      <c r="O26" s="406"/>
      <c r="P26" s="407"/>
      <c r="Q26" s="405">
        <v>5700</v>
      </c>
      <c r="R26" s="406"/>
      <c r="S26" s="406"/>
      <c r="T26" s="406"/>
      <c r="U26" s="406"/>
      <c r="V26" s="407"/>
      <c r="W26" s="495"/>
      <c r="X26" s="432"/>
      <c r="Y26" s="433"/>
      <c r="Z26" s="408" t="s">
        <v>179</v>
      </c>
      <c r="AA26" s="463"/>
      <c r="AB26" s="463"/>
      <c r="AC26" s="463"/>
      <c r="AD26" s="463"/>
      <c r="AE26" s="463"/>
      <c r="AF26" s="463"/>
      <c r="AG26" s="464"/>
      <c r="AH26" s="405">
        <v>7</v>
      </c>
      <c r="AI26" s="406"/>
      <c r="AJ26" s="406"/>
      <c r="AK26" s="406"/>
      <c r="AL26" s="407"/>
      <c r="AM26" s="405">
        <v>23765</v>
      </c>
      <c r="AN26" s="406"/>
      <c r="AO26" s="406"/>
      <c r="AP26" s="406"/>
      <c r="AQ26" s="406"/>
      <c r="AR26" s="407"/>
      <c r="AS26" s="405">
        <v>3395</v>
      </c>
      <c r="AT26" s="406"/>
      <c r="AU26" s="406"/>
      <c r="AV26" s="406"/>
      <c r="AW26" s="406"/>
      <c r="AX26" s="465"/>
      <c r="AY26" s="492" t="s">
        <v>180</v>
      </c>
      <c r="AZ26" s="412"/>
      <c r="BA26" s="412"/>
      <c r="BB26" s="412"/>
      <c r="BC26" s="412"/>
      <c r="BD26" s="412"/>
      <c r="BE26" s="412"/>
      <c r="BF26" s="412"/>
      <c r="BG26" s="412"/>
      <c r="BH26" s="412"/>
      <c r="BI26" s="412"/>
      <c r="BJ26" s="412"/>
      <c r="BK26" s="412"/>
      <c r="BL26" s="412"/>
      <c r="BM26" s="493"/>
      <c r="BN26" s="452" t="s">
        <v>181</v>
      </c>
      <c r="BO26" s="453"/>
      <c r="BP26" s="453"/>
      <c r="BQ26" s="453"/>
      <c r="BR26" s="453"/>
      <c r="BS26" s="453"/>
      <c r="BT26" s="453"/>
      <c r="BU26" s="454"/>
      <c r="BV26" s="452" t="s">
        <v>140</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8"/>
      <c r="B27" s="431"/>
      <c r="C27" s="432"/>
      <c r="D27" s="433"/>
      <c r="E27" s="408" t="s">
        <v>182</v>
      </c>
      <c r="F27" s="409"/>
      <c r="G27" s="409"/>
      <c r="H27" s="409"/>
      <c r="I27" s="409"/>
      <c r="J27" s="409"/>
      <c r="K27" s="410"/>
      <c r="L27" s="405">
        <v>1</v>
      </c>
      <c r="M27" s="406"/>
      <c r="N27" s="406"/>
      <c r="O27" s="406"/>
      <c r="P27" s="407"/>
      <c r="Q27" s="405">
        <v>3740</v>
      </c>
      <c r="R27" s="406"/>
      <c r="S27" s="406"/>
      <c r="T27" s="406"/>
      <c r="U27" s="406"/>
      <c r="V27" s="407"/>
      <c r="W27" s="495"/>
      <c r="X27" s="432"/>
      <c r="Y27" s="433"/>
      <c r="Z27" s="408" t="s">
        <v>183</v>
      </c>
      <c r="AA27" s="409"/>
      <c r="AB27" s="409"/>
      <c r="AC27" s="409"/>
      <c r="AD27" s="409"/>
      <c r="AE27" s="409"/>
      <c r="AF27" s="409"/>
      <c r="AG27" s="410"/>
      <c r="AH27" s="405">
        <v>2</v>
      </c>
      <c r="AI27" s="406"/>
      <c r="AJ27" s="406"/>
      <c r="AK27" s="406"/>
      <c r="AL27" s="407"/>
      <c r="AM27" s="405" t="s">
        <v>184</v>
      </c>
      <c r="AN27" s="406"/>
      <c r="AO27" s="406"/>
      <c r="AP27" s="406"/>
      <c r="AQ27" s="406"/>
      <c r="AR27" s="407"/>
      <c r="AS27" s="405" t="s">
        <v>184</v>
      </c>
      <c r="AT27" s="406"/>
      <c r="AU27" s="406"/>
      <c r="AV27" s="406"/>
      <c r="AW27" s="406"/>
      <c r="AX27" s="465"/>
      <c r="AY27" s="489" t="s">
        <v>185</v>
      </c>
      <c r="AZ27" s="490"/>
      <c r="BA27" s="490"/>
      <c r="BB27" s="490"/>
      <c r="BC27" s="490"/>
      <c r="BD27" s="490"/>
      <c r="BE27" s="490"/>
      <c r="BF27" s="490"/>
      <c r="BG27" s="490"/>
      <c r="BH27" s="490"/>
      <c r="BI27" s="490"/>
      <c r="BJ27" s="490"/>
      <c r="BK27" s="490"/>
      <c r="BL27" s="490"/>
      <c r="BM27" s="491"/>
      <c r="BN27" s="486" t="s">
        <v>140</v>
      </c>
      <c r="BO27" s="487"/>
      <c r="BP27" s="487"/>
      <c r="BQ27" s="487"/>
      <c r="BR27" s="487"/>
      <c r="BS27" s="487"/>
      <c r="BT27" s="487"/>
      <c r="BU27" s="488"/>
      <c r="BV27" s="486" t="s">
        <v>140</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8"/>
      <c r="B28" s="431"/>
      <c r="C28" s="432"/>
      <c r="D28" s="433"/>
      <c r="E28" s="408" t="s">
        <v>186</v>
      </c>
      <c r="F28" s="409"/>
      <c r="G28" s="409"/>
      <c r="H28" s="409"/>
      <c r="I28" s="409"/>
      <c r="J28" s="409"/>
      <c r="K28" s="410"/>
      <c r="L28" s="405">
        <v>1</v>
      </c>
      <c r="M28" s="406"/>
      <c r="N28" s="406"/>
      <c r="O28" s="406"/>
      <c r="P28" s="407"/>
      <c r="Q28" s="405">
        <v>3130</v>
      </c>
      <c r="R28" s="406"/>
      <c r="S28" s="406"/>
      <c r="T28" s="406"/>
      <c r="U28" s="406"/>
      <c r="V28" s="407"/>
      <c r="W28" s="495"/>
      <c r="X28" s="432"/>
      <c r="Y28" s="433"/>
      <c r="Z28" s="408" t="s">
        <v>187</v>
      </c>
      <c r="AA28" s="409"/>
      <c r="AB28" s="409"/>
      <c r="AC28" s="409"/>
      <c r="AD28" s="409"/>
      <c r="AE28" s="409"/>
      <c r="AF28" s="409"/>
      <c r="AG28" s="410"/>
      <c r="AH28" s="405" t="s">
        <v>140</v>
      </c>
      <c r="AI28" s="406"/>
      <c r="AJ28" s="406"/>
      <c r="AK28" s="406"/>
      <c r="AL28" s="407"/>
      <c r="AM28" s="405" t="s">
        <v>140</v>
      </c>
      <c r="AN28" s="406"/>
      <c r="AO28" s="406"/>
      <c r="AP28" s="406"/>
      <c r="AQ28" s="406"/>
      <c r="AR28" s="407"/>
      <c r="AS28" s="405" t="s">
        <v>140</v>
      </c>
      <c r="AT28" s="406"/>
      <c r="AU28" s="406"/>
      <c r="AV28" s="406"/>
      <c r="AW28" s="406"/>
      <c r="AX28" s="465"/>
      <c r="AY28" s="469" t="s">
        <v>188</v>
      </c>
      <c r="AZ28" s="470"/>
      <c r="BA28" s="470"/>
      <c r="BB28" s="471"/>
      <c r="BC28" s="478" t="s">
        <v>48</v>
      </c>
      <c r="BD28" s="479"/>
      <c r="BE28" s="479"/>
      <c r="BF28" s="479"/>
      <c r="BG28" s="479"/>
      <c r="BH28" s="479"/>
      <c r="BI28" s="479"/>
      <c r="BJ28" s="479"/>
      <c r="BK28" s="479"/>
      <c r="BL28" s="479"/>
      <c r="BM28" s="480"/>
      <c r="BN28" s="481">
        <v>1747028</v>
      </c>
      <c r="BO28" s="482"/>
      <c r="BP28" s="482"/>
      <c r="BQ28" s="482"/>
      <c r="BR28" s="482"/>
      <c r="BS28" s="482"/>
      <c r="BT28" s="482"/>
      <c r="BU28" s="483"/>
      <c r="BV28" s="481">
        <v>1797028</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8"/>
      <c r="B29" s="431"/>
      <c r="C29" s="432"/>
      <c r="D29" s="433"/>
      <c r="E29" s="408" t="s">
        <v>189</v>
      </c>
      <c r="F29" s="409"/>
      <c r="G29" s="409"/>
      <c r="H29" s="409"/>
      <c r="I29" s="409"/>
      <c r="J29" s="409"/>
      <c r="K29" s="410"/>
      <c r="L29" s="405">
        <v>14</v>
      </c>
      <c r="M29" s="406"/>
      <c r="N29" s="406"/>
      <c r="O29" s="406"/>
      <c r="P29" s="407"/>
      <c r="Q29" s="405">
        <v>2960</v>
      </c>
      <c r="R29" s="406"/>
      <c r="S29" s="406"/>
      <c r="T29" s="406"/>
      <c r="U29" s="406"/>
      <c r="V29" s="407"/>
      <c r="W29" s="496"/>
      <c r="X29" s="497"/>
      <c r="Y29" s="498"/>
      <c r="Z29" s="408" t="s">
        <v>190</v>
      </c>
      <c r="AA29" s="409"/>
      <c r="AB29" s="409"/>
      <c r="AC29" s="409"/>
      <c r="AD29" s="409"/>
      <c r="AE29" s="409"/>
      <c r="AF29" s="409"/>
      <c r="AG29" s="410"/>
      <c r="AH29" s="405">
        <v>304</v>
      </c>
      <c r="AI29" s="406"/>
      <c r="AJ29" s="406"/>
      <c r="AK29" s="406"/>
      <c r="AL29" s="407"/>
      <c r="AM29" s="405">
        <v>953116</v>
      </c>
      <c r="AN29" s="406"/>
      <c r="AO29" s="406"/>
      <c r="AP29" s="406"/>
      <c r="AQ29" s="406"/>
      <c r="AR29" s="407"/>
      <c r="AS29" s="405">
        <v>3135</v>
      </c>
      <c r="AT29" s="406"/>
      <c r="AU29" s="406"/>
      <c r="AV29" s="406"/>
      <c r="AW29" s="406"/>
      <c r="AX29" s="465"/>
      <c r="AY29" s="472"/>
      <c r="AZ29" s="473"/>
      <c r="BA29" s="473"/>
      <c r="BB29" s="474"/>
      <c r="BC29" s="466" t="s">
        <v>191</v>
      </c>
      <c r="BD29" s="467"/>
      <c r="BE29" s="467"/>
      <c r="BF29" s="467"/>
      <c r="BG29" s="467"/>
      <c r="BH29" s="467"/>
      <c r="BI29" s="467"/>
      <c r="BJ29" s="467"/>
      <c r="BK29" s="467"/>
      <c r="BL29" s="467"/>
      <c r="BM29" s="468"/>
      <c r="BN29" s="452" t="s">
        <v>140</v>
      </c>
      <c r="BO29" s="453"/>
      <c r="BP29" s="453"/>
      <c r="BQ29" s="453"/>
      <c r="BR29" s="453"/>
      <c r="BS29" s="453"/>
      <c r="BT29" s="453"/>
      <c r="BU29" s="454"/>
      <c r="BV29" s="452" t="s">
        <v>140</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192</v>
      </c>
      <c r="X30" s="420"/>
      <c r="Y30" s="420"/>
      <c r="Z30" s="420"/>
      <c r="AA30" s="420"/>
      <c r="AB30" s="420"/>
      <c r="AC30" s="420"/>
      <c r="AD30" s="420"/>
      <c r="AE30" s="420"/>
      <c r="AF30" s="420"/>
      <c r="AG30" s="421"/>
      <c r="AH30" s="422">
        <v>96.7</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50</v>
      </c>
      <c r="BD30" s="426"/>
      <c r="BE30" s="426"/>
      <c r="BF30" s="426"/>
      <c r="BG30" s="426"/>
      <c r="BH30" s="426"/>
      <c r="BI30" s="426"/>
      <c r="BJ30" s="426"/>
      <c r="BK30" s="426"/>
      <c r="BL30" s="426"/>
      <c r="BM30" s="427"/>
      <c r="BN30" s="486">
        <v>2560392</v>
      </c>
      <c r="BO30" s="487"/>
      <c r="BP30" s="487"/>
      <c r="BQ30" s="487"/>
      <c r="BR30" s="487"/>
      <c r="BS30" s="487"/>
      <c r="BT30" s="487"/>
      <c r="BU30" s="488"/>
      <c r="BV30" s="486">
        <v>2536290</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1" t="s">
        <v>193</v>
      </c>
      <c r="D32" s="411"/>
      <c r="E32" s="411"/>
      <c r="F32" s="411"/>
      <c r="G32" s="411"/>
      <c r="H32" s="411"/>
      <c r="I32" s="411"/>
      <c r="J32" s="411"/>
      <c r="K32" s="411"/>
      <c r="L32" s="411"/>
      <c r="M32" s="411"/>
      <c r="N32" s="411"/>
      <c r="O32" s="411"/>
      <c r="P32" s="411"/>
      <c r="Q32" s="411"/>
      <c r="R32" s="411"/>
      <c r="S32" s="411"/>
      <c r="U32" s="412" t="s">
        <v>194</v>
      </c>
      <c r="V32" s="412"/>
      <c r="W32" s="412"/>
      <c r="X32" s="412"/>
      <c r="Y32" s="412"/>
      <c r="Z32" s="412"/>
      <c r="AA32" s="412"/>
      <c r="AB32" s="412"/>
      <c r="AC32" s="412"/>
      <c r="AD32" s="412"/>
      <c r="AE32" s="412"/>
      <c r="AF32" s="412"/>
      <c r="AG32" s="412"/>
      <c r="AH32" s="412"/>
      <c r="AI32" s="412"/>
      <c r="AJ32" s="412"/>
      <c r="AK32" s="412"/>
      <c r="AM32" s="412" t="s">
        <v>195</v>
      </c>
      <c r="AN32" s="412"/>
      <c r="AO32" s="412"/>
      <c r="AP32" s="412"/>
      <c r="AQ32" s="412"/>
      <c r="AR32" s="412"/>
      <c r="AS32" s="412"/>
      <c r="AT32" s="412"/>
      <c r="AU32" s="412"/>
      <c r="AV32" s="412"/>
      <c r="AW32" s="412"/>
      <c r="AX32" s="412"/>
      <c r="AY32" s="412"/>
      <c r="AZ32" s="412"/>
      <c r="BA32" s="412"/>
      <c r="BB32" s="412"/>
      <c r="BC32" s="412"/>
      <c r="BE32" s="412" t="s">
        <v>196</v>
      </c>
      <c r="BF32" s="412"/>
      <c r="BG32" s="412"/>
      <c r="BH32" s="412"/>
      <c r="BI32" s="412"/>
      <c r="BJ32" s="412"/>
      <c r="BK32" s="412"/>
      <c r="BL32" s="412"/>
      <c r="BM32" s="412"/>
      <c r="BN32" s="412"/>
      <c r="BO32" s="412"/>
      <c r="BP32" s="412"/>
      <c r="BQ32" s="412"/>
      <c r="BR32" s="412"/>
      <c r="BS32" s="412"/>
      <c r="BT32" s="412"/>
      <c r="BU32" s="412"/>
      <c r="BW32" s="412" t="s">
        <v>197</v>
      </c>
      <c r="BX32" s="412"/>
      <c r="BY32" s="412"/>
      <c r="BZ32" s="412"/>
      <c r="CA32" s="412"/>
      <c r="CB32" s="412"/>
      <c r="CC32" s="412"/>
      <c r="CD32" s="412"/>
      <c r="CE32" s="412"/>
      <c r="CF32" s="412"/>
      <c r="CG32" s="412"/>
      <c r="CH32" s="412"/>
      <c r="CI32" s="412"/>
      <c r="CJ32" s="412"/>
      <c r="CK32" s="412"/>
      <c r="CL32" s="412"/>
      <c r="CM32" s="412"/>
      <c r="CO32" s="412" t="s">
        <v>198</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15">
      <c r="A33" s="178"/>
      <c r="B33" s="202"/>
      <c r="C33" s="404" t="s">
        <v>199</v>
      </c>
      <c r="D33" s="404"/>
      <c r="E33" s="403" t="s">
        <v>200</v>
      </c>
      <c r="F33" s="403"/>
      <c r="G33" s="403"/>
      <c r="H33" s="403"/>
      <c r="I33" s="403"/>
      <c r="J33" s="403"/>
      <c r="K33" s="403"/>
      <c r="L33" s="403"/>
      <c r="M33" s="403"/>
      <c r="N33" s="403"/>
      <c r="O33" s="403"/>
      <c r="P33" s="403"/>
      <c r="Q33" s="403"/>
      <c r="R33" s="403"/>
      <c r="S33" s="403"/>
      <c r="T33" s="203"/>
      <c r="U33" s="404" t="s">
        <v>199</v>
      </c>
      <c r="V33" s="404"/>
      <c r="W33" s="403" t="s">
        <v>201</v>
      </c>
      <c r="X33" s="403"/>
      <c r="Y33" s="403"/>
      <c r="Z33" s="403"/>
      <c r="AA33" s="403"/>
      <c r="AB33" s="403"/>
      <c r="AC33" s="403"/>
      <c r="AD33" s="403"/>
      <c r="AE33" s="403"/>
      <c r="AF33" s="403"/>
      <c r="AG33" s="403"/>
      <c r="AH33" s="403"/>
      <c r="AI33" s="403"/>
      <c r="AJ33" s="403"/>
      <c r="AK33" s="403"/>
      <c r="AL33" s="203"/>
      <c r="AM33" s="404" t="s">
        <v>199</v>
      </c>
      <c r="AN33" s="404"/>
      <c r="AO33" s="403" t="s">
        <v>201</v>
      </c>
      <c r="AP33" s="403"/>
      <c r="AQ33" s="403"/>
      <c r="AR33" s="403"/>
      <c r="AS33" s="403"/>
      <c r="AT33" s="403"/>
      <c r="AU33" s="403"/>
      <c r="AV33" s="403"/>
      <c r="AW33" s="403"/>
      <c r="AX33" s="403"/>
      <c r="AY33" s="403"/>
      <c r="AZ33" s="403"/>
      <c r="BA33" s="403"/>
      <c r="BB33" s="403"/>
      <c r="BC33" s="403"/>
      <c r="BD33" s="204"/>
      <c r="BE33" s="403" t="s">
        <v>202</v>
      </c>
      <c r="BF33" s="403"/>
      <c r="BG33" s="403" t="s">
        <v>203</v>
      </c>
      <c r="BH33" s="403"/>
      <c r="BI33" s="403"/>
      <c r="BJ33" s="403"/>
      <c r="BK33" s="403"/>
      <c r="BL33" s="403"/>
      <c r="BM33" s="403"/>
      <c r="BN33" s="403"/>
      <c r="BO33" s="403"/>
      <c r="BP33" s="403"/>
      <c r="BQ33" s="403"/>
      <c r="BR33" s="403"/>
      <c r="BS33" s="403"/>
      <c r="BT33" s="403"/>
      <c r="BU33" s="403"/>
      <c r="BV33" s="204"/>
      <c r="BW33" s="404" t="s">
        <v>202</v>
      </c>
      <c r="BX33" s="404"/>
      <c r="BY33" s="403" t="s">
        <v>204</v>
      </c>
      <c r="BZ33" s="403"/>
      <c r="CA33" s="403"/>
      <c r="CB33" s="403"/>
      <c r="CC33" s="403"/>
      <c r="CD33" s="403"/>
      <c r="CE33" s="403"/>
      <c r="CF33" s="403"/>
      <c r="CG33" s="403"/>
      <c r="CH33" s="403"/>
      <c r="CI33" s="403"/>
      <c r="CJ33" s="403"/>
      <c r="CK33" s="403"/>
      <c r="CL33" s="403"/>
      <c r="CM33" s="403"/>
      <c r="CN33" s="203"/>
      <c r="CO33" s="404" t="s">
        <v>199</v>
      </c>
      <c r="CP33" s="404"/>
      <c r="CQ33" s="403" t="s">
        <v>205</v>
      </c>
      <c r="CR33" s="403"/>
      <c r="CS33" s="403"/>
      <c r="CT33" s="403"/>
      <c r="CU33" s="403"/>
      <c r="CV33" s="403"/>
      <c r="CW33" s="403"/>
      <c r="CX33" s="403"/>
      <c r="CY33" s="403"/>
      <c r="CZ33" s="403"/>
      <c r="DA33" s="403"/>
      <c r="DB33" s="403"/>
      <c r="DC33" s="403"/>
      <c r="DD33" s="403"/>
      <c r="DE33" s="403"/>
      <c r="DF33" s="203"/>
      <c r="DG33" s="402" t="s">
        <v>206</v>
      </c>
      <c r="DH33" s="402"/>
      <c r="DI33" s="205"/>
    </row>
    <row r="34" spans="1:113" ht="32.25" customHeight="1" x14ac:dyDescent="0.15">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2</v>
      </c>
      <c r="V34" s="400"/>
      <c r="W34" s="401" t="str">
        <f>IF('各会計、関係団体の財政状況及び健全化判断比率'!B28="","",'各会計、関係団体の財政状況及び健全化判断比率'!B28)</f>
        <v>国民健康保険特別会計</v>
      </c>
      <c r="X34" s="401"/>
      <c r="Y34" s="401"/>
      <c r="Z34" s="401"/>
      <c r="AA34" s="401"/>
      <c r="AB34" s="401"/>
      <c r="AC34" s="401"/>
      <c r="AD34" s="401"/>
      <c r="AE34" s="401"/>
      <c r="AF34" s="401"/>
      <c r="AG34" s="401"/>
      <c r="AH34" s="401"/>
      <c r="AI34" s="401"/>
      <c r="AJ34" s="401"/>
      <c r="AK34" s="401"/>
      <c r="AL34" s="178"/>
      <c r="AM34" s="400">
        <f>IF(AO34="","",MAX(C34:D43,U34:V43)+1)</f>
        <v>4</v>
      </c>
      <c r="AN34" s="400"/>
      <c r="AO34" s="401" t="str">
        <f>IF('各会計、関係団体の財政状況及び健全化判断比率'!B30="","",'各会計、関係団体の財政状況及び健全化判断比率'!B30)</f>
        <v>水道事業会計</v>
      </c>
      <c r="AP34" s="401"/>
      <c r="AQ34" s="401"/>
      <c r="AR34" s="401"/>
      <c r="AS34" s="401"/>
      <c r="AT34" s="401"/>
      <c r="AU34" s="401"/>
      <c r="AV34" s="401"/>
      <c r="AW34" s="401"/>
      <c r="AX34" s="401"/>
      <c r="AY34" s="401"/>
      <c r="AZ34" s="401"/>
      <c r="BA34" s="401"/>
      <c r="BB34" s="401"/>
      <c r="BC34" s="401"/>
      <c r="BD34" s="178"/>
      <c r="BE34" s="400">
        <f>IF(BG34="","",MAX(C34:D43,U34:V43,AM34:AN43)+1)</f>
        <v>9</v>
      </c>
      <c r="BF34" s="400"/>
      <c r="BG34" s="401" t="str">
        <f>IF('各会計、関係団体の財政状況及び健全化判断比率'!B35="","",'各会計、関係団体の財政状況及び健全化判断比率'!B35)</f>
        <v>公営簡易水道事業特別会計</v>
      </c>
      <c r="BH34" s="401"/>
      <c r="BI34" s="401"/>
      <c r="BJ34" s="401"/>
      <c r="BK34" s="401"/>
      <c r="BL34" s="401"/>
      <c r="BM34" s="401"/>
      <c r="BN34" s="401"/>
      <c r="BO34" s="401"/>
      <c r="BP34" s="401"/>
      <c r="BQ34" s="401"/>
      <c r="BR34" s="401"/>
      <c r="BS34" s="401"/>
      <c r="BT34" s="401"/>
      <c r="BU34" s="401"/>
      <c r="BV34" s="178"/>
      <c r="BW34" s="400">
        <f>IF(BY34="","",MAX(C34:D43,U34:V43,AM34:AN43,BE34:BF43)+1)</f>
        <v>10</v>
      </c>
      <c r="BX34" s="400"/>
      <c r="BY34" s="401" t="str">
        <f>IF('各会計、関係団体の財政状況及び健全化判断比率'!B68="","",'各会計、関係団体の財政状況及び健全化判断比率'!B68)</f>
        <v>北アルプス広域連合</v>
      </c>
      <c r="BZ34" s="401"/>
      <c r="CA34" s="401"/>
      <c r="CB34" s="401"/>
      <c r="CC34" s="401"/>
      <c r="CD34" s="401"/>
      <c r="CE34" s="401"/>
      <c r="CF34" s="401"/>
      <c r="CG34" s="401"/>
      <c r="CH34" s="401"/>
      <c r="CI34" s="401"/>
      <c r="CJ34" s="401"/>
      <c r="CK34" s="401"/>
      <c r="CL34" s="401"/>
      <c r="CM34" s="401"/>
      <c r="CN34" s="178"/>
      <c r="CO34" s="400">
        <f>IF(CQ34="","",MAX(C34:D43,U34:V43,AM34:AN43,BE34:BF43,BW34:BX43)+1)</f>
        <v>20</v>
      </c>
      <c r="CP34" s="400"/>
      <c r="CQ34" s="401" t="str">
        <f>IF('各会計、関係団体の財政状況及び健全化判断比率'!BS7="","",'各会計、関係団体の財政状況及び健全化判断比率'!BS7)</f>
        <v>大町市土地開発公社</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
      </c>
      <c r="DH34" s="398"/>
      <c r="DI34" s="205"/>
    </row>
    <row r="35" spans="1:113" ht="32.25" customHeight="1" x14ac:dyDescent="0.15">
      <c r="A35" s="178"/>
      <c r="B35" s="202"/>
      <c r="C35" s="400" t="str">
        <f>IF(E35="","",C34+1)</f>
        <v/>
      </c>
      <c r="D35" s="400"/>
      <c r="E35" s="401" t="str">
        <f>IF('各会計、関係団体の財政状況及び健全化判断比率'!B8="","",'各会計、関係団体の財政状況及び健全化判断比率'!B8)</f>
        <v/>
      </c>
      <c r="F35" s="401"/>
      <c r="G35" s="401"/>
      <c r="H35" s="401"/>
      <c r="I35" s="401"/>
      <c r="J35" s="401"/>
      <c r="K35" s="401"/>
      <c r="L35" s="401"/>
      <c r="M35" s="401"/>
      <c r="N35" s="401"/>
      <c r="O35" s="401"/>
      <c r="P35" s="401"/>
      <c r="Q35" s="401"/>
      <c r="R35" s="401"/>
      <c r="S35" s="401"/>
      <c r="T35" s="178"/>
      <c r="U35" s="400">
        <f>IF(W35="","",U34+1)</f>
        <v>3</v>
      </c>
      <c r="V35" s="400"/>
      <c r="W35" s="401" t="str">
        <f>IF('各会計、関係団体の財政状況及び健全化判断比率'!B29="","",'各会計、関係団体の財政状況及び健全化判断比率'!B29)</f>
        <v>後期高齢者医療特別会計</v>
      </c>
      <c r="X35" s="401"/>
      <c r="Y35" s="401"/>
      <c r="Z35" s="401"/>
      <c r="AA35" s="401"/>
      <c r="AB35" s="401"/>
      <c r="AC35" s="401"/>
      <c r="AD35" s="401"/>
      <c r="AE35" s="401"/>
      <c r="AF35" s="401"/>
      <c r="AG35" s="401"/>
      <c r="AH35" s="401"/>
      <c r="AI35" s="401"/>
      <c r="AJ35" s="401"/>
      <c r="AK35" s="401"/>
      <c r="AL35" s="178"/>
      <c r="AM35" s="400">
        <f t="shared" ref="AM35:AM43" si="0">IF(AO35="","",AM34+1)</f>
        <v>5</v>
      </c>
      <c r="AN35" s="400"/>
      <c r="AO35" s="401" t="str">
        <f>IF('各会計、関係団体の財政状況及び健全化判断比率'!B31="","",'各会計、関係団体の財政状況及び健全化判断比率'!B31)</f>
        <v>温泉引湯事業会計</v>
      </c>
      <c r="AP35" s="401"/>
      <c r="AQ35" s="401"/>
      <c r="AR35" s="401"/>
      <c r="AS35" s="401"/>
      <c r="AT35" s="401"/>
      <c r="AU35" s="401"/>
      <c r="AV35" s="401"/>
      <c r="AW35" s="401"/>
      <c r="AX35" s="401"/>
      <c r="AY35" s="401"/>
      <c r="AZ35" s="401"/>
      <c r="BA35" s="401"/>
      <c r="BB35" s="401"/>
      <c r="BC35" s="401"/>
      <c r="BD35" s="178"/>
      <c r="BE35" s="400" t="str">
        <f t="shared" ref="BE35:BE43" si="1">IF(BG35="","",BE34+1)</f>
        <v/>
      </c>
      <c r="BF35" s="400"/>
      <c r="BG35" s="401"/>
      <c r="BH35" s="401"/>
      <c r="BI35" s="401"/>
      <c r="BJ35" s="401"/>
      <c r="BK35" s="401"/>
      <c r="BL35" s="401"/>
      <c r="BM35" s="401"/>
      <c r="BN35" s="401"/>
      <c r="BO35" s="401"/>
      <c r="BP35" s="401"/>
      <c r="BQ35" s="401"/>
      <c r="BR35" s="401"/>
      <c r="BS35" s="401"/>
      <c r="BT35" s="401"/>
      <c r="BU35" s="401"/>
      <c r="BV35" s="178"/>
      <c r="BW35" s="400">
        <f t="shared" ref="BW35:BW43" si="2">IF(BY35="","",BW34+1)</f>
        <v>11</v>
      </c>
      <c r="BX35" s="400"/>
      <c r="BY35" s="401" t="str">
        <f>IF('各会計、関係団体の財政状況及び健全化判断比率'!B69="","",'各会計、関係団体の財政状況及び健全化判断比率'!B69)</f>
        <v>（一般会計）</v>
      </c>
      <c r="BZ35" s="401"/>
      <c r="CA35" s="401"/>
      <c r="CB35" s="401"/>
      <c r="CC35" s="401"/>
      <c r="CD35" s="401"/>
      <c r="CE35" s="401"/>
      <c r="CF35" s="401"/>
      <c r="CG35" s="401"/>
      <c r="CH35" s="401"/>
      <c r="CI35" s="401"/>
      <c r="CJ35" s="401"/>
      <c r="CK35" s="401"/>
      <c r="CL35" s="401"/>
      <c r="CM35" s="401"/>
      <c r="CN35" s="178"/>
      <c r="CO35" s="400" t="str">
        <f t="shared" ref="CO35:CO43" si="3">IF(CQ35="","",CO34+1)</f>
        <v/>
      </c>
      <c r="CP35" s="400"/>
      <c r="CQ35" s="401" t="str">
        <f>IF('各会計、関係団体の財政状況及び健全化判断比率'!BS8="","",'各会計、関係団体の財政状況及び健全化判断比率'!BS8)</f>
        <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15">
      <c r="A36" s="178"/>
      <c r="B36" s="202"/>
      <c r="C36" s="400" t="str">
        <f>IF(E36="","",C35+1)</f>
        <v/>
      </c>
      <c r="D36" s="400"/>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78"/>
      <c r="U36" s="400" t="str">
        <f t="shared" ref="U36:U43" si="4">IF(W36="","",U35+1)</f>
        <v/>
      </c>
      <c r="V36" s="400"/>
      <c r="W36" s="401"/>
      <c r="X36" s="401"/>
      <c r="Y36" s="401"/>
      <c r="Z36" s="401"/>
      <c r="AA36" s="401"/>
      <c r="AB36" s="401"/>
      <c r="AC36" s="401"/>
      <c r="AD36" s="401"/>
      <c r="AE36" s="401"/>
      <c r="AF36" s="401"/>
      <c r="AG36" s="401"/>
      <c r="AH36" s="401"/>
      <c r="AI36" s="401"/>
      <c r="AJ36" s="401"/>
      <c r="AK36" s="401"/>
      <c r="AL36" s="178"/>
      <c r="AM36" s="400">
        <f t="shared" si="0"/>
        <v>6</v>
      </c>
      <c r="AN36" s="400"/>
      <c r="AO36" s="401" t="str">
        <f>IF('各会計、関係団体の財政状況及び健全化判断比率'!B32="","",'各会計、関係団体の財政状況及び健全化判断比率'!B32)</f>
        <v>公共下水道事業会計（公共、特環）</v>
      </c>
      <c r="AP36" s="401"/>
      <c r="AQ36" s="401"/>
      <c r="AR36" s="401"/>
      <c r="AS36" s="401"/>
      <c r="AT36" s="401"/>
      <c r="AU36" s="401"/>
      <c r="AV36" s="401"/>
      <c r="AW36" s="401"/>
      <c r="AX36" s="401"/>
      <c r="AY36" s="401"/>
      <c r="AZ36" s="401"/>
      <c r="BA36" s="401"/>
      <c r="BB36" s="401"/>
      <c r="BC36" s="401"/>
      <c r="BD36" s="178"/>
      <c r="BE36" s="400" t="str">
        <f t="shared" si="1"/>
        <v/>
      </c>
      <c r="BF36" s="400"/>
      <c r="BG36" s="401"/>
      <c r="BH36" s="401"/>
      <c r="BI36" s="401"/>
      <c r="BJ36" s="401"/>
      <c r="BK36" s="401"/>
      <c r="BL36" s="401"/>
      <c r="BM36" s="401"/>
      <c r="BN36" s="401"/>
      <c r="BO36" s="401"/>
      <c r="BP36" s="401"/>
      <c r="BQ36" s="401"/>
      <c r="BR36" s="401"/>
      <c r="BS36" s="401"/>
      <c r="BT36" s="401"/>
      <c r="BU36" s="401"/>
      <c r="BV36" s="178"/>
      <c r="BW36" s="400">
        <f t="shared" si="2"/>
        <v>12</v>
      </c>
      <c r="BX36" s="400"/>
      <c r="BY36" s="401" t="str">
        <f>IF('各会計、関係団体の財政状況及び健全化判断比率'!B70="","",'各会計、関係団体の財政状況及び健全化判断比率'!B70)</f>
        <v>（ふるさと市町村圏事業特別会計）</v>
      </c>
      <c r="BZ36" s="401"/>
      <c r="CA36" s="401"/>
      <c r="CB36" s="401"/>
      <c r="CC36" s="401"/>
      <c r="CD36" s="401"/>
      <c r="CE36" s="401"/>
      <c r="CF36" s="401"/>
      <c r="CG36" s="401"/>
      <c r="CH36" s="401"/>
      <c r="CI36" s="401"/>
      <c r="CJ36" s="401"/>
      <c r="CK36" s="401"/>
      <c r="CL36" s="401"/>
      <c r="CM36" s="401"/>
      <c r="CN36" s="178"/>
      <c r="CO36" s="400" t="str">
        <f t="shared" si="3"/>
        <v/>
      </c>
      <c r="CP36" s="400"/>
      <c r="CQ36" s="401" t="str">
        <f>IF('各会計、関係団体の財政状況及び健全化判断比率'!BS9="","",'各会計、関係団体の財政状況及び健全化判断比率'!BS9)</f>
        <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15">
      <c r="A37" s="178"/>
      <c r="B37" s="202"/>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8"/>
      <c r="U37" s="400" t="str">
        <f t="shared" si="4"/>
        <v/>
      </c>
      <c r="V37" s="400"/>
      <c r="W37" s="401"/>
      <c r="X37" s="401"/>
      <c r="Y37" s="401"/>
      <c r="Z37" s="401"/>
      <c r="AA37" s="401"/>
      <c r="AB37" s="401"/>
      <c r="AC37" s="401"/>
      <c r="AD37" s="401"/>
      <c r="AE37" s="401"/>
      <c r="AF37" s="401"/>
      <c r="AG37" s="401"/>
      <c r="AH37" s="401"/>
      <c r="AI37" s="401"/>
      <c r="AJ37" s="401"/>
      <c r="AK37" s="401"/>
      <c r="AL37" s="178"/>
      <c r="AM37" s="400">
        <f t="shared" si="0"/>
        <v>7</v>
      </c>
      <c r="AN37" s="400"/>
      <c r="AO37" s="401" t="str">
        <f>IF('各会計、関係団体の財政状況及び健全化判断比率'!B33="","",'各会計、関係団体の財政状況及び健全化判断比率'!B33)</f>
        <v>農業集落排水事業会計（農集、小規模）</v>
      </c>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f t="shared" si="2"/>
        <v>13</v>
      </c>
      <c r="BX37" s="400"/>
      <c r="BY37" s="401" t="str">
        <f>IF('各会計、関係団体の財政状況及び健全化判断比率'!B71="","",'各会計、関係団体の財政状況及び健全化判断比率'!B71)</f>
        <v>（介護老人保健施設事業特別会計）</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15">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f t="shared" si="0"/>
        <v>8</v>
      </c>
      <c r="AN38" s="400"/>
      <c r="AO38" s="401" t="str">
        <f>IF('各会計、関係団体の財政状況及び健全化判断比率'!B34="","",'各会計、関係団体の財政状況及び健全化判断比率'!B34)</f>
        <v>病院事業会計</v>
      </c>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f t="shared" si="2"/>
        <v>14</v>
      </c>
      <c r="BX38" s="400"/>
      <c r="BY38" s="401" t="str">
        <f>IF('各会計、関係団体の財政状況及び健全化判断比率'!B72="","",'各会計、関係団体の財政状況及び健全化判断比率'!B72)</f>
        <v>（介護保険事業特別会計）</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15">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f t="shared" si="2"/>
        <v>15</v>
      </c>
      <c r="BX39" s="400"/>
      <c r="BY39" s="401" t="str">
        <f>IF('各会計、関係団体の財政状況及び健全化判断比率'!B73="","",'各会計、関係団体の財政状況及び健全化判断比率'!B73)</f>
        <v>（平日夜間救急医療事業特別会計）</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15">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f t="shared" si="2"/>
        <v>16</v>
      </c>
      <c r="BX40" s="400"/>
      <c r="BY40" s="401" t="str">
        <f>IF('各会計、関係団体の財政状況及び健全化判断比率'!B74="","",'各会計、関係団体の財政状況及び健全化判断比率'!B74)</f>
        <v>長野県市町村自治振興組合</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15">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f t="shared" si="2"/>
        <v>17</v>
      </c>
      <c r="BX41" s="400"/>
      <c r="BY41" s="401" t="str">
        <f>IF('各会計、関係団体の財政状況及び健全化判断比率'!B75="","",'各会計、関係団体の財政状況及び健全化判断比率'!B75)</f>
        <v>長野県後期高齢者医療広域連合</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15">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f t="shared" si="2"/>
        <v>18</v>
      </c>
      <c r="BX42" s="400"/>
      <c r="BY42" s="401" t="str">
        <f>IF('各会計、関係団体の財政状況及び健全化判断比率'!B76="","",'各会計、関係団体の財政状況及び健全化判断比率'!B76)</f>
        <v>（一般会計）</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15">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f t="shared" si="2"/>
        <v>19</v>
      </c>
      <c r="BX43" s="400"/>
      <c r="BY43" s="401" t="str">
        <f>IF('各会計、関係団体の財政状況及び健全化判断比率'!B77="","",'各会計、関係団体の財政状況及び健全化判断比率'!B77)</f>
        <v>（後期高齢者医療事業特別会計）</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397" t="s">
        <v>208</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15">
      <c r="E47" s="397" t="s">
        <v>209</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15">
      <c r="E48" s="397" t="s">
        <v>210</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15">
      <c r="E49" s="399" t="s">
        <v>211</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15">
      <c r="E50" s="397" t="s">
        <v>212</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15">
      <c r="E51" s="397" t="s">
        <v>213</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15">
      <c r="E52" s="397" t="s">
        <v>214</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15">
      <c r="E53" s="177" t="s">
        <v>610</v>
      </c>
    </row>
    <row r="54" spans="5:113" x14ac:dyDescent="0.15"/>
    <row r="55" spans="5:113" x14ac:dyDescent="0.15"/>
    <row r="56" spans="5:113" x14ac:dyDescent="0.15"/>
  </sheetData>
  <sheetProtection algorithmName="SHA-512" hashValue="Mp9+7xgpQJMok1pgCjLbOb/ZOJqTdvKg9sh/JrZTmjIoQgHw03LBg2CkVVcrXZae+L6pHj3RLN3yRq2bd+hLYA==" saltValue="ICqCgevB0q+rBWMQ6P3wZ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abSelected="1" topLeftCell="A3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83" t="s">
        <v>568</v>
      </c>
      <c r="D34" s="1183"/>
      <c r="E34" s="1184"/>
      <c r="F34" s="32">
        <v>4.42</v>
      </c>
      <c r="G34" s="33">
        <v>6.1</v>
      </c>
      <c r="H34" s="33">
        <v>4.3600000000000003</v>
      </c>
      <c r="I34" s="33">
        <v>6.47</v>
      </c>
      <c r="J34" s="34">
        <v>7.97</v>
      </c>
      <c r="K34" s="22"/>
      <c r="L34" s="22"/>
      <c r="M34" s="22"/>
      <c r="N34" s="22"/>
      <c r="O34" s="22"/>
      <c r="P34" s="22"/>
    </row>
    <row r="35" spans="1:16" ht="39" customHeight="1" x14ac:dyDescent="0.15">
      <c r="A35" s="22"/>
      <c r="B35" s="35"/>
      <c r="C35" s="1177" t="s">
        <v>569</v>
      </c>
      <c r="D35" s="1178"/>
      <c r="E35" s="1179"/>
      <c r="F35" s="36" t="s">
        <v>570</v>
      </c>
      <c r="G35" s="37" t="s">
        <v>571</v>
      </c>
      <c r="H35" s="37" t="s">
        <v>572</v>
      </c>
      <c r="I35" s="37">
        <v>3.88</v>
      </c>
      <c r="J35" s="38">
        <v>7.47</v>
      </c>
      <c r="K35" s="22"/>
      <c r="L35" s="22"/>
      <c r="M35" s="22"/>
      <c r="N35" s="22"/>
      <c r="O35" s="22"/>
      <c r="P35" s="22"/>
    </row>
    <row r="36" spans="1:16" ht="39" customHeight="1" x14ac:dyDescent="0.15">
      <c r="A36" s="22"/>
      <c r="B36" s="35"/>
      <c r="C36" s="1177" t="s">
        <v>573</v>
      </c>
      <c r="D36" s="1178"/>
      <c r="E36" s="1179"/>
      <c r="F36" s="36">
        <v>4.9000000000000004</v>
      </c>
      <c r="G36" s="37">
        <v>5.4</v>
      </c>
      <c r="H36" s="37">
        <v>6.07</v>
      </c>
      <c r="I36" s="37">
        <v>5.08</v>
      </c>
      <c r="J36" s="38">
        <v>3.85</v>
      </c>
      <c r="K36" s="22"/>
      <c r="L36" s="22"/>
      <c r="M36" s="22"/>
      <c r="N36" s="22"/>
      <c r="O36" s="22"/>
      <c r="P36" s="22"/>
    </row>
    <row r="37" spans="1:16" ht="39" customHeight="1" x14ac:dyDescent="0.15">
      <c r="A37" s="22"/>
      <c r="B37" s="35"/>
      <c r="C37" s="1177" t="s">
        <v>574</v>
      </c>
      <c r="D37" s="1178"/>
      <c r="E37" s="1179"/>
      <c r="F37" s="36">
        <v>0.93</v>
      </c>
      <c r="G37" s="37">
        <v>1.37</v>
      </c>
      <c r="H37" s="37">
        <v>2.36</v>
      </c>
      <c r="I37" s="37">
        <v>2.13</v>
      </c>
      <c r="J37" s="38">
        <v>3.28</v>
      </c>
      <c r="K37" s="22"/>
      <c r="L37" s="22"/>
      <c r="M37" s="22"/>
      <c r="N37" s="22"/>
      <c r="O37" s="22"/>
      <c r="P37" s="22"/>
    </row>
    <row r="38" spans="1:16" ht="39" customHeight="1" x14ac:dyDescent="0.15">
      <c r="A38" s="22"/>
      <c r="B38" s="35"/>
      <c r="C38" s="1177" t="s">
        <v>575</v>
      </c>
      <c r="D38" s="1178"/>
      <c r="E38" s="1179"/>
      <c r="F38" s="36">
        <v>2.17</v>
      </c>
      <c r="G38" s="37">
        <v>2.2599999999999998</v>
      </c>
      <c r="H38" s="37">
        <v>2.1</v>
      </c>
      <c r="I38" s="37">
        <v>2.15</v>
      </c>
      <c r="J38" s="38">
        <v>1.7</v>
      </c>
      <c r="K38" s="22"/>
      <c r="L38" s="22"/>
      <c r="M38" s="22"/>
      <c r="N38" s="22"/>
      <c r="O38" s="22"/>
      <c r="P38" s="22"/>
    </row>
    <row r="39" spans="1:16" ht="39" customHeight="1" x14ac:dyDescent="0.15">
      <c r="A39" s="22"/>
      <c r="B39" s="35"/>
      <c r="C39" s="1177" t="s">
        <v>576</v>
      </c>
      <c r="D39" s="1178"/>
      <c r="E39" s="1179"/>
      <c r="F39" s="36">
        <v>0.34</v>
      </c>
      <c r="G39" s="37">
        <v>0.35</v>
      </c>
      <c r="H39" s="37">
        <v>0.4</v>
      </c>
      <c r="I39" s="37">
        <v>0.4</v>
      </c>
      <c r="J39" s="38">
        <v>0.45</v>
      </c>
      <c r="K39" s="22"/>
      <c r="L39" s="22"/>
      <c r="M39" s="22"/>
      <c r="N39" s="22"/>
      <c r="O39" s="22"/>
      <c r="P39" s="22"/>
    </row>
    <row r="40" spans="1:16" ht="39" customHeight="1" x14ac:dyDescent="0.15">
      <c r="A40" s="22"/>
      <c r="B40" s="35"/>
      <c r="C40" s="1177" t="s">
        <v>577</v>
      </c>
      <c r="D40" s="1178"/>
      <c r="E40" s="1179"/>
      <c r="F40" s="36">
        <v>2.15</v>
      </c>
      <c r="G40" s="37">
        <v>0.34</v>
      </c>
      <c r="H40" s="37">
        <v>0.27</v>
      </c>
      <c r="I40" s="37">
        <v>0.28000000000000003</v>
      </c>
      <c r="J40" s="38">
        <v>0.17</v>
      </c>
      <c r="K40" s="22"/>
      <c r="L40" s="22"/>
      <c r="M40" s="22"/>
      <c r="N40" s="22"/>
      <c r="O40" s="22"/>
      <c r="P40" s="22"/>
    </row>
    <row r="41" spans="1:16" ht="39" customHeight="1" x14ac:dyDescent="0.15">
      <c r="A41" s="22"/>
      <c r="B41" s="35"/>
      <c r="C41" s="1177" t="s">
        <v>578</v>
      </c>
      <c r="D41" s="1178"/>
      <c r="E41" s="1179"/>
      <c r="F41" s="36">
        <v>0.18</v>
      </c>
      <c r="G41" s="37">
        <v>0.15</v>
      </c>
      <c r="H41" s="37">
        <v>0.08</v>
      </c>
      <c r="I41" s="37">
        <v>0.02</v>
      </c>
      <c r="J41" s="38">
        <v>7.0000000000000007E-2</v>
      </c>
      <c r="K41" s="22"/>
      <c r="L41" s="22"/>
      <c r="M41" s="22"/>
      <c r="N41" s="22"/>
      <c r="O41" s="22"/>
      <c r="P41" s="22"/>
    </row>
    <row r="42" spans="1:16" ht="39" customHeight="1" x14ac:dyDescent="0.15">
      <c r="A42" s="22"/>
      <c r="B42" s="39"/>
      <c r="C42" s="1177" t="s">
        <v>579</v>
      </c>
      <c r="D42" s="1178"/>
      <c r="E42" s="1179"/>
      <c r="F42" s="36" t="s">
        <v>521</v>
      </c>
      <c r="G42" s="37" t="s">
        <v>521</v>
      </c>
      <c r="H42" s="37" t="s">
        <v>521</v>
      </c>
      <c r="I42" s="37" t="s">
        <v>521</v>
      </c>
      <c r="J42" s="38" t="s">
        <v>521</v>
      </c>
      <c r="K42" s="22"/>
      <c r="L42" s="22"/>
      <c r="M42" s="22"/>
      <c r="N42" s="22"/>
      <c r="O42" s="22"/>
      <c r="P42" s="22"/>
    </row>
    <row r="43" spans="1:16" ht="39" customHeight="1" thickBot="1" x14ac:dyDescent="0.2">
      <c r="A43" s="22"/>
      <c r="B43" s="40"/>
      <c r="C43" s="1180" t="s">
        <v>580</v>
      </c>
      <c r="D43" s="1181"/>
      <c r="E43" s="1182"/>
      <c r="F43" s="41">
        <v>7.0000000000000007E-2</v>
      </c>
      <c r="G43" s="42">
        <v>0.08</v>
      </c>
      <c r="H43" s="42">
        <v>0.01</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yDlKEOK8ZPp2kxw/fJqKm9Q67ePmF2Ex8bZPj3Fq1CefXoSCJ+Zjpm/e9Us7AQq8nOBlI3Si+7Hb6W4ZKmCCg==" saltValue="t1meNNOX4Ff8mogyHWdj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abSelected="1" topLeftCell="A2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03" t="s">
        <v>11</v>
      </c>
      <c r="C45" s="1204"/>
      <c r="D45" s="58"/>
      <c r="E45" s="1209" t="s">
        <v>12</v>
      </c>
      <c r="F45" s="1209"/>
      <c r="G45" s="1209"/>
      <c r="H45" s="1209"/>
      <c r="I45" s="1209"/>
      <c r="J45" s="1210"/>
      <c r="K45" s="59">
        <v>1431</v>
      </c>
      <c r="L45" s="60">
        <v>1340</v>
      </c>
      <c r="M45" s="60">
        <v>1351</v>
      </c>
      <c r="N45" s="60">
        <v>1406</v>
      </c>
      <c r="O45" s="61">
        <v>1464</v>
      </c>
      <c r="P45" s="48"/>
      <c r="Q45" s="48"/>
      <c r="R45" s="48"/>
      <c r="S45" s="48"/>
      <c r="T45" s="48"/>
      <c r="U45" s="48"/>
    </row>
    <row r="46" spans="1:21" ht="30.75" customHeight="1" x14ac:dyDescent="0.15">
      <c r="A46" s="48"/>
      <c r="B46" s="1205"/>
      <c r="C46" s="1206"/>
      <c r="D46" s="62"/>
      <c r="E46" s="1187" t="s">
        <v>13</v>
      </c>
      <c r="F46" s="1187"/>
      <c r="G46" s="1187"/>
      <c r="H46" s="1187"/>
      <c r="I46" s="1187"/>
      <c r="J46" s="1188"/>
      <c r="K46" s="63" t="s">
        <v>521</v>
      </c>
      <c r="L46" s="64" t="s">
        <v>521</v>
      </c>
      <c r="M46" s="64" t="s">
        <v>521</v>
      </c>
      <c r="N46" s="64" t="s">
        <v>521</v>
      </c>
      <c r="O46" s="65" t="s">
        <v>521</v>
      </c>
      <c r="P46" s="48"/>
      <c r="Q46" s="48"/>
      <c r="R46" s="48"/>
      <c r="S46" s="48"/>
      <c r="T46" s="48"/>
      <c r="U46" s="48"/>
    </row>
    <row r="47" spans="1:21" ht="30.75" customHeight="1" x14ac:dyDescent="0.15">
      <c r="A47" s="48"/>
      <c r="B47" s="1205"/>
      <c r="C47" s="1206"/>
      <c r="D47" s="62"/>
      <c r="E47" s="1187" t="s">
        <v>14</v>
      </c>
      <c r="F47" s="1187"/>
      <c r="G47" s="1187"/>
      <c r="H47" s="1187"/>
      <c r="I47" s="1187"/>
      <c r="J47" s="1188"/>
      <c r="K47" s="63" t="s">
        <v>521</v>
      </c>
      <c r="L47" s="64" t="s">
        <v>521</v>
      </c>
      <c r="M47" s="64" t="s">
        <v>521</v>
      </c>
      <c r="N47" s="64" t="s">
        <v>521</v>
      </c>
      <c r="O47" s="65" t="s">
        <v>521</v>
      </c>
      <c r="P47" s="48"/>
      <c r="Q47" s="48"/>
      <c r="R47" s="48"/>
      <c r="S47" s="48"/>
      <c r="T47" s="48"/>
      <c r="U47" s="48"/>
    </row>
    <row r="48" spans="1:21" ht="30.75" customHeight="1" x14ac:dyDescent="0.15">
      <c r="A48" s="48"/>
      <c r="B48" s="1205"/>
      <c r="C48" s="1206"/>
      <c r="D48" s="62"/>
      <c r="E48" s="1187" t="s">
        <v>15</v>
      </c>
      <c r="F48" s="1187"/>
      <c r="G48" s="1187"/>
      <c r="H48" s="1187"/>
      <c r="I48" s="1187"/>
      <c r="J48" s="1188"/>
      <c r="K48" s="63">
        <v>1136</v>
      </c>
      <c r="L48" s="64">
        <v>1151</v>
      </c>
      <c r="M48" s="64">
        <v>1134</v>
      </c>
      <c r="N48" s="64">
        <v>1139</v>
      </c>
      <c r="O48" s="65">
        <v>1117</v>
      </c>
      <c r="P48" s="48"/>
      <c r="Q48" s="48"/>
      <c r="R48" s="48"/>
      <c r="S48" s="48"/>
      <c r="T48" s="48"/>
      <c r="U48" s="48"/>
    </row>
    <row r="49" spans="1:21" ht="30.75" customHeight="1" x14ac:dyDescent="0.15">
      <c r="A49" s="48"/>
      <c r="B49" s="1205"/>
      <c r="C49" s="1206"/>
      <c r="D49" s="62"/>
      <c r="E49" s="1187" t="s">
        <v>16</v>
      </c>
      <c r="F49" s="1187"/>
      <c r="G49" s="1187"/>
      <c r="H49" s="1187"/>
      <c r="I49" s="1187"/>
      <c r="J49" s="1188"/>
      <c r="K49" s="63">
        <v>40</v>
      </c>
      <c r="L49" s="64">
        <v>36</v>
      </c>
      <c r="M49" s="64">
        <v>41</v>
      </c>
      <c r="N49" s="64">
        <v>42</v>
      </c>
      <c r="O49" s="65">
        <v>39</v>
      </c>
      <c r="P49" s="48"/>
      <c r="Q49" s="48"/>
      <c r="R49" s="48"/>
      <c r="S49" s="48"/>
      <c r="T49" s="48"/>
      <c r="U49" s="48"/>
    </row>
    <row r="50" spans="1:21" ht="30.75" customHeight="1" x14ac:dyDescent="0.15">
      <c r="A50" s="48"/>
      <c r="B50" s="1205"/>
      <c r="C50" s="1206"/>
      <c r="D50" s="62"/>
      <c r="E50" s="1187" t="s">
        <v>17</v>
      </c>
      <c r="F50" s="1187"/>
      <c r="G50" s="1187"/>
      <c r="H50" s="1187"/>
      <c r="I50" s="1187"/>
      <c r="J50" s="1188"/>
      <c r="K50" s="63" t="s">
        <v>521</v>
      </c>
      <c r="L50" s="64" t="s">
        <v>521</v>
      </c>
      <c r="M50" s="64" t="s">
        <v>521</v>
      </c>
      <c r="N50" s="64" t="s">
        <v>521</v>
      </c>
      <c r="O50" s="65" t="s">
        <v>521</v>
      </c>
      <c r="P50" s="48"/>
      <c r="Q50" s="48"/>
      <c r="R50" s="48"/>
      <c r="S50" s="48"/>
      <c r="T50" s="48"/>
      <c r="U50" s="48"/>
    </row>
    <row r="51" spans="1:21" ht="30.75" customHeight="1" x14ac:dyDescent="0.15">
      <c r="A51" s="48"/>
      <c r="B51" s="1207"/>
      <c r="C51" s="1208"/>
      <c r="D51" s="66"/>
      <c r="E51" s="1187" t="s">
        <v>18</v>
      </c>
      <c r="F51" s="1187"/>
      <c r="G51" s="1187"/>
      <c r="H51" s="1187"/>
      <c r="I51" s="1187"/>
      <c r="J51" s="1188"/>
      <c r="K51" s="63">
        <v>0</v>
      </c>
      <c r="L51" s="64" t="s">
        <v>521</v>
      </c>
      <c r="M51" s="64">
        <v>0</v>
      </c>
      <c r="N51" s="64">
        <v>0</v>
      </c>
      <c r="O51" s="65">
        <v>0</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2021</v>
      </c>
      <c r="L52" s="64">
        <v>1936</v>
      </c>
      <c r="M52" s="64">
        <v>1919</v>
      </c>
      <c r="N52" s="64">
        <v>1842</v>
      </c>
      <c r="O52" s="65">
        <v>1850</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586</v>
      </c>
      <c r="L53" s="69">
        <v>591</v>
      </c>
      <c r="M53" s="69">
        <v>607</v>
      </c>
      <c r="N53" s="69">
        <v>745</v>
      </c>
      <c r="O53" s="70">
        <v>770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193" t="s">
        <v>25</v>
      </c>
      <c r="C57" s="1194"/>
      <c r="D57" s="1197" t="s">
        <v>26</v>
      </c>
      <c r="E57" s="1198"/>
      <c r="F57" s="1198"/>
      <c r="G57" s="1198"/>
      <c r="H57" s="1198"/>
      <c r="I57" s="1198"/>
      <c r="J57" s="1199"/>
      <c r="K57" s="83"/>
      <c r="L57" s="84"/>
      <c r="M57" s="84"/>
      <c r="N57" s="84"/>
      <c r="O57" s="85"/>
    </row>
    <row r="58" spans="1:21" ht="31.5" customHeight="1" thickBot="1" x14ac:dyDescent="0.2">
      <c r="B58" s="1195"/>
      <c r="C58" s="1196"/>
      <c r="D58" s="1200" t="s">
        <v>27</v>
      </c>
      <c r="E58" s="1201"/>
      <c r="F58" s="1201"/>
      <c r="G58" s="1201"/>
      <c r="H58" s="1201"/>
      <c r="I58" s="1201"/>
      <c r="J58" s="120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zPzAUpf69O1zYDBJb+rxD5BPOiUedzOwrvi2hzre7uzpcstYBSh7wfOtDGoVmNYaPKn3LUu9eUMkdVWgqW9lg==" saltValue="6d+BKs0dDSdk2oLKzI9gJ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abSelected="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23" t="s">
        <v>30</v>
      </c>
      <c r="C41" s="1224"/>
      <c r="D41" s="102"/>
      <c r="E41" s="1225" t="s">
        <v>31</v>
      </c>
      <c r="F41" s="1225"/>
      <c r="G41" s="1225"/>
      <c r="H41" s="1226"/>
      <c r="I41" s="346">
        <v>15254</v>
      </c>
      <c r="J41" s="347">
        <v>15235</v>
      </c>
      <c r="K41" s="347">
        <v>15259</v>
      </c>
      <c r="L41" s="347">
        <v>14719</v>
      </c>
      <c r="M41" s="348">
        <v>14114</v>
      </c>
    </row>
    <row r="42" spans="2:13" ht="27.75" customHeight="1" x14ac:dyDescent="0.15">
      <c r="B42" s="1213"/>
      <c r="C42" s="1214"/>
      <c r="D42" s="103"/>
      <c r="E42" s="1217" t="s">
        <v>32</v>
      </c>
      <c r="F42" s="1217"/>
      <c r="G42" s="1217"/>
      <c r="H42" s="1218"/>
      <c r="I42" s="349" t="s">
        <v>521</v>
      </c>
      <c r="J42" s="350" t="s">
        <v>521</v>
      </c>
      <c r="K42" s="350" t="s">
        <v>521</v>
      </c>
      <c r="L42" s="350" t="s">
        <v>521</v>
      </c>
      <c r="M42" s="351" t="s">
        <v>521</v>
      </c>
    </row>
    <row r="43" spans="2:13" ht="27.75" customHeight="1" x14ac:dyDescent="0.15">
      <c r="B43" s="1213"/>
      <c r="C43" s="1214"/>
      <c r="D43" s="103"/>
      <c r="E43" s="1217" t="s">
        <v>33</v>
      </c>
      <c r="F43" s="1217"/>
      <c r="G43" s="1217"/>
      <c r="H43" s="1218"/>
      <c r="I43" s="349">
        <v>10752</v>
      </c>
      <c r="J43" s="350">
        <v>9784</v>
      </c>
      <c r="K43" s="350">
        <v>8666</v>
      </c>
      <c r="L43" s="350">
        <v>8104</v>
      </c>
      <c r="M43" s="351">
        <v>7533</v>
      </c>
    </row>
    <row r="44" spans="2:13" ht="27.75" customHeight="1" x14ac:dyDescent="0.15">
      <c r="B44" s="1213"/>
      <c r="C44" s="1214"/>
      <c r="D44" s="103"/>
      <c r="E44" s="1217" t="s">
        <v>34</v>
      </c>
      <c r="F44" s="1217"/>
      <c r="G44" s="1217"/>
      <c r="H44" s="1218"/>
      <c r="I44" s="349">
        <v>185</v>
      </c>
      <c r="J44" s="350">
        <v>154</v>
      </c>
      <c r="K44" s="350">
        <v>114</v>
      </c>
      <c r="L44" s="350">
        <v>161</v>
      </c>
      <c r="M44" s="351">
        <v>138</v>
      </c>
    </row>
    <row r="45" spans="2:13" ht="27.75" customHeight="1" x14ac:dyDescent="0.15">
      <c r="B45" s="1213"/>
      <c r="C45" s="1214"/>
      <c r="D45" s="103"/>
      <c r="E45" s="1217" t="s">
        <v>35</v>
      </c>
      <c r="F45" s="1217"/>
      <c r="G45" s="1217"/>
      <c r="H45" s="1218"/>
      <c r="I45" s="349">
        <v>3016</v>
      </c>
      <c r="J45" s="350">
        <v>2940</v>
      </c>
      <c r="K45" s="350">
        <v>2536</v>
      </c>
      <c r="L45" s="350">
        <v>2652</v>
      </c>
      <c r="M45" s="351">
        <v>2746</v>
      </c>
    </row>
    <row r="46" spans="2:13" ht="27.75" customHeight="1" x14ac:dyDescent="0.15">
      <c r="B46" s="1213"/>
      <c r="C46" s="1214"/>
      <c r="D46" s="104"/>
      <c r="E46" s="1217" t="s">
        <v>36</v>
      </c>
      <c r="F46" s="1217"/>
      <c r="G46" s="1217"/>
      <c r="H46" s="1218"/>
      <c r="I46" s="349" t="s">
        <v>521</v>
      </c>
      <c r="J46" s="350" t="s">
        <v>521</v>
      </c>
      <c r="K46" s="350" t="s">
        <v>521</v>
      </c>
      <c r="L46" s="350" t="s">
        <v>521</v>
      </c>
      <c r="M46" s="351" t="s">
        <v>521</v>
      </c>
    </row>
    <row r="47" spans="2:13" ht="27.75" customHeight="1" x14ac:dyDescent="0.15">
      <c r="B47" s="1213"/>
      <c r="C47" s="1214"/>
      <c r="D47" s="105"/>
      <c r="E47" s="1227" t="s">
        <v>37</v>
      </c>
      <c r="F47" s="1228"/>
      <c r="G47" s="1228"/>
      <c r="H47" s="1229"/>
      <c r="I47" s="349" t="s">
        <v>521</v>
      </c>
      <c r="J47" s="350" t="s">
        <v>521</v>
      </c>
      <c r="K47" s="350" t="s">
        <v>521</v>
      </c>
      <c r="L47" s="350" t="s">
        <v>521</v>
      </c>
      <c r="M47" s="351" t="s">
        <v>521</v>
      </c>
    </row>
    <row r="48" spans="2:13" ht="27.75" customHeight="1" x14ac:dyDescent="0.15">
      <c r="B48" s="1213"/>
      <c r="C48" s="1214"/>
      <c r="D48" s="103"/>
      <c r="E48" s="1217" t="s">
        <v>38</v>
      </c>
      <c r="F48" s="1217"/>
      <c r="G48" s="1217"/>
      <c r="H48" s="1218"/>
      <c r="I48" s="349" t="s">
        <v>521</v>
      </c>
      <c r="J48" s="350" t="s">
        <v>521</v>
      </c>
      <c r="K48" s="350" t="s">
        <v>521</v>
      </c>
      <c r="L48" s="350" t="s">
        <v>521</v>
      </c>
      <c r="M48" s="351" t="s">
        <v>521</v>
      </c>
    </row>
    <row r="49" spans="2:13" ht="27.75" customHeight="1" x14ac:dyDescent="0.15">
      <c r="B49" s="1215"/>
      <c r="C49" s="1216"/>
      <c r="D49" s="103"/>
      <c r="E49" s="1217" t="s">
        <v>39</v>
      </c>
      <c r="F49" s="1217"/>
      <c r="G49" s="1217"/>
      <c r="H49" s="1218"/>
      <c r="I49" s="349" t="s">
        <v>521</v>
      </c>
      <c r="J49" s="350" t="s">
        <v>521</v>
      </c>
      <c r="K49" s="350" t="s">
        <v>521</v>
      </c>
      <c r="L49" s="350" t="s">
        <v>521</v>
      </c>
      <c r="M49" s="351" t="s">
        <v>521</v>
      </c>
    </row>
    <row r="50" spans="2:13" ht="27.75" customHeight="1" x14ac:dyDescent="0.15">
      <c r="B50" s="1211" t="s">
        <v>40</v>
      </c>
      <c r="C50" s="1212"/>
      <c r="D50" s="106"/>
      <c r="E50" s="1217" t="s">
        <v>41</v>
      </c>
      <c r="F50" s="1217"/>
      <c r="G50" s="1217"/>
      <c r="H50" s="1218"/>
      <c r="I50" s="349">
        <v>4056</v>
      </c>
      <c r="J50" s="350">
        <v>3736</v>
      </c>
      <c r="K50" s="350">
        <v>3622</v>
      </c>
      <c r="L50" s="350">
        <v>3375</v>
      </c>
      <c r="M50" s="351">
        <v>3352</v>
      </c>
    </row>
    <row r="51" spans="2:13" ht="27.75" customHeight="1" x14ac:dyDescent="0.15">
      <c r="B51" s="1213"/>
      <c r="C51" s="1214"/>
      <c r="D51" s="103"/>
      <c r="E51" s="1217" t="s">
        <v>42</v>
      </c>
      <c r="F51" s="1217"/>
      <c r="G51" s="1217"/>
      <c r="H51" s="1218"/>
      <c r="I51" s="349">
        <v>945</v>
      </c>
      <c r="J51" s="350">
        <v>964</v>
      </c>
      <c r="K51" s="350">
        <v>963</v>
      </c>
      <c r="L51" s="350">
        <v>904</v>
      </c>
      <c r="M51" s="351">
        <v>961</v>
      </c>
    </row>
    <row r="52" spans="2:13" ht="27.75" customHeight="1" x14ac:dyDescent="0.15">
      <c r="B52" s="1215"/>
      <c r="C52" s="1216"/>
      <c r="D52" s="103"/>
      <c r="E52" s="1217" t="s">
        <v>43</v>
      </c>
      <c r="F52" s="1217"/>
      <c r="G52" s="1217"/>
      <c r="H52" s="1218"/>
      <c r="I52" s="349">
        <v>19479</v>
      </c>
      <c r="J52" s="350">
        <v>18773</v>
      </c>
      <c r="K52" s="350">
        <v>17940</v>
      </c>
      <c r="L52" s="350">
        <v>17165</v>
      </c>
      <c r="M52" s="351">
        <v>16160</v>
      </c>
    </row>
    <row r="53" spans="2:13" ht="27.75" customHeight="1" thickBot="1" x14ac:dyDescent="0.2">
      <c r="B53" s="1219" t="s">
        <v>44</v>
      </c>
      <c r="C53" s="1220"/>
      <c r="D53" s="107"/>
      <c r="E53" s="1221" t="s">
        <v>45</v>
      </c>
      <c r="F53" s="1221"/>
      <c r="G53" s="1221"/>
      <c r="H53" s="1222"/>
      <c r="I53" s="352">
        <v>4726</v>
      </c>
      <c r="J53" s="353">
        <v>4639</v>
      </c>
      <c r="K53" s="353">
        <v>4049</v>
      </c>
      <c r="L53" s="353">
        <v>4191</v>
      </c>
      <c r="M53" s="354">
        <v>4057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QjLTiGcH/G/HR8jJrWMLmf9C0Tz72YeWkg+CVpDI8XpmDAJvi6wrUWvk6McU9crtDtQrVYYyhyKcQ8kQ2xPnKA==" saltValue="DJ+0Um7PuhE21al06a+WR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38" t="s">
        <v>48</v>
      </c>
      <c r="D55" s="1238"/>
      <c r="E55" s="1239"/>
      <c r="F55" s="119">
        <v>1957</v>
      </c>
      <c r="G55" s="119">
        <v>1797</v>
      </c>
      <c r="H55" s="120">
        <v>1747</v>
      </c>
    </row>
    <row r="56" spans="2:8" ht="52.5" customHeight="1" x14ac:dyDescent="0.15">
      <c r="B56" s="121"/>
      <c r="C56" s="1240" t="s">
        <v>49</v>
      </c>
      <c r="D56" s="1240"/>
      <c r="E56" s="1241"/>
      <c r="F56" s="122" t="s">
        <v>521</v>
      </c>
      <c r="G56" s="122" t="s">
        <v>521</v>
      </c>
      <c r="H56" s="123" t="s">
        <v>521</v>
      </c>
    </row>
    <row r="57" spans="2:8" ht="53.25" customHeight="1" x14ac:dyDescent="0.15">
      <c r="B57" s="121"/>
      <c r="C57" s="1242" t="s">
        <v>50</v>
      </c>
      <c r="D57" s="1242"/>
      <c r="E57" s="1243"/>
      <c r="F57" s="124">
        <v>2820</v>
      </c>
      <c r="G57" s="124">
        <v>2536</v>
      </c>
      <c r="H57" s="125">
        <v>2560</v>
      </c>
    </row>
    <row r="58" spans="2:8" ht="45.75" customHeight="1" x14ac:dyDescent="0.15">
      <c r="B58" s="126"/>
      <c r="C58" s="1230" t="s">
        <v>587</v>
      </c>
      <c r="D58" s="1231"/>
      <c r="E58" s="1232"/>
      <c r="F58" s="127">
        <v>1505</v>
      </c>
      <c r="G58" s="127">
        <v>1268</v>
      </c>
      <c r="H58" s="128">
        <v>1270</v>
      </c>
    </row>
    <row r="59" spans="2:8" ht="45.75" customHeight="1" x14ac:dyDescent="0.15">
      <c r="B59" s="126"/>
      <c r="C59" s="1230" t="s">
        <v>588</v>
      </c>
      <c r="D59" s="1231"/>
      <c r="E59" s="1232"/>
      <c r="F59" s="127">
        <v>360</v>
      </c>
      <c r="G59" s="127">
        <v>361</v>
      </c>
      <c r="H59" s="128">
        <v>364</v>
      </c>
    </row>
    <row r="60" spans="2:8" ht="45.75" customHeight="1" x14ac:dyDescent="0.15">
      <c r="B60" s="126"/>
      <c r="C60" s="1230" t="s">
        <v>589</v>
      </c>
      <c r="D60" s="1231"/>
      <c r="E60" s="1232"/>
      <c r="F60" s="127">
        <v>524</v>
      </c>
      <c r="G60" s="127">
        <v>375</v>
      </c>
      <c r="H60" s="128">
        <v>362</v>
      </c>
    </row>
    <row r="61" spans="2:8" ht="45.75" customHeight="1" x14ac:dyDescent="0.15">
      <c r="B61" s="126"/>
      <c r="C61" s="1230" t="s">
        <v>591</v>
      </c>
      <c r="D61" s="1231"/>
      <c r="E61" s="1232"/>
      <c r="F61" s="127">
        <v>297</v>
      </c>
      <c r="G61" s="127">
        <v>247</v>
      </c>
      <c r="H61" s="128">
        <v>297</v>
      </c>
    </row>
    <row r="62" spans="2:8" ht="45.75" customHeight="1" thickBot="1" x14ac:dyDescent="0.2">
      <c r="B62" s="129"/>
      <c r="C62" s="1233" t="s">
        <v>590</v>
      </c>
      <c r="D62" s="1234"/>
      <c r="E62" s="1235"/>
      <c r="F62" s="130">
        <v>33</v>
      </c>
      <c r="G62" s="130">
        <v>120</v>
      </c>
      <c r="H62" s="131">
        <v>127</v>
      </c>
    </row>
    <row r="63" spans="2:8" ht="52.5" customHeight="1" thickBot="1" x14ac:dyDescent="0.2">
      <c r="B63" s="132"/>
      <c r="C63" s="1236" t="s">
        <v>51</v>
      </c>
      <c r="D63" s="1236"/>
      <c r="E63" s="1237"/>
      <c r="F63" s="133">
        <v>4777</v>
      </c>
      <c r="G63" s="133">
        <v>4333</v>
      </c>
      <c r="H63" s="134">
        <v>4307</v>
      </c>
    </row>
    <row r="64" spans="2:8" x14ac:dyDescent="0.15"/>
  </sheetData>
  <sheetProtection algorithmName="SHA-512" hashValue="0CAJWvdKL9Bg46ynBLTI2iRwe98Hev/wBt8noYpW45mSQpBzTv7RVFxskB43DFoL4e/sTRZymPtdTx753kKXDA==" saltValue="mxhZRrX2CUsQoUtwo5VO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B8493-B84D-4A2A-9F6B-D47AADAC2D3F}">
  <sheetPr>
    <pageSetUpPr fitToPage="1"/>
  </sheetPr>
  <dimension ref="A1:DE85"/>
  <sheetViews>
    <sheetView showGridLines="0" tabSelected="1" topLeftCell="C41" zoomScale="85" zoomScaleNormal="85" zoomScaleSheetLayoutView="55" workbookViewId="0"/>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611</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612</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6" t="s">
        <v>620</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x14ac:dyDescent="0.15">
      <c r="B44" s="369"/>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x14ac:dyDescent="0.15">
      <c r="B45" s="369"/>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x14ac:dyDescent="0.15">
      <c r="B46" s="369"/>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x14ac:dyDescent="0.15">
      <c r="B47" s="369"/>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613</v>
      </c>
    </row>
    <row r="50" spans="1:109" x14ac:dyDescent="0.15">
      <c r="B50" s="369"/>
      <c r="G50" s="1250"/>
      <c r="H50" s="1250"/>
      <c r="I50" s="1250"/>
      <c r="J50" s="1250"/>
      <c r="K50" s="379"/>
      <c r="L50" s="379"/>
      <c r="M50" s="380"/>
      <c r="N50" s="380"/>
      <c r="AN50" s="1253"/>
      <c r="AO50" s="1254"/>
      <c r="AP50" s="1254"/>
      <c r="AQ50" s="1254"/>
      <c r="AR50" s="1254"/>
      <c r="AS50" s="1254"/>
      <c r="AT50" s="1254"/>
      <c r="AU50" s="1254"/>
      <c r="AV50" s="1254"/>
      <c r="AW50" s="1254"/>
      <c r="AX50" s="1254"/>
      <c r="AY50" s="1254"/>
      <c r="AZ50" s="1254"/>
      <c r="BA50" s="1254"/>
      <c r="BB50" s="1254"/>
      <c r="BC50" s="1254"/>
      <c r="BD50" s="1254"/>
      <c r="BE50" s="1254"/>
      <c r="BF50" s="1254"/>
      <c r="BG50" s="1254"/>
      <c r="BH50" s="1254"/>
      <c r="BI50" s="1254"/>
      <c r="BJ50" s="1254"/>
      <c r="BK50" s="1254"/>
      <c r="BL50" s="1254"/>
      <c r="BM50" s="1254"/>
      <c r="BN50" s="1254"/>
      <c r="BO50" s="1255"/>
      <c r="BP50" s="1249" t="s">
        <v>562</v>
      </c>
      <c r="BQ50" s="1249"/>
      <c r="BR50" s="1249"/>
      <c r="BS50" s="1249"/>
      <c r="BT50" s="1249"/>
      <c r="BU50" s="1249"/>
      <c r="BV50" s="1249"/>
      <c r="BW50" s="1249"/>
      <c r="BX50" s="1249" t="s">
        <v>563</v>
      </c>
      <c r="BY50" s="1249"/>
      <c r="BZ50" s="1249"/>
      <c r="CA50" s="1249"/>
      <c r="CB50" s="1249"/>
      <c r="CC50" s="1249"/>
      <c r="CD50" s="1249"/>
      <c r="CE50" s="1249"/>
      <c r="CF50" s="1249" t="s">
        <v>564</v>
      </c>
      <c r="CG50" s="1249"/>
      <c r="CH50" s="1249"/>
      <c r="CI50" s="1249"/>
      <c r="CJ50" s="1249"/>
      <c r="CK50" s="1249"/>
      <c r="CL50" s="1249"/>
      <c r="CM50" s="1249"/>
      <c r="CN50" s="1249" t="s">
        <v>565</v>
      </c>
      <c r="CO50" s="1249"/>
      <c r="CP50" s="1249"/>
      <c r="CQ50" s="1249"/>
      <c r="CR50" s="1249"/>
      <c r="CS50" s="1249"/>
      <c r="CT50" s="1249"/>
      <c r="CU50" s="1249"/>
      <c r="CV50" s="1249" t="s">
        <v>566</v>
      </c>
      <c r="CW50" s="1249"/>
      <c r="CX50" s="1249"/>
      <c r="CY50" s="1249"/>
      <c r="CZ50" s="1249"/>
      <c r="DA50" s="1249"/>
      <c r="DB50" s="1249"/>
      <c r="DC50" s="1249"/>
    </row>
    <row r="51" spans="1:109" ht="13.5" customHeight="1" x14ac:dyDescent="0.15">
      <c r="B51" s="369"/>
      <c r="G51" s="1252"/>
      <c r="H51" s="1252"/>
      <c r="I51" s="1265"/>
      <c r="J51" s="1265"/>
      <c r="K51" s="1251"/>
      <c r="L51" s="1251"/>
      <c r="M51" s="1251"/>
      <c r="N51" s="1251"/>
      <c r="AM51" s="378"/>
      <c r="AN51" s="1247" t="s">
        <v>614</v>
      </c>
      <c r="AO51" s="1247"/>
      <c r="AP51" s="1247"/>
      <c r="AQ51" s="1247"/>
      <c r="AR51" s="1247"/>
      <c r="AS51" s="1247"/>
      <c r="AT51" s="1247"/>
      <c r="AU51" s="1247"/>
      <c r="AV51" s="1247"/>
      <c r="AW51" s="1247"/>
      <c r="AX51" s="1247"/>
      <c r="AY51" s="1247"/>
      <c r="AZ51" s="1247"/>
      <c r="BA51" s="1247"/>
      <c r="BB51" s="1247" t="s">
        <v>615</v>
      </c>
      <c r="BC51" s="1247"/>
      <c r="BD51" s="1247"/>
      <c r="BE51" s="1247"/>
      <c r="BF51" s="1247"/>
      <c r="BG51" s="1247"/>
      <c r="BH51" s="1247"/>
      <c r="BI51" s="1247"/>
      <c r="BJ51" s="1247"/>
      <c r="BK51" s="1247"/>
      <c r="BL51" s="1247"/>
      <c r="BM51" s="1247"/>
      <c r="BN51" s="1247"/>
      <c r="BO51" s="1247"/>
      <c r="BP51" s="1244">
        <v>56.7</v>
      </c>
      <c r="BQ51" s="1244"/>
      <c r="BR51" s="1244"/>
      <c r="BS51" s="1244"/>
      <c r="BT51" s="1244"/>
      <c r="BU51" s="1244"/>
      <c r="BV51" s="1244"/>
      <c r="BW51" s="1244"/>
      <c r="BX51" s="1244">
        <v>56</v>
      </c>
      <c r="BY51" s="1244"/>
      <c r="BZ51" s="1244"/>
      <c r="CA51" s="1244"/>
      <c r="CB51" s="1244"/>
      <c r="CC51" s="1244"/>
      <c r="CD51" s="1244"/>
      <c r="CE51" s="1244"/>
      <c r="CF51" s="1244">
        <v>48.8</v>
      </c>
      <c r="CG51" s="1244"/>
      <c r="CH51" s="1244"/>
      <c r="CI51" s="1244"/>
      <c r="CJ51" s="1244"/>
      <c r="CK51" s="1244"/>
      <c r="CL51" s="1244"/>
      <c r="CM51" s="1244"/>
      <c r="CN51" s="1244">
        <v>48.6</v>
      </c>
      <c r="CO51" s="1244"/>
      <c r="CP51" s="1244"/>
      <c r="CQ51" s="1244"/>
      <c r="CR51" s="1244"/>
      <c r="CS51" s="1244"/>
      <c r="CT51" s="1244"/>
      <c r="CU51" s="1244"/>
      <c r="CV51" s="1244">
        <v>45.3</v>
      </c>
      <c r="CW51" s="1244"/>
      <c r="CX51" s="1244"/>
      <c r="CY51" s="1244"/>
      <c r="CZ51" s="1244"/>
      <c r="DA51" s="1244"/>
      <c r="DB51" s="1244"/>
      <c r="DC51" s="1244"/>
    </row>
    <row r="52" spans="1:109" x14ac:dyDescent="0.15">
      <c r="B52" s="369"/>
      <c r="G52" s="1252"/>
      <c r="H52" s="1252"/>
      <c r="I52" s="1265"/>
      <c r="J52" s="1265"/>
      <c r="K52" s="1251"/>
      <c r="L52" s="1251"/>
      <c r="M52" s="1251"/>
      <c r="N52" s="1251"/>
      <c r="AM52" s="378"/>
      <c r="AN52" s="1247"/>
      <c r="AO52" s="1247"/>
      <c r="AP52" s="1247"/>
      <c r="AQ52" s="1247"/>
      <c r="AR52" s="1247"/>
      <c r="AS52" s="1247"/>
      <c r="AT52" s="1247"/>
      <c r="AU52" s="1247"/>
      <c r="AV52" s="1247"/>
      <c r="AW52" s="1247"/>
      <c r="AX52" s="1247"/>
      <c r="AY52" s="1247"/>
      <c r="AZ52" s="1247"/>
      <c r="BA52" s="1247"/>
      <c r="BB52" s="1247"/>
      <c r="BC52" s="1247"/>
      <c r="BD52" s="1247"/>
      <c r="BE52" s="1247"/>
      <c r="BF52" s="1247"/>
      <c r="BG52" s="1247"/>
      <c r="BH52" s="1247"/>
      <c r="BI52" s="1247"/>
      <c r="BJ52" s="1247"/>
      <c r="BK52" s="1247"/>
      <c r="BL52" s="1247"/>
      <c r="BM52" s="1247"/>
      <c r="BN52" s="1247"/>
      <c r="BO52" s="1247"/>
      <c r="BP52" s="1244"/>
      <c r="BQ52" s="1244"/>
      <c r="BR52" s="1244"/>
      <c r="BS52" s="1244"/>
      <c r="BT52" s="1244"/>
      <c r="BU52" s="1244"/>
      <c r="BV52" s="1244"/>
      <c r="BW52" s="1244"/>
      <c r="BX52" s="1244"/>
      <c r="BY52" s="1244"/>
      <c r="BZ52" s="1244"/>
      <c r="CA52" s="1244"/>
      <c r="CB52" s="1244"/>
      <c r="CC52" s="1244"/>
      <c r="CD52" s="1244"/>
      <c r="CE52" s="1244"/>
      <c r="CF52" s="1244"/>
      <c r="CG52" s="1244"/>
      <c r="CH52" s="1244"/>
      <c r="CI52" s="1244"/>
      <c r="CJ52" s="1244"/>
      <c r="CK52" s="1244"/>
      <c r="CL52" s="1244"/>
      <c r="CM52" s="1244"/>
      <c r="CN52" s="1244"/>
      <c r="CO52" s="1244"/>
      <c r="CP52" s="1244"/>
      <c r="CQ52" s="1244"/>
      <c r="CR52" s="1244"/>
      <c r="CS52" s="1244"/>
      <c r="CT52" s="1244"/>
      <c r="CU52" s="1244"/>
      <c r="CV52" s="1244"/>
      <c r="CW52" s="1244"/>
      <c r="CX52" s="1244"/>
      <c r="CY52" s="1244"/>
      <c r="CZ52" s="1244"/>
      <c r="DA52" s="1244"/>
      <c r="DB52" s="1244"/>
      <c r="DC52" s="1244"/>
    </row>
    <row r="53" spans="1:109" x14ac:dyDescent="0.15">
      <c r="A53" s="377"/>
      <c r="B53" s="369"/>
      <c r="G53" s="1252"/>
      <c r="H53" s="1252"/>
      <c r="I53" s="1250"/>
      <c r="J53" s="1250"/>
      <c r="K53" s="1251"/>
      <c r="L53" s="1251"/>
      <c r="M53" s="1251"/>
      <c r="N53" s="1251"/>
      <c r="AM53" s="378"/>
      <c r="AN53" s="1247"/>
      <c r="AO53" s="1247"/>
      <c r="AP53" s="1247"/>
      <c r="AQ53" s="1247"/>
      <c r="AR53" s="1247"/>
      <c r="AS53" s="1247"/>
      <c r="AT53" s="1247"/>
      <c r="AU53" s="1247"/>
      <c r="AV53" s="1247"/>
      <c r="AW53" s="1247"/>
      <c r="AX53" s="1247"/>
      <c r="AY53" s="1247"/>
      <c r="AZ53" s="1247"/>
      <c r="BA53" s="1247"/>
      <c r="BB53" s="1247" t="s">
        <v>616</v>
      </c>
      <c r="BC53" s="1247"/>
      <c r="BD53" s="1247"/>
      <c r="BE53" s="1247"/>
      <c r="BF53" s="1247"/>
      <c r="BG53" s="1247"/>
      <c r="BH53" s="1247"/>
      <c r="BI53" s="1247"/>
      <c r="BJ53" s="1247"/>
      <c r="BK53" s="1247"/>
      <c r="BL53" s="1247"/>
      <c r="BM53" s="1247"/>
      <c r="BN53" s="1247"/>
      <c r="BO53" s="1247"/>
      <c r="BP53" s="1244">
        <v>70.2</v>
      </c>
      <c r="BQ53" s="1244"/>
      <c r="BR53" s="1244"/>
      <c r="BS53" s="1244"/>
      <c r="BT53" s="1244"/>
      <c r="BU53" s="1244"/>
      <c r="BV53" s="1244"/>
      <c r="BW53" s="1244"/>
      <c r="BX53" s="1244">
        <v>71.599999999999994</v>
      </c>
      <c r="BY53" s="1244"/>
      <c r="BZ53" s="1244"/>
      <c r="CA53" s="1244"/>
      <c r="CB53" s="1244"/>
      <c r="CC53" s="1244"/>
      <c r="CD53" s="1244"/>
      <c r="CE53" s="1244"/>
      <c r="CF53" s="1244">
        <v>65</v>
      </c>
      <c r="CG53" s="1244"/>
      <c r="CH53" s="1244"/>
      <c r="CI53" s="1244"/>
      <c r="CJ53" s="1244"/>
      <c r="CK53" s="1244"/>
      <c r="CL53" s="1244"/>
      <c r="CM53" s="1244"/>
      <c r="CN53" s="1244">
        <v>72.599999999999994</v>
      </c>
      <c r="CO53" s="1244"/>
      <c r="CP53" s="1244"/>
      <c r="CQ53" s="1244"/>
      <c r="CR53" s="1244"/>
      <c r="CS53" s="1244"/>
      <c r="CT53" s="1244"/>
      <c r="CU53" s="1244"/>
      <c r="CV53" s="1244">
        <v>74.8</v>
      </c>
      <c r="CW53" s="1244"/>
      <c r="CX53" s="1244"/>
      <c r="CY53" s="1244"/>
      <c r="CZ53" s="1244"/>
      <c r="DA53" s="1244"/>
      <c r="DB53" s="1244"/>
      <c r="DC53" s="1244"/>
    </row>
    <row r="54" spans="1:109" x14ac:dyDescent="0.15">
      <c r="A54" s="377"/>
      <c r="B54" s="369"/>
      <c r="G54" s="1252"/>
      <c r="H54" s="1252"/>
      <c r="I54" s="1250"/>
      <c r="J54" s="1250"/>
      <c r="K54" s="1251"/>
      <c r="L54" s="1251"/>
      <c r="M54" s="1251"/>
      <c r="N54" s="1251"/>
      <c r="AM54" s="378"/>
      <c r="AN54" s="1247"/>
      <c r="AO54" s="1247"/>
      <c r="AP54" s="1247"/>
      <c r="AQ54" s="1247"/>
      <c r="AR54" s="1247"/>
      <c r="AS54" s="1247"/>
      <c r="AT54" s="1247"/>
      <c r="AU54" s="1247"/>
      <c r="AV54" s="1247"/>
      <c r="AW54" s="1247"/>
      <c r="AX54" s="1247"/>
      <c r="AY54" s="1247"/>
      <c r="AZ54" s="1247"/>
      <c r="BA54" s="1247"/>
      <c r="BB54" s="1247"/>
      <c r="BC54" s="1247"/>
      <c r="BD54" s="1247"/>
      <c r="BE54" s="1247"/>
      <c r="BF54" s="1247"/>
      <c r="BG54" s="1247"/>
      <c r="BH54" s="1247"/>
      <c r="BI54" s="1247"/>
      <c r="BJ54" s="1247"/>
      <c r="BK54" s="1247"/>
      <c r="BL54" s="1247"/>
      <c r="BM54" s="1247"/>
      <c r="BN54" s="1247"/>
      <c r="BO54" s="1247"/>
      <c r="BP54" s="1244"/>
      <c r="BQ54" s="1244"/>
      <c r="BR54" s="1244"/>
      <c r="BS54" s="1244"/>
      <c r="BT54" s="1244"/>
      <c r="BU54" s="1244"/>
      <c r="BV54" s="1244"/>
      <c r="BW54" s="1244"/>
      <c r="BX54" s="1244"/>
      <c r="BY54" s="1244"/>
      <c r="BZ54" s="1244"/>
      <c r="CA54" s="1244"/>
      <c r="CB54" s="1244"/>
      <c r="CC54" s="1244"/>
      <c r="CD54" s="1244"/>
      <c r="CE54" s="1244"/>
      <c r="CF54" s="1244"/>
      <c r="CG54" s="1244"/>
      <c r="CH54" s="1244"/>
      <c r="CI54" s="1244"/>
      <c r="CJ54" s="1244"/>
      <c r="CK54" s="1244"/>
      <c r="CL54" s="1244"/>
      <c r="CM54" s="1244"/>
      <c r="CN54" s="1244"/>
      <c r="CO54" s="1244"/>
      <c r="CP54" s="1244"/>
      <c r="CQ54" s="1244"/>
      <c r="CR54" s="1244"/>
      <c r="CS54" s="1244"/>
      <c r="CT54" s="1244"/>
      <c r="CU54" s="1244"/>
      <c r="CV54" s="1244"/>
      <c r="CW54" s="1244"/>
      <c r="CX54" s="1244"/>
      <c r="CY54" s="1244"/>
      <c r="CZ54" s="1244"/>
      <c r="DA54" s="1244"/>
      <c r="DB54" s="1244"/>
      <c r="DC54" s="1244"/>
    </row>
    <row r="55" spans="1:109" x14ac:dyDescent="0.15">
      <c r="A55" s="377"/>
      <c r="B55" s="369"/>
      <c r="G55" s="1250"/>
      <c r="H55" s="1250"/>
      <c r="I55" s="1250"/>
      <c r="J55" s="1250"/>
      <c r="K55" s="1251"/>
      <c r="L55" s="1251"/>
      <c r="M55" s="1251"/>
      <c r="N55" s="1251"/>
      <c r="AN55" s="1249" t="s">
        <v>617</v>
      </c>
      <c r="AO55" s="1249"/>
      <c r="AP55" s="1249"/>
      <c r="AQ55" s="1249"/>
      <c r="AR55" s="1249"/>
      <c r="AS55" s="1249"/>
      <c r="AT55" s="1249"/>
      <c r="AU55" s="1249"/>
      <c r="AV55" s="1249"/>
      <c r="AW55" s="1249"/>
      <c r="AX55" s="1249"/>
      <c r="AY55" s="1249"/>
      <c r="AZ55" s="1249"/>
      <c r="BA55" s="1249"/>
      <c r="BB55" s="1247" t="s">
        <v>615</v>
      </c>
      <c r="BC55" s="1247"/>
      <c r="BD55" s="1247"/>
      <c r="BE55" s="1247"/>
      <c r="BF55" s="1247"/>
      <c r="BG55" s="1247"/>
      <c r="BH55" s="1247"/>
      <c r="BI55" s="1247"/>
      <c r="BJ55" s="1247"/>
      <c r="BK55" s="1247"/>
      <c r="BL55" s="1247"/>
      <c r="BM55" s="1247"/>
      <c r="BN55" s="1247"/>
      <c r="BO55" s="1247"/>
      <c r="BP55" s="1244">
        <v>53.4</v>
      </c>
      <c r="BQ55" s="1244"/>
      <c r="BR55" s="1244"/>
      <c r="BS55" s="1244"/>
      <c r="BT55" s="1244"/>
      <c r="BU55" s="1244"/>
      <c r="BV55" s="1244"/>
      <c r="BW55" s="1244"/>
      <c r="BX55" s="1244">
        <v>48</v>
      </c>
      <c r="BY55" s="1244"/>
      <c r="BZ55" s="1244"/>
      <c r="CA55" s="1244"/>
      <c r="CB55" s="1244"/>
      <c r="CC55" s="1244"/>
      <c r="CD55" s="1244"/>
      <c r="CE55" s="1244"/>
      <c r="CF55" s="1244">
        <v>49.1</v>
      </c>
      <c r="CG55" s="1244"/>
      <c r="CH55" s="1244"/>
      <c r="CI55" s="1244"/>
      <c r="CJ55" s="1244"/>
      <c r="CK55" s="1244"/>
      <c r="CL55" s="1244"/>
      <c r="CM55" s="1244"/>
      <c r="CN55" s="1244">
        <v>41.5</v>
      </c>
      <c r="CO55" s="1244"/>
      <c r="CP55" s="1244"/>
      <c r="CQ55" s="1244"/>
      <c r="CR55" s="1244"/>
      <c r="CS55" s="1244"/>
      <c r="CT55" s="1244"/>
      <c r="CU55" s="1244"/>
      <c r="CV55" s="1244">
        <v>25.2</v>
      </c>
      <c r="CW55" s="1244"/>
      <c r="CX55" s="1244"/>
      <c r="CY55" s="1244"/>
      <c r="CZ55" s="1244"/>
      <c r="DA55" s="1244"/>
      <c r="DB55" s="1244"/>
      <c r="DC55" s="1244"/>
    </row>
    <row r="56" spans="1:109" x14ac:dyDescent="0.15">
      <c r="A56" s="377"/>
      <c r="B56" s="369"/>
      <c r="G56" s="1250"/>
      <c r="H56" s="1250"/>
      <c r="I56" s="1250"/>
      <c r="J56" s="1250"/>
      <c r="K56" s="1251"/>
      <c r="L56" s="1251"/>
      <c r="M56" s="1251"/>
      <c r="N56" s="1251"/>
      <c r="AN56" s="1249"/>
      <c r="AO56" s="1249"/>
      <c r="AP56" s="1249"/>
      <c r="AQ56" s="1249"/>
      <c r="AR56" s="1249"/>
      <c r="AS56" s="1249"/>
      <c r="AT56" s="1249"/>
      <c r="AU56" s="1249"/>
      <c r="AV56" s="1249"/>
      <c r="AW56" s="1249"/>
      <c r="AX56" s="1249"/>
      <c r="AY56" s="1249"/>
      <c r="AZ56" s="1249"/>
      <c r="BA56" s="1249"/>
      <c r="BB56" s="1247"/>
      <c r="BC56" s="1247"/>
      <c r="BD56" s="1247"/>
      <c r="BE56" s="1247"/>
      <c r="BF56" s="1247"/>
      <c r="BG56" s="1247"/>
      <c r="BH56" s="1247"/>
      <c r="BI56" s="1247"/>
      <c r="BJ56" s="1247"/>
      <c r="BK56" s="1247"/>
      <c r="BL56" s="1247"/>
      <c r="BM56" s="1247"/>
      <c r="BN56" s="1247"/>
      <c r="BO56" s="1247"/>
      <c r="BP56" s="1244"/>
      <c r="BQ56" s="1244"/>
      <c r="BR56" s="1244"/>
      <c r="BS56" s="1244"/>
      <c r="BT56" s="1244"/>
      <c r="BU56" s="1244"/>
      <c r="BV56" s="1244"/>
      <c r="BW56" s="1244"/>
      <c r="BX56" s="1244"/>
      <c r="BY56" s="1244"/>
      <c r="BZ56" s="1244"/>
      <c r="CA56" s="1244"/>
      <c r="CB56" s="1244"/>
      <c r="CC56" s="1244"/>
      <c r="CD56" s="1244"/>
      <c r="CE56" s="1244"/>
      <c r="CF56" s="1244"/>
      <c r="CG56" s="1244"/>
      <c r="CH56" s="1244"/>
      <c r="CI56" s="1244"/>
      <c r="CJ56" s="1244"/>
      <c r="CK56" s="1244"/>
      <c r="CL56" s="1244"/>
      <c r="CM56" s="1244"/>
      <c r="CN56" s="1244"/>
      <c r="CO56" s="1244"/>
      <c r="CP56" s="1244"/>
      <c r="CQ56" s="1244"/>
      <c r="CR56" s="1244"/>
      <c r="CS56" s="1244"/>
      <c r="CT56" s="1244"/>
      <c r="CU56" s="1244"/>
      <c r="CV56" s="1244"/>
      <c r="CW56" s="1244"/>
      <c r="CX56" s="1244"/>
      <c r="CY56" s="1244"/>
      <c r="CZ56" s="1244"/>
      <c r="DA56" s="1244"/>
      <c r="DB56" s="1244"/>
      <c r="DC56" s="1244"/>
    </row>
    <row r="57" spans="1:109" s="377" customFormat="1" x14ac:dyDescent="0.15">
      <c r="B57" s="381"/>
      <c r="G57" s="1250"/>
      <c r="H57" s="1250"/>
      <c r="I57" s="1245"/>
      <c r="J57" s="1245"/>
      <c r="K57" s="1251"/>
      <c r="L57" s="1251"/>
      <c r="M57" s="1251"/>
      <c r="N57" s="1251"/>
      <c r="AM57" s="363"/>
      <c r="AN57" s="1249"/>
      <c r="AO57" s="1249"/>
      <c r="AP57" s="1249"/>
      <c r="AQ57" s="1249"/>
      <c r="AR57" s="1249"/>
      <c r="AS57" s="1249"/>
      <c r="AT57" s="1249"/>
      <c r="AU57" s="1249"/>
      <c r="AV57" s="1249"/>
      <c r="AW57" s="1249"/>
      <c r="AX57" s="1249"/>
      <c r="AY57" s="1249"/>
      <c r="AZ57" s="1249"/>
      <c r="BA57" s="1249"/>
      <c r="BB57" s="1247" t="s">
        <v>616</v>
      </c>
      <c r="BC57" s="1247"/>
      <c r="BD57" s="1247"/>
      <c r="BE57" s="1247"/>
      <c r="BF57" s="1247"/>
      <c r="BG57" s="1247"/>
      <c r="BH57" s="1247"/>
      <c r="BI57" s="1247"/>
      <c r="BJ57" s="1247"/>
      <c r="BK57" s="1247"/>
      <c r="BL57" s="1247"/>
      <c r="BM57" s="1247"/>
      <c r="BN57" s="1247"/>
      <c r="BO57" s="1247"/>
      <c r="BP57" s="1244">
        <v>59.6</v>
      </c>
      <c r="BQ57" s="1244"/>
      <c r="BR57" s="1244"/>
      <c r="BS57" s="1244"/>
      <c r="BT57" s="1244"/>
      <c r="BU57" s="1244"/>
      <c r="BV57" s="1244"/>
      <c r="BW57" s="1244"/>
      <c r="BX57" s="1244">
        <v>60.8</v>
      </c>
      <c r="BY57" s="1244"/>
      <c r="BZ57" s="1244"/>
      <c r="CA57" s="1244"/>
      <c r="CB57" s="1244"/>
      <c r="CC57" s="1244"/>
      <c r="CD57" s="1244"/>
      <c r="CE57" s="1244"/>
      <c r="CF57" s="1244">
        <v>61</v>
      </c>
      <c r="CG57" s="1244"/>
      <c r="CH57" s="1244"/>
      <c r="CI57" s="1244"/>
      <c r="CJ57" s="1244"/>
      <c r="CK57" s="1244"/>
      <c r="CL57" s="1244"/>
      <c r="CM57" s="1244"/>
      <c r="CN57" s="1244">
        <v>61.7</v>
      </c>
      <c r="CO57" s="1244"/>
      <c r="CP57" s="1244"/>
      <c r="CQ57" s="1244"/>
      <c r="CR57" s="1244"/>
      <c r="CS57" s="1244"/>
      <c r="CT57" s="1244"/>
      <c r="CU57" s="1244"/>
      <c r="CV57" s="1244">
        <v>62.4</v>
      </c>
      <c r="CW57" s="1244"/>
      <c r="CX57" s="1244"/>
      <c r="CY57" s="1244"/>
      <c r="CZ57" s="1244"/>
      <c r="DA57" s="1244"/>
      <c r="DB57" s="1244"/>
      <c r="DC57" s="1244"/>
      <c r="DD57" s="382"/>
      <c r="DE57" s="381"/>
    </row>
    <row r="58" spans="1:109" s="377" customFormat="1" x14ac:dyDescent="0.15">
      <c r="A58" s="363"/>
      <c r="B58" s="381"/>
      <c r="G58" s="1250"/>
      <c r="H58" s="1250"/>
      <c r="I58" s="1245"/>
      <c r="J58" s="1245"/>
      <c r="K58" s="1251"/>
      <c r="L58" s="1251"/>
      <c r="M58" s="1251"/>
      <c r="N58" s="1251"/>
      <c r="AM58" s="363"/>
      <c r="AN58" s="1249"/>
      <c r="AO58" s="1249"/>
      <c r="AP58" s="1249"/>
      <c r="AQ58" s="1249"/>
      <c r="AR58" s="1249"/>
      <c r="AS58" s="1249"/>
      <c r="AT58" s="1249"/>
      <c r="AU58" s="1249"/>
      <c r="AV58" s="1249"/>
      <c r="AW58" s="1249"/>
      <c r="AX58" s="1249"/>
      <c r="AY58" s="1249"/>
      <c r="AZ58" s="1249"/>
      <c r="BA58" s="1249"/>
      <c r="BB58" s="1247"/>
      <c r="BC58" s="1247"/>
      <c r="BD58" s="1247"/>
      <c r="BE58" s="1247"/>
      <c r="BF58" s="1247"/>
      <c r="BG58" s="1247"/>
      <c r="BH58" s="1247"/>
      <c r="BI58" s="1247"/>
      <c r="BJ58" s="1247"/>
      <c r="BK58" s="1247"/>
      <c r="BL58" s="1247"/>
      <c r="BM58" s="1247"/>
      <c r="BN58" s="1247"/>
      <c r="BO58" s="1247"/>
      <c r="BP58" s="1244"/>
      <c r="BQ58" s="1244"/>
      <c r="BR58" s="1244"/>
      <c r="BS58" s="1244"/>
      <c r="BT58" s="1244"/>
      <c r="BU58" s="1244"/>
      <c r="BV58" s="1244"/>
      <c r="BW58" s="1244"/>
      <c r="BX58" s="1244"/>
      <c r="BY58" s="1244"/>
      <c r="BZ58" s="1244"/>
      <c r="CA58" s="1244"/>
      <c r="CB58" s="1244"/>
      <c r="CC58" s="1244"/>
      <c r="CD58" s="1244"/>
      <c r="CE58" s="1244"/>
      <c r="CF58" s="1244"/>
      <c r="CG58" s="1244"/>
      <c r="CH58" s="1244"/>
      <c r="CI58" s="1244"/>
      <c r="CJ58" s="1244"/>
      <c r="CK58" s="1244"/>
      <c r="CL58" s="1244"/>
      <c r="CM58" s="1244"/>
      <c r="CN58" s="1244"/>
      <c r="CO58" s="1244"/>
      <c r="CP58" s="1244"/>
      <c r="CQ58" s="1244"/>
      <c r="CR58" s="1244"/>
      <c r="CS58" s="1244"/>
      <c r="CT58" s="1244"/>
      <c r="CU58" s="1244"/>
      <c r="CV58" s="1244"/>
      <c r="CW58" s="1244"/>
      <c r="CX58" s="1244"/>
      <c r="CY58" s="1244"/>
      <c r="CZ58" s="1244"/>
      <c r="DA58" s="1244"/>
      <c r="DB58" s="1244"/>
      <c r="DC58" s="1244"/>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618</v>
      </c>
    </row>
    <row r="64" spans="1:109" x14ac:dyDescent="0.15">
      <c r="B64" s="369"/>
      <c r="G64" s="376"/>
      <c r="I64" s="389"/>
      <c r="J64" s="389"/>
      <c r="K64" s="389"/>
      <c r="L64" s="389"/>
      <c r="M64" s="389"/>
      <c r="N64" s="390"/>
      <c r="AM64" s="376"/>
      <c r="AN64" s="376" t="s">
        <v>612</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56" t="s">
        <v>621</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8"/>
    </row>
    <row r="66" spans="2:107" x14ac:dyDescent="0.15">
      <c r="B66" s="369"/>
      <c r="AN66" s="1259"/>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61"/>
    </row>
    <row r="67" spans="2:107" x14ac:dyDescent="0.15">
      <c r="B67" s="369"/>
      <c r="AN67" s="1259"/>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61"/>
    </row>
    <row r="68" spans="2:107" x14ac:dyDescent="0.15">
      <c r="B68" s="369"/>
      <c r="AN68" s="1259"/>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61"/>
    </row>
    <row r="69" spans="2:107" x14ac:dyDescent="0.15">
      <c r="B69" s="369"/>
      <c r="AN69" s="1262"/>
      <c r="AO69" s="1263"/>
      <c r="AP69" s="1263"/>
      <c r="AQ69" s="1263"/>
      <c r="AR69" s="1263"/>
      <c r="AS69" s="1263"/>
      <c r="AT69" s="1263"/>
      <c r="AU69" s="1263"/>
      <c r="AV69" s="1263"/>
      <c r="AW69" s="1263"/>
      <c r="AX69" s="1263"/>
      <c r="AY69" s="1263"/>
      <c r="AZ69" s="1263"/>
      <c r="BA69" s="1263"/>
      <c r="BB69" s="1263"/>
      <c r="BC69" s="1263"/>
      <c r="BD69" s="1263"/>
      <c r="BE69" s="1263"/>
      <c r="BF69" s="1263"/>
      <c r="BG69" s="1263"/>
      <c r="BH69" s="1263"/>
      <c r="BI69" s="1263"/>
      <c r="BJ69" s="1263"/>
      <c r="BK69" s="1263"/>
      <c r="BL69" s="1263"/>
      <c r="BM69" s="1263"/>
      <c r="BN69" s="1263"/>
      <c r="BO69" s="1263"/>
      <c r="BP69" s="1263"/>
      <c r="BQ69" s="1263"/>
      <c r="BR69" s="1263"/>
      <c r="BS69" s="1263"/>
      <c r="BT69" s="1263"/>
      <c r="BU69" s="1263"/>
      <c r="BV69" s="1263"/>
      <c r="BW69" s="1263"/>
      <c r="BX69" s="1263"/>
      <c r="BY69" s="1263"/>
      <c r="BZ69" s="1263"/>
      <c r="CA69" s="1263"/>
      <c r="CB69" s="1263"/>
      <c r="CC69" s="1263"/>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4"/>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613</v>
      </c>
    </row>
    <row r="72" spans="2:107" x14ac:dyDescent="0.15">
      <c r="B72" s="369"/>
      <c r="G72" s="1250"/>
      <c r="H72" s="1250"/>
      <c r="I72" s="1250"/>
      <c r="J72" s="1250"/>
      <c r="K72" s="379"/>
      <c r="L72" s="379"/>
      <c r="M72" s="380"/>
      <c r="N72" s="380"/>
      <c r="AN72" s="1253"/>
      <c r="AO72" s="1254"/>
      <c r="AP72" s="1254"/>
      <c r="AQ72" s="1254"/>
      <c r="AR72" s="1254"/>
      <c r="AS72" s="1254"/>
      <c r="AT72" s="1254"/>
      <c r="AU72" s="1254"/>
      <c r="AV72" s="1254"/>
      <c r="AW72" s="1254"/>
      <c r="AX72" s="1254"/>
      <c r="AY72" s="1254"/>
      <c r="AZ72" s="1254"/>
      <c r="BA72" s="1254"/>
      <c r="BB72" s="1254"/>
      <c r="BC72" s="1254"/>
      <c r="BD72" s="1254"/>
      <c r="BE72" s="1254"/>
      <c r="BF72" s="1254"/>
      <c r="BG72" s="1254"/>
      <c r="BH72" s="1254"/>
      <c r="BI72" s="1254"/>
      <c r="BJ72" s="1254"/>
      <c r="BK72" s="1254"/>
      <c r="BL72" s="1254"/>
      <c r="BM72" s="1254"/>
      <c r="BN72" s="1254"/>
      <c r="BO72" s="1255"/>
      <c r="BP72" s="1249" t="s">
        <v>562</v>
      </c>
      <c r="BQ72" s="1249"/>
      <c r="BR72" s="1249"/>
      <c r="BS72" s="1249"/>
      <c r="BT72" s="1249"/>
      <c r="BU72" s="1249"/>
      <c r="BV72" s="1249"/>
      <c r="BW72" s="1249"/>
      <c r="BX72" s="1249" t="s">
        <v>563</v>
      </c>
      <c r="BY72" s="1249"/>
      <c r="BZ72" s="1249"/>
      <c r="CA72" s="1249"/>
      <c r="CB72" s="1249"/>
      <c r="CC72" s="1249"/>
      <c r="CD72" s="1249"/>
      <c r="CE72" s="1249"/>
      <c r="CF72" s="1249" t="s">
        <v>564</v>
      </c>
      <c r="CG72" s="1249"/>
      <c r="CH72" s="1249"/>
      <c r="CI72" s="1249"/>
      <c r="CJ72" s="1249"/>
      <c r="CK72" s="1249"/>
      <c r="CL72" s="1249"/>
      <c r="CM72" s="1249"/>
      <c r="CN72" s="1249" t="s">
        <v>565</v>
      </c>
      <c r="CO72" s="1249"/>
      <c r="CP72" s="1249"/>
      <c r="CQ72" s="1249"/>
      <c r="CR72" s="1249"/>
      <c r="CS72" s="1249"/>
      <c r="CT72" s="1249"/>
      <c r="CU72" s="1249"/>
      <c r="CV72" s="1249" t="s">
        <v>566</v>
      </c>
      <c r="CW72" s="1249"/>
      <c r="CX72" s="1249"/>
      <c r="CY72" s="1249"/>
      <c r="CZ72" s="1249"/>
      <c r="DA72" s="1249"/>
      <c r="DB72" s="1249"/>
      <c r="DC72" s="1249"/>
    </row>
    <row r="73" spans="2:107" x14ac:dyDescent="0.15">
      <c r="B73" s="369"/>
      <c r="G73" s="1252"/>
      <c r="H73" s="1252"/>
      <c r="I73" s="1252"/>
      <c r="J73" s="1252"/>
      <c r="K73" s="1248"/>
      <c r="L73" s="1248"/>
      <c r="M73" s="1248"/>
      <c r="N73" s="1248"/>
      <c r="AM73" s="378"/>
      <c r="AN73" s="1247" t="s">
        <v>614</v>
      </c>
      <c r="AO73" s="1247"/>
      <c r="AP73" s="1247"/>
      <c r="AQ73" s="1247"/>
      <c r="AR73" s="1247"/>
      <c r="AS73" s="1247"/>
      <c r="AT73" s="1247"/>
      <c r="AU73" s="1247"/>
      <c r="AV73" s="1247"/>
      <c r="AW73" s="1247"/>
      <c r="AX73" s="1247"/>
      <c r="AY73" s="1247"/>
      <c r="AZ73" s="1247"/>
      <c r="BA73" s="1247"/>
      <c r="BB73" s="1247" t="s">
        <v>615</v>
      </c>
      <c r="BC73" s="1247"/>
      <c r="BD73" s="1247"/>
      <c r="BE73" s="1247"/>
      <c r="BF73" s="1247"/>
      <c r="BG73" s="1247"/>
      <c r="BH73" s="1247"/>
      <c r="BI73" s="1247"/>
      <c r="BJ73" s="1247"/>
      <c r="BK73" s="1247"/>
      <c r="BL73" s="1247"/>
      <c r="BM73" s="1247"/>
      <c r="BN73" s="1247"/>
      <c r="BO73" s="1247"/>
      <c r="BP73" s="1244">
        <v>56.7</v>
      </c>
      <c r="BQ73" s="1244"/>
      <c r="BR73" s="1244"/>
      <c r="BS73" s="1244"/>
      <c r="BT73" s="1244"/>
      <c r="BU73" s="1244"/>
      <c r="BV73" s="1244"/>
      <c r="BW73" s="1244"/>
      <c r="BX73" s="1244">
        <v>56</v>
      </c>
      <c r="BY73" s="1244"/>
      <c r="BZ73" s="1244"/>
      <c r="CA73" s="1244"/>
      <c r="CB73" s="1244"/>
      <c r="CC73" s="1244"/>
      <c r="CD73" s="1244"/>
      <c r="CE73" s="1244"/>
      <c r="CF73" s="1244">
        <v>48.8</v>
      </c>
      <c r="CG73" s="1244"/>
      <c r="CH73" s="1244"/>
      <c r="CI73" s="1244"/>
      <c r="CJ73" s="1244"/>
      <c r="CK73" s="1244"/>
      <c r="CL73" s="1244"/>
      <c r="CM73" s="1244"/>
      <c r="CN73" s="1244">
        <v>48.6</v>
      </c>
      <c r="CO73" s="1244"/>
      <c r="CP73" s="1244"/>
      <c r="CQ73" s="1244"/>
      <c r="CR73" s="1244"/>
      <c r="CS73" s="1244"/>
      <c r="CT73" s="1244"/>
      <c r="CU73" s="1244"/>
      <c r="CV73" s="1244">
        <v>45.3</v>
      </c>
      <c r="CW73" s="1244"/>
      <c r="CX73" s="1244"/>
      <c r="CY73" s="1244"/>
      <c r="CZ73" s="1244"/>
      <c r="DA73" s="1244"/>
      <c r="DB73" s="1244"/>
      <c r="DC73" s="1244"/>
    </row>
    <row r="74" spans="2:107" x14ac:dyDescent="0.15">
      <c r="B74" s="369"/>
      <c r="G74" s="1252"/>
      <c r="H74" s="1252"/>
      <c r="I74" s="1252"/>
      <c r="J74" s="1252"/>
      <c r="K74" s="1248"/>
      <c r="L74" s="1248"/>
      <c r="M74" s="1248"/>
      <c r="N74" s="1248"/>
      <c r="AM74" s="378"/>
      <c r="AN74" s="1247"/>
      <c r="AO74" s="1247"/>
      <c r="AP74" s="1247"/>
      <c r="AQ74" s="1247"/>
      <c r="AR74" s="1247"/>
      <c r="AS74" s="1247"/>
      <c r="AT74" s="1247"/>
      <c r="AU74" s="1247"/>
      <c r="AV74" s="1247"/>
      <c r="AW74" s="1247"/>
      <c r="AX74" s="1247"/>
      <c r="AY74" s="1247"/>
      <c r="AZ74" s="1247"/>
      <c r="BA74" s="1247"/>
      <c r="BB74" s="1247"/>
      <c r="BC74" s="1247"/>
      <c r="BD74" s="1247"/>
      <c r="BE74" s="1247"/>
      <c r="BF74" s="1247"/>
      <c r="BG74" s="1247"/>
      <c r="BH74" s="1247"/>
      <c r="BI74" s="1247"/>
      <c r="BJ74" s="1247"/>
      <c r="BK74" s="1247"/>
      <c r="BL74" s="1247"/>
      <c r="BM74" s="1247"/>
      <c r="BN74" s="1247"/>
      <c r="BO74" s="1247"/>
      <c r="BP74" s="1244"/>
      <c r="BQ74" s="1244"/>
      <c r="BR74" s="1244"/>
      <c r="BS74" s="1244"/>
      <c r="BT74" s="1244"/>
      <c r="BU74" s="1244"/>
      <c r="BV74" s="1244"/>
      <c r="BW74" s="1244"/>
      <c r="BX74" s="1244"/>
      <c r="BY74" s="1244"/>
      <c r="BZ74" s="1244"/>
      <c r="CA74" s="1244"/>
      <c r="CB74" s="1244"/>
      <c r="CC74" s="1244"/>
      <c r="CD74" s="1244"/>
      <c r="CE74" s="1244"/>
      <c r="CF74" s="1244"/>
      <c r="CG74" s="1244"/>
      <c r="CH74" s="1244"/>
      <c r="CI74" s="1244"/>
      <c r="CJ74" s="1244"/>
      <c r="CK74" s="1244"/>
      <c r="CL74" s="1244"/>
      <c r="CM74" s="1244"/>
      <c r="CN74" s="1244"/>
      <c r="CO74" s="1244"/>
      <c r="CP74" s="1244"/>
      <c r="CQ74" s="1244"/>
      <c r="CR74" s="1244"/>
      <c r="CS74" s="1244"/>
      <c r="CT74" s="1244"/>
      <c r="CU74" s="1244"/>
      <c r="CV74" s="1244"/>
      <c r="CW74" s="1244"/>
      <c r="CX74" s="1244"/>
      <c r="CY74" s="1244"/>
      <c r="CZ74" s="1244"/>
      <c r="DA74" s="1244"/>
      <c r="DB74" s="1244"/>
      <c r="DC74" s="1244"/>
    </row>
    <row r="75" spans="2:107" x14ac:dyDescent="0.15">
      <c r="B75" s="369"/>
      <c r="G75" s="1252"/>
      <c r="H75" s="1252"/>
      <c r="I75" s="1250"/>
      <c r="J75" s="1250"/>
      <c r="K75" s="1251"/>
      <c r="L75" s="1251"/>
      <c r="M75" s="1251"/>
      <c r="N75" s="1251"/>
      <c r="AM75" s="378"/>
      <c r="AN75" s="1247"/>
      <c r="AO75" s="1247"/>
      <c r="AP75" s="1247"/>
      <c r="AQ75" s="1247"/>
      <c r="AR75" s="1247"/>
      <c r="AS75" s="1247"/>
      <c r="AT75" s="1247"/>
      <c r="AU75" s="1247"/>
      <c r="AV75" s="1247"/>
      <c r="AW75" s="1247"/>
      <c r="AX75" s="1247"/>
      <c r="AY75" s="1247"/>
      <c r="AZ75" s="1247"/>
      <c r="BA75" s="1247"/>
      <c r="BB75" s="1247" t="s">
        <v>619</v>
      </c>
      <c r="BC75" s="1247"/>
      <c r="BD75" s="1247"/>
      <c r="BE75" s="1247"/>
      <c r="BF75" s="1247"/>
      <c r="BG75" s="1247"/>
      <c r="BH75" s="1247"/>
      <c r="BI75" s="1247"/>
      <c r="BJ75" s="1247"/>
      <c r="BK75" s="1247"/>
      <c r="BL75" s="1247"/>
      <c r="BM75" s="1247"/>
      <c r="BN75" s="1247"/>
      <c r="BO75" s="1247"/>
      <c r="BP75" s="1244">
        <v>7.2</v>
      </c>
      <c r="BQ75" s="1244"/>
      <c r="BR75" s="1244"/>
      <c r="BS75" s="1244"/>
      <c r="BT75" s="1244"/>
      <c r="BU75" s="1244"/>
      <c r="BV75" s="1244"/>
      <c r="BW75" s="1244"/>
      <c r="BX75" s="1244">
        <v>7.3</v>
      </c>
      <c r="BY75" s="1244"/>
      <c r="BZ75" s="1244"/>
      <c r="CA75" s="1244"/>
      <c r="CB75" s="1244"/>
      <c r="CC75" s="1244"/>
      <c r="CD75" s="1244"/>
      <c r="CE75" s="1244"/>
      <c r="CF75" s="1244">
        <v>7.1</v>
      </c>
      <c r="CG75" s="1244"/>
      <c r="CH75" s="1244"/>
      <c r="CI75" s="1244"/>
      <c r="CJ75" s="1244"/>
      <c r="CK75" s="1244"/>
      <c r="CL75" s="1244"/>
      <c r="CM75" s="1244"/>
      <c r="CN75" s="1244">
        <v>7.7</v>
      </c>
      <c r="CO75" s="1244"/>
      <c r="CP75" s="1244"/>
      <c r="CQ75" s="1244"/>
      <c r="CR75" s="1244"/>
      <c r="CS75" s="1244"/>
      <c r="CT75" s="1244"/>
      <c r="CU75" s="1244"/>
      <c r="CV75" s="1244">
        <v>8.1</v>
      </c>
      <c r="CW75" s="1244"/>
      <c r="CX75" s="1244"/>
      <c r="CY75" s="1244"/>
      <c r="CZ75" s="1244"/>
      <c r="DA75" s="1244"/>
      <c r="DB75" s="1244"/>
      <c r="DC75" s="1244"/>
    </row>
    <row r="76" spans="2:107" x14ac:dyDescent="0.15">
      <c r="B76" s="369"/>
      <c r="G76" s="1252"/>
      <c r="H76" s="1252"/>
      <c r="I76" s="1250"/>
      <c r="J76" s="1250"/>
      <c r="K76" s="1251"/>
      <c r="L76" s="1251"/>
      <c r="M76" s="1251"/>
      <c r="N76" s="1251"/>
      <c r="AM76" s="378"/>
      <c r="AN76" s="1247"/>
      <c r="AO76" s="1247"/>
      <c r="AP76" s="1247"/>
      <c r="AQ76" s="1247"/>
      <c r="AR76" s="1247"/>
      <c r="AS76" s="1247"/>
      <c r="AT76" s="1247"/>
      <c r="AU76" s="1247"/>
      <c r="AV76" s="1247"/>
      <c r="AW76" s="1247"/>
      <c r="AX76" s="1247"/>
      <c r="AY76" s="1247"/>
      <c r="AZ76" s="1247"/>
      <c r="BA76" s="1247"/>
      <c r="BB76" s="1247"/>
      <c r="BC76" s="1247"/>
      <c r="BD76" s="1247"/>
      <c r="BE76" s="1247"/>
      <c r="BF76" s="1247"/>
      <c r="BG76" s="1247"/>
      <c r="BH76" s="1247"/>
      <c r="BI76" s="1247"/>
      <c r="BJ76" s="1247"/>
      <c r="BK76" s="1247"/>
      <c r="BL76" s="1247"/>
      <c r="BM76" s="1247"/>
      <c r="BN76" s="1247"/>
      <c r="BO76" s="1247"/>
      <c r="BP76" s="1244"/>
      <c r="BQ76" s="1244"/>
      <c r="BR76" s="1244"/>
      <c r="BS76" s="1244"/>
      <c r="BT76" s="1244"/>
      <c r="BU76" s="1244"/>
      <c r="BV76" s="1244"/>
      <c r="BW76" s="1244"/>
      <c r="BX76" s="1244"/>
      <c r="BY76" s="1244"/>
      <c r="BZ76" s="1244"/>
      <c r="CA76" s="1244"/>
      <c r="CB76" s="1244"/>
      <c r="CC76" s="1244"/>
      <c r="CD76" s="1244"/>
      <c r="CE76" s="1244"/>
      <c r="CF76" s="1244"/>
      <c r="CG76" s="1244"/>
      <c r="CH76" s="1244"/>
      <c r="CI76" s="1244"/>
      <c r="CJ76" s="1244"/>
      <c r="CK76" s="1244"/>
      <c r="CL76" s="1244"/>
      <c r="CM76" s="1244"/>
      <c r="CN76" s="1244"/>
      <c r="CO76" s="1244"/>
      <c r="CP76" s="1244"/>
      <c r="CQ76" s="1244"/>
      <c r="CR76" s="1244"/>
      <c r="CS76" s="1244"/>
      <c r="CT76" s="1244"/>
      <c r="CU76" s="1244"/>
      <c r="CV76" s="1244"/>
      <c r="CW76" s="1244"/>
      <c r="CX76" s="1244"/>
      <c r="CY76" s="1244"/>
      <c r="CZ76" s="1244"/>
      <c r="DA76" s="1244"/>
      <c r="DB76" s="1244"/>
      <c r="DC76" s="1244"/>
    </row>
    <row r="77" spans="2:107" x14ac:dyDescent="0.15">
      <c r="B77" s="369"/>
      <c r="G77" s="1250"/>
      <c r="H77" s="1250"/>
      <c r="I77" s="1250"/>
      <c r="J77" s="1250"/>
      <c r="K77" s="1248"/>
      <c r="L77" s="1248"/>
      <c r="M77" s="1248"/>
      <c r="N77" s="1248"/>
      <c r="AN77" s="1249" t="s">
        <v>617</v>
      </c>
      <c r="AO77" s="1249"/>
      <c r="AP77" s="1249"/>
      <c r="AQ77" s="1249"/>
      <c r="AR77" s="1249"/>
      <c r="AS77" s="1249"/>
      <c r="AT77" s="1249"/>
      <c r="AU77" s="1249"/>
      <c r="AV77" s="1249"/>
      <c r="AW77" s="1249"/>
      <c r="AX77" s="1249"/>
      <c r="AY77" s="1249"/>
      <c r="AZ77" s="1249"/>
      <c r="BA77" s="1249"/>
      <c r="BB77" s="1247" t="s">
        <v>615</v>
      </c>
      <c r="BC77" s="1247"/>
      <c r="BD77" s="1247"/>
      <c r="BE77" s="1247"/>
      <c r="BF77" s="1247"/>
      <c r="BG77" s="1247"/>
      <c r="BH77" s="1247"/>
      <c r="BI77" s="1247"/>
      <c r="BJ77" s="1247"/>
      <c r="BK77" s="1247"/>
      <c r="BL77" s="1247"/>
      <c r="BM77" s="1247"/>
      <c r="BN77" s="1247"/>
      <c r="BO77" s="1247"/>
      <c r="BP77" s="1244">
        <v>53.4</v>
      </c>
      <c r="BQ77" s="1244"/>
      <c r="BR77" s="1244"/>
      <c r="BS77" s="1244"/>
      <c r="BT77" s="1244"/>
      <c r="BU77" s="1244"/>
      <c r="BV77" s="1244"/>
      <c r="BW77" s="1244"/>
      <c r="BX77" s="1244">
        <v>48</v>
      </c>
      <c r="BY77" s="1244"/>
      <c r="BZ77" s="1244"/>
      <c r="CA77" s="1244"/>
      <c r="CB77" s="1244"/>
      <c r="CC77" s="1244"/>
      <c r="CD77" s="1244"/>
      <c r="CE77" s="1244"/>
      <c r="CF77" s="1244">
        <v>49.1</v>
      </c>
      <c r="CG77" s="1244"/>
      <c r="CH77" s="1244"/>
      <c r="CI77" s="1244"/>
      <c r="CJ77" s="1244"/>
      <c r="CK77" s="1244"/>
      <c r="CL77" s="1244"/>
      <c r="CM77" s="1244"/>
      <c r="CN77" s="1244">
        <v>41.5</v>
      </c>
      <c r="CO77" s="1244"/>
      <c r="CP77" s="1244"/>
      <c r="CQ77" s="1244"/>
      <c r="CR77" s="1244"/>
      <c r="CS77" s="1244"/>
      <c r="CT77" s="1244"/>
      <c r="CU77" s="1244"/>
      <c r="CV77" s="1244">
        <v>25.2</v>
      </c>
      <c r="CW77" s="1244"/>
      <c r="CX77" s="1244"/>
      <c r="CY77" s="1244"/>
      <c r="CZ77" s="1244"/>
      <c r="DA77" s="1244"/>
      <c r="DB77" s="1244"/>
      <c r="DC77" s="1244"/>
    </row>
    <row r="78" spans="2:107" x14ac:dyDescent="0.15">
      <c r="B78" s="369"/>
      <c r="G78" s="1250"/>
      <c r="H78" s="1250"/>
      <c r="I78" s="1250"/>
      <c r="J78" s="1250"/>
      <c r="K78" s="1248"/>
      <c r="L78" s="1248"/>
      <c r="M78" s="1248"/>
      <c r="N78" s="1248"/>
      <c r="AN78" s="1249"/>
      <c r="AO78" s="1249"/>
      <c r="AP78" s="1249"/>
      <c r="AQ78" s="1249"/>
      <c r="AR78" s="1249"/>
      <c r="AS78" s="1249"/>
      <c r="AT78" s="1249"/>
      <c r="AU78" s="1249"/>
      <c r="AV78" s="1249"/>
      <c r="AW78" s="1249"/>
      <c r="AX78" s="1249"/>
      <c r="AY78" s="1249"/>
      <c r="AZ78" s="1249"/>
      <c r="BA78" s="1249"/>
      <c r="BB78" s="1247"/>
      <c r="BC78" s="1247"/>
      <c r="BD78" s="1247"/>
      <c r="BE78" s="1247"/>
      <c r="BF78" s="1247"/>
      <c r="BG78" s="1247"/>
      <c r="BH78" s="1247"/>
      <c r="BI78" s="1247"/>
      <c r="BJ78" s="1247"/>
      <c r="BK78" s="1247"/>
      <c r="BL78" s="1247"/>
      <c r="BM78" s="1247"/>
      <c r="BN78" s="1247"/>
      <c r="BO78" s="1247"/>
      <c r="BP78" s="1244"/>
      <c r="BQ78" s="1244"/>
      <c r="BR78" s="1244"/>
      <c r="BS78" s="1244"/>
      <c r="BT78" s="1244"/>
      <c r="BU78" s="1244"/>
      <c r="BV78" s="1244"/>
      <c r="BW78" s="1244"/>
      <c r="BX78" s="1244"/>
      <c r="BY78" s="1244"/>
      <c r="BZ78" s="1244"/>
      <c r="CA78" s="1244"/>
      <c r="CB78" s="1244"/>
      <c r="CC78" s="1244"/>
      <c r="CD78" s="1244"/>
      <c r="CE78" s="1244"/>
      <c r="CF78" s="1244"/>
      <c r="CG78" s="1244"/>
      <c r="CH78" s="1244"/>
      <c r="CI78" s="1244"/>
      <c r="CJ78" s="1244"/>
      <c r="CK78" s="1244"/>
      <c r="CL78" s="1244"/>
      <c r="CM78" s="1244"/>
      <c r="CN78" s="1244"/>
      <c r="CO78" s="1244"/>
      <c r="CP78" s="1244"/>
      <c r="CQ78" s="1244"/>
      <c r="CR78" s="1244"/>
      <c r="CS78" s="1244"/>
      <c r="CT78" s="1244"/>
      <c r="CU78" s="1244"/>
      <c r="CV78" s="1244"/>
      <c r="CW78" s="1244"/>
      <c r="CX78" s="1244"/>
      <c r="CY78" s="1244"/>
      <c r="CZ78" s="1244"/>
      <c r="DA78" s="1244"/>
      <c r="DB78" s="1244"/>
      <c r="DC78" s="1244"/>
    </row>
    <row r="79" spans="2:107" x14ac:dyDescent="0.15">
      <c r="B79" s="369"/>
      <c r="G79" s="1250"/>
      <c r="H79" s="1250"/>
      <c r="I79" s="1245"/>
      <c r="J79" s="1245"/>
      <c r="K79" s="1246"/>
      <c r="L79" s="1246"/>
      <c r="M79" s="1246"/>
      <c r="N79" s="1246"/>
      <c r="AN79" s="1249"/>
      <c r="AO79" s="1249"/>
      <c r="AP79" s="1249"/>
      <c r="AQ79" s="1249"/>
      <c r="AR79" s="1249"/>
      <c r="AS79" s="1249"/>
      <c r="AT79" s="1249"/>
      <c r="AU79" s="1249"/>
      <c r="AV79" s="1249"/>
      <c r="AW79" s="1249"/>
      <c r="AX79" s="1249"/>
      <c r="AY79" s="1249"/>
      <c r="AZ79" s="1249"/>
      <c r="BA79" s="1249"/>
      <c r="BB79" s="1247" t="s">
        <v>619</v>
      </c>
      <c r="BC79" s="1247"/>
      <c r="BD79" s="1247"/>
      <c r="BE79" s="1247"/>
      <c r="BF79" s="1247"/>
      <c r="BG79" s="1247"/>
      <c r="BH79" s="1247"/>
      <c r="BI79" s="1247"/>
      <c r="BJ79" s="1247"/>
      <c r="BK79" s="1247"/>
      <c r="BL79" s="1247"/>
      <c r="BM79" s="1247"/>
      <c r="BN79" s="1247"/>
      <c r="BO79" s="1247"/>
      <c r="BP79" s="1244">
        <v>9.8000000000000007</v>
      </c>
      <c r="BQ79" s="1244"/>
      <c r="BR79" s="1244"/>
      <c r="BS79" s="1244"/>
      <c r="BT79" s="1244"/>
      <c r="BU79" s="1244"/>
      <c r="BV79" s="1244"/>
      <c r="BW79" s="1244"/>
      <c r="BX79" s="1244">
        <v>9.6</v>
      </c>
      <c r="BY79" s="1244"/>
      <c r="BZ79" s="1244"/>
      <c r="CA79" s="1244"/>
      <c r="CB79" s="1244"/>
      <c r="CC79" s="1244"/>
      <c r="CD79" s="1244"/>
      <c r="CE79" s="1244"/>
      <c r="CF79" s="1244">
        <v>9.5</v>
      </c>
      <c r="CG79" s="1244"/>
      <c r="CH79" s="1244"/>
      <c r="CI79" s="1244"/>
      <c r="CJ79" s="1244"/>
      <c r="CK79" s="1244"/>
      <c r="CL79" s="1244"/>
      <c r="CM79" s="1244"/>
      <c r="CN79" s="1244">
        <v>9.1999999999999993</v>
      </c>
      <c r="CO79" s="1244"/>
      <c r="CP79" s="1244"/>
      <c r="CQ79" s="1244"/>
      <c r="CR79" s="1244"/>
      <c r="CS79" s="1244"/>
      <c r="CT79" s="1244"/>
      <c r="CU79" s="1244"/>
      <c r="CV79" s="1244">
        <v>8.9</v>
      </c>
      <c r="CW79" s="1244"/>
      <c r="CX79" s="1244"/>
      <c r="CY79" s="1244"/>
      <c r="CZ79" s="1244"/>
      <c r="DA79" s="1244"/>
      <c r="DB79" s="1244"/>
      <c r="DC79" s="1244"/>
    </row>
    <row r="80" spans="2:107" x14ac:dyDescent="0.15">
      <c r="B80" s="369"/>
      <c r="G80" s="1250"/>
      <c r="H80" s="1250"/>
      <c r="I80" s="1245"/>
      <c r="J80" s="1245"/>
      <c r="K80" s="1246"/>
      <c r="L80" s="1246"/>
      <c r="M80" s="1246"/>
      <c r="N80" s="1246"/>
      <c r="AN80" s="1249"/>
      <c r="AO80" s="1249"/>
      <c r="AP80" s="1249"/>
      <c r="AQ80" s="1249"/>
      <c r="AR80" s="1249"/>
      <c r="AS80" s="1249"/>
      <c r="AT80" s="1249"/>
      <c r="AU80" s="1249"/>
      <c r="AV80" s="1249"/>
      <c r="AW80" s="1249"/>
      <c r="AX80" s="1249"/>
      <c r="AY80" s="1249"/>
      <c r="AZ80" s="1249"/>
      <c r="BA80" s="1249"/>
      <c r="BB80" s="1247"/>
      <c r="BC80" s="1247"/>
      <c r="BD80" s="1247"/>
      <c r="BE80" s="1247"/>
      <c r="BF80" s="1247"/>
      <c r="BG80" s="1247"/>
      <c r="BH80" s="1247"/>
      <c r="BI80" s="1247"/>
      <c r="BJ80" s="1247"/>
      <c r="BK80" s="1247"/>
      <c r="BL80" s="1247"/>
      <c r="BM80" s="1247"/>
      <c r="BN80" s="1247"/>
      <c r="BO80" s="1247"/>
      <c r="BP80" s="1244"/>
      <c r="BQ80" s="1244"/>
      <c r="BR80" s="1244"/>
      <c r="BS80" s="1244"/>
      <c r="BT80" s="1244"/>
      <c r="BU80" s="1244"/>
      <c r="BV80" s="1244"/>
      <c r="BW80" s="1244"/>
      <c r="BX80" s="1244"/>
      <c r="BY80" s="1244"/>
      <c r="BZ80" s="1244"/>
      <c r="CA80" s="1244"/>
      <c r="CB80" s="1244"/>
      <c r="CC80" s="1244"/>
      <c r="CD80" s="1244"/>
      <c r="CE80" s="1244"/>
      <c r="CF80" s="1244"/>
      <c r="CG80" s="1244"/>
      <c r="CH80" s="1244"/>
      <c r="CI80" s="1244"/>
      <c r="CJ80" s="1244"/>
      <c r="CK80" s="1244"/>
      <c r="CL80" s="1244"/>
      <c r="CM80" s="1244"/>
      <c r="CN80" s="1244"/>
      <c r="CO80" s="1244"/>
      <c r="CP80" s="1244"/>
      <c r="CQ80" s="1244"/>
      <c r="CR80" s="1244"/>
      <c r="CS80" s="1244"/>
      <c r="CT80" s="1244"/>
      <c r="CU80" s="1244"/>
      <c r="CV80" s="1244"/>
      <c r="CW80" s="1244"/>
      <c r="CX80" s="1244"/>
      <c r="CY80" s="1244"/>
      <c r="CZ80" s="1244"/>
      <c r="DA80" s="1244"/>
      <c r="DB80" s="1244"/>
      <c r="DC80" s="1244"/>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gtUKJR27U+0QCm9V7KewhwuxD0bsgln4zAugBlQxA6P6wX5HXxWpAeP9tcsjds+KtVrJx0HQoqSCJxiFVJa6tQ==" saltValue="cXVZBpLfrehkG8YB3RuJ2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39EF0-4D03-4197-9497-8031AE4EF742}">
  <sheetPr>
    <pageSetUpPr fitToPage="1"/>
  </sheetPr>
  <dimension ref="A1:DR125"/>
  <sheetViews>
    <sheetView showGridLines="0" topLeftCell="A95" zoomScale="70" zoomScaleNormal="70" zoomScaleSheetLayoutView="70" workbookViewId="0">
      <selection activeCell="DD65" sqref="DD65"/>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509</v>
      </c>
    </row>
  </sheetData>
  <sheetProtection algorithmName="SHA-512" hashValue="pd13ik77m/iiyccGgf4VIv/M+d9PM6pRH6h/mld7kkqEItFH49o5ii5Lg7nsht+oKBFKTAZYB+aFGPUnPZR4tg==" saltValue="Gm+cqq85rSRYmi66kKoq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B06A3-DC95-488E-A9D0-DB189688CE9B}">
  <sheetPr>
    <pageSetUpPr fitToPage="1"/>
  </sheetPr>
  <dimension ref="A1:DR125"/>
  <sheetViews>
    <sheetView showGridLines="0" topLeftCell="E91" zoomScale="85" zoomScaleNormal="85" zoomScaleSheetLayoutView="55" workbookViewId="0">
      <selection activeCell="DD65" sqref="DD65"/>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509</v>
      </c>
    </row>
  </sheetData>
  <sheetProtection algorithmName="SHA-512" hashValue="+t+2fDoC4MLN1IBQ9NjS7alCjFDZ9ta2/h8OUUCblF95/6IrcsV5E3nQkkNb3gREw68N40Lw40C/D6ZviEKNlA==" saltValue="/X8B4OOqhHJsDAHn6u6L2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559</v>
      </c>
      <c r="G2" s="148"/>
      <c r="H2" s="149"/>
    </row>
    <row r="3" spans="1:8" x14ac:dyDescent="0.15">
      <c r="A3" s="145" t="s">
        <v>552</v>
      </c>
      <c r="B3" s="150"/>
      <c r="C3" s="151"/>
      <c r="D3" s="152">
        <v>59588</v>
      </c>
      <c r="E3" s="153"/>
      <c r="F3" s="154">
        <v>88968</v>
      </c>
      <c r="G3" s="155"/>
      <c r="H3" s="156"/>
    </row>
    <row r="4" spans="1:8" x14ac:dyDescent="0.15">
      <c r="A4" s="157"/>
      <c r="B4" s="158"/>
      <c r="C4" s="159"/>
      <c r="D4" s="160">
        <v>45078</v>
      </c>
      <c r="E4" s="161"/>
      <c r="F4" s="162">
        <v>45482</v>
      </c>
      <c r="G4" s="163"/>
      <c r="H4" s="164"/>
    </row>
    <row r="5" spans="1:8" x14ac:dyDescent="0.15">
      <c r="A5" s="145" t="s">
        <v>554</v>
      </c>
      <c r="B5" s="150"/>
      <c r="C5" s="151"/>
      <c r="D5" s="152">
        <v>44641</v>
      </c>
      <c r="E5" s="153"/>
      <c r="F5" s="154">
        <v>85173</v>
      </c>
      <c r="G5" s="155"/>
      <c r="H5" s="156"/>
    </row>
    <row r="6" spans="1:8" x14ac:dyDescent="0.15">
      <c r="A6" s="157"/>
      <c r="B6" s="158"/>
      <c r="C6" s="159"/>
      <c r="D6" s="160">
        <v>22302</v>
      </c>
      <c r="E6" s="161"/>
      <c r="F6" s="162">
        <v>43913</v>
      </c>
      <c r="G6" s="163"/>
      <c r="H6" s="164"/>
    </row>
    <row r="7" spans="1:8" x14ac:dyDescent="0.15">
      <c r="A7" s="145" t="s">
        <v>555</v>
      </c>
      <c r="B7" s="150"/>
      <c r="C7" s="151"/>
      <c r="D7" s="152">
        <v>85352</v>
      </c>
      <c r="E7" s="153"/>
      <c r="F7" s="154">
        <v>94081</v>
      </c>
      <c r="G7" s="155"/>
      <c r="H7" s="156"/>
    </row>
    <row r="8" spans="1:8" x14ac:dyDescent="0.15">
      <c r="A8" s="157"/>
      <c r="B8" s="158"/>
      <c r="C8" s="159"/>
      <c r="D8" s="160">
        <v>46675</v>
      </c>
      <c r="E8" s="161"/>
      <c r="F8" s="162">
        <v>48949</v>
      </c>
      <c r="G8" s="163"/>
      <c r="H8" s="164"/>
    </row>
    <row r="9" spans="1:8" x14ac:dyDescent="0.15">
      <c r="A9" s="145" t="s">
        <v>556</v>
      </c>
      <c r="B9" s="150"/>
      <c r="C9" s="151"/>
      <c r="D9" s="152">
        <v>46081</v>
      </c>
      <c r="E9" s="153"/>
      <c r="F9" s="154">
        <v>92632</v>
      </c>
      <c r="G9" s="155"/>
      <c r="H9" s="156"/>
    </row>
    <row r="10" spans="1:8" x14ac:dyDescent="0.15">
      <c r="A10" s="157"/>
      <c r="B10" s="158"/>
      <c r="C10" s="159"/>
      <c r="D10" s="160">
        <v>27210</v>
      </c>
      <c r="E10" s="161"/>
      <c r="F10" s="162">
        <v>47978</v>
      </c>
      <c r="G10" s="163"/>
      <c r="H10" s="164"/>
    </row>
    <row r="11" spans="1:8" x14ac:dyDescent="0.15">
      <c r="A11" s="145" t="s">
        <v>557</v>
      </c>
      <c r="B11" s="150"/>
      <c r="C11" s="151"/>
      <c r="D11" s="152">
        <v>39053</v>
      </c>
      <c r="E11" s="153"/>
      <c r="F11" s="154">
        <v>96469</v>
      </c>
      <c r="G11" s="155"/>
      <c r="H11" s="156"/>
    </row>
    <row r="12" spans="1:8" x14ac:dyDescent="0.15">
      <c r="A12" s="157"/>
      <c r="B12" s="158"/>
      <c r="C12" s="165"/>
      <c r="D12" s="160">
        <v>25865</v>
      </c>
      <c r="E12" s="161"/>
      <c r="F12" s="162">
        <v>49775</v>
      </c>
      <c r="G12" s="163"/>
      <c r="H12" s="164"/>
    </row>
    <row r="13" spans="1:8" x14ac:dyDescent="0.15">
      <c r="A13" s="145"/>
      <c r="B13" s="150"/>
      <c r="C13" s="166"/>
      <c r="D13" s="167">
        <v>54943</v>
      </c>
      <c r="E13" s="168"/>
      <c r="F13" s="169">
        <v>91465</v>
      </c>
      <c r="G13" s="170"/>
      <c r="H13" s="156"/>
    </row>
    <row r="14" spans="1:8" x14ac:dyDescent="0.15">
      <c r="A14" s="157"/>
      <c r="B14" s="158"/>
      <c r="C14" s="159"/>
      <c r="D14" s="160">
        <v>33426</v>
      </c>
      <c r="E14" s="161"/>
      <c r="F14" s="162">
        <v>47219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4.43</v>
      </c>
      <c r="C19" s="171">
        <f>ROUND(VALUE(SUBSTITUTE(実質収支比率等に係る経年分析!G$48,"▲","-")),2)</f>
        <v>6.1</v>
      </c>
      <c r="D19" s="171">
        <f>ROUND(VALUE(SUBSTITUTE(実質収支比率等に係る経年分析!H$48,"▲","-")),2)</f>
        <v>4.37</v>
      </c>
      <c r="E19" s="171">
        <f>ROUND(VALUE(SUBSTITUTE(実質収支比率等に係る経年分析!I$48,"▲","-")),2)</f>
        <v>6.48</v>
      </c>
      <c r="F19" s="171">
        <f>ROUND(VALUE(SUBSTITUTE(実質収支比率等に係る経年分析!J$48,"▲","-")),2)</f>
        <v>7.98</v>
      </c>
    </row>
    <row r="20" spans="1:11" x14ac:dyDescent="0.15">
      <c r="A20" s="171" t="s">
        <v>55</v>
      </c>
      <c r="B20" s="171">
        <f>ROUND(VALUE(SUBSTITUTE(実質収支比率等に係る経年分析!F$47,"▲","-")),2)</f>
        <v>15.17</v>
      </c>
      <c r="C20" s="171">
        <f>ROUND(VALUE(SUBSTITUTE(実質収支比率等に係る経年分析!G$47,"▲","-")),2)</f>
        <v>17.34</v>
      </c>
      <c r="D20" s="171">
        <f>ROUND(VALUE(SUBSTITUTE(実質収支比率等に係る経年分析!H$47,"▲","-")),2)</f>
        <v>19.329999999999998</v>
      </c>
      <c r="E20" s="171">
        <f>ROUND(VALUE(SUBSTITUTE(実質収支比率等に係る経年分析!I$47,"▲","-")),2)</f>
        <v>17.329999999999998</v>
      </c>
      <c r="F20" s="171">
        <f>ROUND(VALUE(SUBSTITUTE(実質収支比率等に係る経年分析!J$47,"▲","-")),2)</f>
        <v>16.309999999999999</v>
      </c>
    </row>
    <row r="21" spans="1:11" x14ac:dyDescent="0.15">
      <c r="A21" s="171" t="s">
        <v>56</v>
      </c>
      <c r="B21" s="171">
        <f>IF(ISNUMBER(VALUE(SUBSTITUTE(実質収支比率等に係る経年分析!F$49,"▲","-"))),ROUND(VALUE(SUBSTITUTE(実質収支比率等に係る経年分析!F$49,"▲","-")),2),NA())</f>
        <v>-2.93</v>
      </c>
      <c r="C21" s="171">
        <f>IF(ISNUMBER(VALUE(SUBSTITUTE(実質収支比率等に係る経年分析!G$49,"▲","-"))),ROUND(VALUE(SUBSTITUTE(実質収支比率等に係る経年分析!G$49,"▲","-")),2),NA())</f>
        <v>3.6</v>
      </c>
      <c r="D21" s="171">
        <f>IF(ISNUMBER(VALUE(SUBSTITUTE(実質収支比率等に係る経年分析!H$49,"▲","-"))),ROUND(VALUE(SUBSTITUTE(実質収支比率等に係る経年分析!H$49,"▲","-")),2),NA())</f>
        <v>0.24</v>
      </c>
      <c r="E21" s="171">
        <f>IF(ISNUMBER(VALUE(SUBSTITUTE(実質収支比率等に係る経年分析!I$49,"▲","-"))),ROUND(VALUE(SUBSTITUTE(実質収支比率等に係る経年分析!I$49,"▲","-")),2),NA())</f>
        <v>0.67</v>
      </c>
      <c r="F21" s="171">
        <f>IF(ISNUMBER(VALUE(SUBSTITUTE(実質収支比率等に係る経年分析!J$49,"▲","-"))),ROUND(VALUE(SUBSTITUTE(実質収支比率等に係る経年分析!J$49,"▲","-")),2),NA())</f>
        <v>1.24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7.0000000000000007E-2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公営簡易水道事業特別会計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0.18</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0.15</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0.08</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7.0000000000000007E-2</v>
      </c>
    </row>
    <row r="30" spans="1:11" x14ac:dyDescent="0.15">
      <c r="A30" s="172" t="str">
        <f>IF(連結実質赤字比率に係る赤字・黒字の構成分析!C$40="",NA(),連結実質赤字比率に係る赤字・黒字の構成分析!C$40)</f>
        <v>国民健康保険特別会計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2.15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0.34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0.27</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0.28000000000000003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0.17</v>
      </c>
    </row>
    <row r="31" spans="1:11" x14ac:dyDescent="0.15">
      <c r="A31" s="172" t="str">
        <f>IF(連結実質赤字比率に係る赤字・黒字の構成分析!C$39="",NA(),連結実質赤字比率に係る赤字・黒字の構成分析!C$39)</f>
        <v>農業集落排水事業会計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0.34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0.45</v>
      </c>
    </row>
    <row r="32" spans="1:11" x14ac:dyDescent="0.15">
      <c r="A32" s="172" t="str">
        <f>IF(連結実質赤字比率に係る赤字・黒字の構成分析!C$38="",NA(),連結実質赤字比率に係る赤字・黒字の構成分析!C$38)</f>
        <v>温泉引湯事業会計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2.17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2.2599999999999998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2.15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1.7</v>
      </c>
    </row>
    <row r="33" spans="1:16" x14ac:dyDescent="0.15">
      <c r="A33" s="172" t="str">
        <f>IF(連結実質赤字比率に係る赤字・黒字の構成分析!C$37="",NA(),連結実質赤字比率に係る赤字・黒字の構成分析!C$37)</f>
        <v>公共下水道事業会計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1.37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2.36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2.13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3.28</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4.9000000000000004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6.07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5.08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3.85</v>
      </c>
    </row>
    <row r="35" spans="1:16" x14ac:dyDescent="0.15">
      <c r="A35" s="172" t="str">
        <f>IF(連結実質赤字比率に係る赤字・黒字の構成分析!C$35="",NA(),連結実質赤字比率に係る赤字・黒字の構成分析!C$35)</f>
        <v>病院事業会計</v>
      </c>
      <c r="B35" s="172">
        <f>IF(ROUND(VALUE(SUBSTITUTE(連結実質赤字比率に係る赤字・黒字の構成分析!F$35,"▲", "-")), 2) &lt; 0, ABS(ROUND(VALUE(SUBSTITUTE(連結実質赤字比率に係る赤字・黒字の構成分析!F$35,"▲", "-")), 2)), NA())</f>
        <v>8.3699999999999992</v>
      </c>
      <c r="C35" s="172" t="e">
        <f>IF(ROUND(VALUE(SUBSTITUTE(連結実質赤字比率に係る赤字・黒字の構成分析!F$35,"▲", "-")), 2) &gt;= 0, ABS(ROUND(VALUE(SUBSTITUTE(連結実質赤字比率に係る赤字・黒字の構成分析!F$35,"▲", "-")), 2)), NA())</f>
        <v>#N/A</v>
      </c>
      <c r="D35" s="172">
        <f>IF(ROUND(VALUE(SUBSTITUTE(連結実質赤字比率に係る赤字・黒字の構成分析!G$35,"▲", "-")), 2) &lt; 0, ABS(ROUND(VALUE(SUBSTITUTE(連結実質赤字比率に係る赤字・黒字の構成分析!G$35,"▲", "-")), 2)), NA())</f>
        <v>7.47</v>
      </c>
      <c r="E35" s="172" t="e">
        <f>IF(ROUND(VALUE(SUBSTITUTE(連結実質赤字比率に係る赤字・黒字の構成分析!G$35,"▲", "-")), 2) &gt;= 0, ABS(ROUND(VALUE(SUBSTITUTE(連結実質赤字比率に係る赤字・黒字の構成分析!G$35,"▲", "-")), 2)), NA())</f>
        <v>#N/A</v>
      </c>
      <c r="F35" s="172">
        <f>IF(ROUND(VALUE(SUBSTITUTE(連結実質赤字比率に係る赤字・黒字の構成分析!H$35,"▲", "-")), 2) &lt; 0, ABS(ROUND(VALUE(SUBSTITUTE(連結実質赤字比率に係る赤字・黒字の構成分析!H$35,"▲", "-")), 2)), NA())</f>
        <v>3.68</v>
      </c>
      <c r="G35" s="172" t="e">
        <f>IF(ROUND(VALUE(SUBSTITUTE(連結実質赤字比率に係る赤字・黒字の構成分析!H$35,"▲", "-")), 2) &gt;= 0, ABS(ROUND(VALUE(SUBSTITUTE(連結実質赤字比率に係る赤字・黒字の構成分析!H$35,"▲", "-")), 2)), NA())</f>
        <v>#N/A</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3.88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7.47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4.42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4.3600000000000003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6.47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7.97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2021</v>
      </c>
      <c r="E42" s="173"/>
      <c r="F42" s="173"/>
      <c r="G42" s="173">
        <f>'実質公債費比率（分子）の構造'!L$52</f>
        <v>1936</v>
      </c>
      <c r="H42" s="173"/>
      <c r="I42" s="173"/>
      <c r="J42" s="173">
        <f>'実質公債費比率（分子）の構造'!M$52</f>
        <v>1919</v>
      </c>
      <c r="K42" s="173"/>
      <c r="L42" s="173"/>
      <c r="M42" s="173">
        <f>'実質公債費比率（分子）の構造'!N$52</f>
        <v>1842</v>
      </c>
      <c r="N42" s="173"/>
      <c r="O42" s="173"/>
      <c r="P42" s="173">
        <f>'実質公債費比率（分子）の構造'!O$52</f>
        <v>1850</v>
      </c>
    </row>
    <row r="43" spans="1:16" x14ac:dyDescent="0.15">
      <c r="A43" s="173" t="s">
        <v>64</v>
      </c>
      <c r="B43" s="173">
        <f>'実質公債費比率（分子）の構造'!K$51</f>
        <v>0</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40</v>
      </c>
      <c r="C45" s="173"/>
      <c r="D45" s="173"/>
      <c r="E45" s="173">
        <f>'実質公債費比率（分子）の構造'!L$49</f>
        <v>36</v>
      </c>
      <c r="F45" s="173"/>
      <c r="G45" s="173"/>
      <c r="H45" s="173">
        <f>'実質公債費比率（分子）の構造'!M$49</f>
        <v>41</v>
      </c>
      <c r="I45" s="173"/>
      <c r="J45" s="173"/>
      <c r="K45" s="173">
        <f>'実質公債費比率（分子）の構造'!N$49</f>
        <v>42</v>
      </c>
      <c r="L45" s="173"/>
      <c r="M45" s="173"/>
      <c r="N45" s="173">
        <f>'実質公債費比率（分子）の構造'!O$49</f>
        <v>39</v>
      </c>
      <c r="O45" s="173"/>
      <c r="P45" s="173"/>
    </row>
    <row r="46" spans="1:16" x14ac:dyDescent="0.15">
      <c r="A46" s="173" t="s">
        <v>67</v>
      </c>
      <c r="B46" s="173">
        <f>'実質公債費比率（分子）の構造'!K$48</f>
        <v>1136</v>
      </c>
      <c r="C46" s="173"/>
      <c r="D46" s="173"/>
      <c r="E46" s="173">
        <f>'実質公債費比率（分子）の構造'!L$48</f>
        <v>1151</v>
      </c>
      <c r="F46" s="173"/>
      <c r="G46" s="173"/>
      <c r="H46" s="173">
        <f>'実質公債費比率（分子）の構造'!M$48</f>
        <v>1134</v>
      </c>
      <c r="I46" s="173"/>
      <c r="J46" s="173"/>
      <c r="K46" s="173">
        <f>'実質公債費比率（分子）の構造'!N$48</f>
        <v>1139</v>
      </c>
      <c r="L46" s="173"/>
      <c r="M46" s="173"/>
      <c r="N46" s="173">
        <f>'実質公債費比率（分子）の構造'!O$48</f>
        <v>1117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1431</v>
      </c>
      <c r="C49" s="173"/>
      <c r="D49" s="173"/>
      <c r="E49" s="173">
        <f>'実質公債費比率（分子）の構造'!L$45</f>
        <v>1340</v>
      </c>
      <c r="F49" s="173"/>
      <c r="G49" s="173"/>
      <c r="H49" s="173">
        <f>'実質公債費比率（分子）の構造'!M$45</f>
        <v>1351</v>
      </c>
      <c r="I49" s="173"/>
      <c r="J49" s="173"/>
      <c r="K49" s="173">
        <f>'実質公債費比率（分子）の構造'!N$45</f>
        <v>1406</v>
      </c>
      <c r="L49" s="173"/>
      <c r="M49" s="173"/>
      <c r="N49" s="173">
        <f>'実質公債費比率（分子）の構造'!O$45</f>
        <v>1464</v>
      </c>
      <c r="O49" s="173"/>
      <c r="P49" s="173"/>
    </row>
    <row r="50" spans="1:16" x14ac:dyDescent="0.15">
      <c r="A50" s="173" t="s">
        <v>71</v>
      </c>
      <c r="B50" s="173" t="e">
        <f>NA()</f>
        <v>#N/A</v>
      </c>
      <c r="C50" s="173">
        <f>IF(ISNUMBER('実質公債費比率（分子）の構造'!K$53),'実質公債費比率（分子）の構造'!K$53,NA())</f>
        <v>586</v>
      </c>
      <c r="D50" s="173" t="e">
        <f>NA()</f>
        <v>#N/A</v>
      </c>
      <c r="E50" s="173" t="e">
        <f>NA()</f>
        <v>#N/A</v>
      </c>
      <c r="F50" s="173">
        <f>IF(ISNUMBER('実質公債費比率（分子）の構造'!L$53),'実質公債費比率（分子）の構造'!L$53,NA())</f>
        <v>591</v>
      </c>
      <c r="G50" s="173" t="e">
        <f>NA()</f>
        <v>#N/A</v>
      </c>
      <c r="H50" s="173" t="e">
        <f>NA()</f>
        <v>#N/A</v>
      </c>
      <c r="I50" s="173">
        <f>IF(ISNUMBER('実質公債費比率（分子）の構造'!M$53),'実質公債費比率（分子）の構造'!M$53,NA())</f>
        <v>607</v>
      </c>
      <c r="J50" s="173" t="e">
        <f>NA()</f>
        <v>#N/A</v>
      </c>
      <c r="K50" s="173" t="e">
        <f>NA()</f>
        <v>#N/A</v>
      </c>
      <c r="L50" s="173">
        <f>IF(ISNUMBER('実質公債費比率（分子）の構造'!N$53),'実質公債費比率（分子）の構造'!N$53,NA())</f>
        <v>745</v>
      </c>
      <c r="M50" s="173" t="e">
        <f>NA()</f>
        <v>#N/A</v>
      </c>
      <c r="N50" s="173" t="e">
        <f>NA()</f>
        <v>#N/A</v>
      </c>
      <c r="O50" s="173">
        <f>IF(ISNUMBER('実質公債費比率（分子）の構造'!O$53),'実質公債費比率（分子）の構造'!O$53,NA())</f>
        <v>770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19479</v>
      </c>
      <c r="E56" s="172"/>
      <c r="F56" s="172"/>
      <c r="G56" s="172">
        <f>'将来負担比率（分子）の構造'!J$52</f>
        <v>18773</v>
      </c>
      <c r="H56" s="172"/>
      <c r="I56" s="172"/>
      <c r="J56" s="172">
        <f>'将来負担比率（分子）の構造'!K$52</f>
        <v>17940</v>
      </c>
      <c r="K56" s="172"/>
      <c r="L56" s="172"/>
      <c r="M56" s="172">
        <f>'将来負担比率（分子）の構造'!L$52</f>
        <v>17165</v>
      </c>
      <c r="N56" s="172"/>
      <c r="O56" s="172"/>
      <c r="P56" s="172">
        <f>'将来負担比率（分子）の構造'!M$52</f>
        <v>16160</v>
      </c>
    </row>
    <row r="57" spans="1:16" x14ac:dyDescent="0.15">
      <c r="A57" s="172" t="s">
        <v>42</v>
      </c>
      <c r="B57" s="172"/>
      <c r="C57" s="172"/>
      <c r="D57" s="172">
        <f>'将来負担比率（分子）の構造'!I$51</f>
        <v>945</v>
      </c>
      <c r="E57" s="172"/>
      <c r="F57" s="172"/>
      <c r="G57" s="172">
        <f>'将来負担比率（分子）の構造'!J$51</f>
        <v>964</v>
      </c>
      <c r="H57" s="172"/>
      <c r="I57" s="172"/>
      <c r="J57" s="172">
        <f>'将来負担比率（分子）の構造'!K$51</f>
        <v>963</v>
      </c>
      <c r="K57" s="172"/>
      <c r="L57" s="172"/>
      <c r="M57" s="172">
        <f>'将来負担比率（分子）の構造'!L$51</f>
        <v>904</v>
      </c>
      <c r="N57" s="172"/>
      <c r="O57" s="172"/>
      <c r="P57" s="172">
        <f>'将来負担比率（分子）の構造'!M$51</f>
        <v>961</v>
      </c>
    </row>
    <row r="58" spans="1:16" x14ac:dyDescent="0.15">
      <c r="A58" s="172" t="s">
        <v>41</v>
      </c>
      <c r="B58" s="172"/>
      <c r="C58" s="172"/>
      <c r="D58" s="172">
        <f>'将来負担比率（分子）の構造'!I$50</f>
        <v>4056</v>
      </c>
      <c r="E58" s="172"/>
      <c r="F58" s="172"/>
      <c r="G58" s="172">
        <f>'将来負担比率（分子）の構造'!J$50</f>
        <v>3736</v>
      </c>
      <c r="H58" s="172"/>
      <c r="I58" s="172"/>
      <c r="J58" s="172">
        <f>'将来負担比率（分子）の構造'!K$50</f>
        <v>3622</v>
      </c>
      <c r="K58" s="172"/>
      <c r="L58" s="172"/>
      <c r="M58" s="172">
        <f>'将来負担比率（分子）の構造'!L$50</f>
        <v>3375</v>
      </c>
      <c r="N58" s="172"/>
      <c r="O58" s="172"/>
      <c r="P58" s="172">
        <f>'将来負担比率（分子）の構造'!M$50</f>
        <v>3352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3016</v>
      </c>
      <c r="C62" s="172"/>
      <c r="D62" s="172"/>
      <c r="E62" s="172">
        <f>'将来負担比率（分子）の構造'!J$45</f>
        <v>2940</v>
      </c>
      <c r="F62" s="172"/>
      <c r="G62" s="172"/>
      <c r="H62" s="172">
        <f>'将来負担比率（分子）の構造'!K$45</f>
        <v>2536</v>
      </c>
      <c r="I62" s="172"/>
      <c r="J62" s="172"/>
      <c r="K62" s="172">
        <f>'将来負担比率（分子）の構造'!L$45</f>
        <v>2652</v>
      </c>
      <c r="L62" s="172"/>
      <c r="M62" s="172"/>
      <c r="N62" s="172">
        <f>'将来負担比率（分子）の構造'!M$45</f>
        <v>2746</v>
      </c>
      <c r="O62" s="172"/>
      <c r="P62" s="172"/>
    </row>
    <row r="63" spans="1:16" x14ac:dyDescent="0.15">
      <c r="A63" s="172" t="s">
        <v>34</v>
      </c>
      <c r="B63" s="172">
        <f>'将来負担比率（分子）の構造'!I$44</f>
        <v>185</v>
      </c>
      <c r="C63" s="172"/>
      <c r="D63" s="172"/>
      <c r="E63" s="172">
        <f>'将来負担比率（分子）の構造'!J$44</f>
        <v>154</v>
      </c>
      <c r="F63" s="172"/>
      <c r="G63" s="172"/>
      <c r="H63" s="172">
        <f>'将来負担比率（分子）の構造'!K$44</f>
        <v>114</v>
      </c>
      <c r="I63" s="172"/>
      <c r="J63" s="172"/>
      <c r="K63" s="172">
        <f>'将来負担比率（分子）の構造'!L$44</f>
        <v>161</v>
      </c>
      <c r="L63" s="172"/>
      <c r="M63" s="172"/>
      <c r="N63" s="172">
        <f>'将来負担比率（分子）の構造'!M$44</f>
        <v>138</v>
      </c>
      <c r="O63" s="172"/>
      <c r="P63" s="172"/>
    </row>
    <row r="64" spans="1:16" x14ac:dyDescent="0.15">
      <c r="A64" s="172" t="s">
        <v>33</v>
      </c>
      <c r="B64" s="172">
        <f>'将来負担比率（分子）の構造'!I$43</f>
        <v>10752</v>
      </c>
      <c r="C64" s="172"/>
      <c r="D64" s="172"/>
      <c r="E64" s="172">
        <f>'将来負担比率（分子）の構造'!J$43</f>
        <v>9784</v>
      </c>
      <c r="F64" s="172"/>
      <c r="G64" s="172"/>
      <c r="H64" s="172">
        <f>'将来負担比率（分子）の構造'!K$43</f>
        <v>8666</v>
      </c>
      <c r="I64" s="172"/>
      <c r="J64" s="172"/>
      <c r="K64" s="172">
        <f>'将来負担比率（分子）の構造'!L$43</f>
        <v>8104</v>
      </c>
      <c r="L64" s="172"/>
      <c r="M64" s="172"/>
      <c r="N64" s="172">
        <f>'将来負担比率（分子）の構造'!M$43</f>
        <v>7533</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15254</v>
      </c>
      <c r="C66" s="172"/>
      <c r="D66" s="172"/>
      <c r="E66" s="172">
        <f>'将来負担比率（分子）の構造'!J$41</f>
        <v>15235</v>
      </c>
      <c r="F66" s="172"/>
      <c r="G66" s="172"/>
      <c r="H66" s="172">
        <f>'将来負担比率（分子）の構造'!K$41</f>
        <v>15259</v>
      </c>
      <c r="I66" s="172"/>
      <c r="J66" s="172"/>
      <c r="K66" s="172">
        <f>'将来負担比率（分子）の構造'!L$41</f>
        <v>14719</v>
      </c>
      <c r="L66" s="172"/>
      <c r="M66" s="172"/>
      <c r="N66" s="172">
        <f>'将来負担比率（分子）の構造'!M$41</f>
        <v>14114</v>
      </c>
      <c r="O66" s="172"/>
      <c r="P66" s="172"/>
    </row>
    <row r="67" spans="1:16" x14ac:dyDescent="0.15">
      <c r="A67" s="172" t="s">
        <v>75</v>
      </c>
      <c r="B67" s="172" t="e">
        <f>NA()</f>
        <v>#N/A</v>
      </c>
      <c r="C67" s="172">
        <f>IF(ISNUMBER('将来負担比率（分子）の構造'!I$53), IF('将来負担比率（分子）の構造'!I$53 &lt; 0, 0, '将来負担比率（分子）の構造'!I$53), NA())</f>
        <v>4726</v>
      </c>
      <c r="D67" s="172" t="e">
        <f>NA()</f>
        <v>#N/A</v>
      </c>
      <c r="E67" s="172" t="e">
        <f>NA()</f>
        <v>#N/A</v>
      </c>
      <c r="F67" s="172">
        <f>IF(ISNUMBER('将来負担比率（分子）の構造'!J$53), IF('将来負担比率（分子）の構造'!J$53 &lt; 0, 0, '将来負担比率（分子）の構造'!J$53), NA())</f>
        <v>4639</v>
      </c>
      <c r="G67" s="172" t="e">
        <f>NA()</f>
        <v>#N/A</v>
      </c>
      <c r="H67" s="172" t="e">
        <f>NA()</f>
        <v>#N/A</v>
      </c>
      <c r="I67" s="172">
        <f>IF(ISNUMBER('将来負担比率（分子）の構造'!K$53), IF('将来負担比率（分子）の構造'!K$53 &lt; 0, 0, '将来負担比率（分子）の構造'!K$53), NA())</f>
        <v>4049</v>
      </c>
      <c r="J67" s="172" t="e">
        <f>NA()</f>
        <v>#N/A</v>
      </c>
      <c r="K67" s="172" t="e">
        <f>NA()</f>
        <v>#N/A</v>
      </c>
      <c r="L67" s="172">
        <f>IF(ISNUMBER('将来負担比率（分子）の構造'!L$53), IF('将来負担比率（分子）の構造'!L$53 &lt; 0, 0, '将来負担比率（分子）の構造'!L$53), NA())</f>
        <v>4191</v>
      </c>
      <c r="M67" s="172" t="e">
        <f>NA()</f>
        <v>#N/A</v>
      </c>
      <c r="N67" s="172" t="e">
        <f>NA()</f>
        <v>#N/A</v>
      </c>
      <c r="O67" s="172">
        <f>IF(ISNUMBER('将来負担比率（分子）の構造'!M$53), IF('将来負担比率（分子）の構造'!M$53 &lt; 0, 0, '将来負担比率（分子）の構造'!M$53), NA())</f>
        <v>4057</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1957</v>
      </c>
      <c r="C72" s="176">
        <f>基金残高に係る経年分析!G55</f>
        <v>1797</v>
      </c>
      <c r="D72" s="176">
        <f>基金残高に係る経年分析!H55</f>
        <v>1747</v>
      </c>
    </row>
    <row r="73" spans="1:16" x14ac:dyDescent="0.15">
      <c r="A73" s="175" t="s">
        <v>78</v>
      </c>
      <c r="B73" s="176" t="str">
        <f>基金残高に係る経年分析!F56</f>
        <v>-</v>
      </c>
      <c r="C73" s="176" t="str">
        <f>基金残高に係る経年分析!G56</f>
        <v>-</v>
      </c>
      <c r="D73" s="176" t="str">
        <f>基金残高に係る経年分析!H56</f>
        <v>-</v>
      </c>
    </row>
    <row r="74" spans="1:16" x14ac:dyDescent="0.15">
      <c r="A74" s="175" t="s">
        <v>79</v>
      </c>
      <c r="B74" s="176">
        <f>基金残高に係る経年分析!F57</f>
        <v>2820</v>
      </c>
      <c r="C74" s="176">
        <f>基金残高に係る経年分析!G57</f>
        <v>2536</v>
      </c>
      <c r="D74" s="176">
        <f>基金残高に係る経年分析!H57</f>
        <v>2560</v>
      </c>
    </row>
  </sheetData>
  <sheetProtection algorithmName="SHA-512" hashValue="ucehSTZODIjeAXKjrLghr8/R9n9Lt00mpHrV6S9od/JLTzJOy8m3tFcBf+nJveF3EHQ5KyDWSoK/Lv/hzpzhEw==" saltValue="lk/85Feoa+oCZmOI7QOB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B44DC-F64A-4333-86D7-16A5C577BB69}">
  <sheetPr>
    <pageSetUpPr fitToPage="1"/>
  </sheetPr>
  <dimension ref="B1:EM50"/>
  <sheetViews>
    <sheetView showGridLines="0" tabSelected="1"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215</v>
      </c>
      <c r="DI1" s="750"/>
      <c r="DJ1" s="750"/>
      <c r="DK1" s="750"/>
      <c r="DL1" s="750"/>
      <c r="DM1" s="750"/>
      <c r="DN1" s="751"/>
      <c r="DO1" s="211"/>
      <c r="DP1" s="749" t="s">
        <v>216</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15">
      <c r="B2" s="212" t="s">
        <v>217</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218</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219</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220</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221</v>
      </c>
      <c r="S4" s="712"/>
      <c r="T4" s="712"/>
      <c r="U4" s="712"/>
      <c r="V4" s="712"/>
      <c r="W4" s="712"/>
      <c r="X4" s="712"/>
      <c r="Y4" s="713"/>
      <c r="Z4" s="711" t="s">
        <v>222</v>
      </c>
      <c r="AA4" s="712"/>
      <c r="AB4" s="712"/>
      <c r="AC4" s="713"/>
      <c r="AD4" s="711" t="s">
        <v>223</v>
      </c>
      <c r="AE4" s="712"/>
      <c r="AF4" s="712"/>
      <c r="AG4" s="712"/>
      <c r="AH4" s="712"/>
      <c r="AI4" s="712"/>
      <c r="AJ4" s="712"/>
      <c r="AK4" s="713"/>
      <c r="AL4" s="711" t="s">
        <v>222</v>
      </c>
      <c r="AM4" s="712"/>
      <c r="AN4" s="712"/>
      <c r="AO4" s="713"/>
      <c r="AP4" s="752" t="s">
        <v>224</v>
      </c>
      <c r="AQ4" s="752"/>
      <c r="AR4" s="752"/>
      <c r="AS4" s="752"/>
      <c r="AT4" s="752"/>
      <c r="AU4" s="752"/>
      <c r="AV4" s="752"/>
      <c r="AW4" s="752"/>
      <c r="AX4" s="752"/>
      <c r="AY4" s="752"/>
      <c r="AZ4" s="752"/>
      <c r="BA4" s="752"/>
      <c r="BB4" s="752"/>
      <c r="BC4" s="752"/>
      <c r="BD4" s="752"/>
      <c r="BE4" s="752"/>
      <c r="BF4" s="752"/>
      <c r="BG4" s="752" t="s">
        <v>225</v>
      </c>
      <c r="BH4" s="752"/>
      <c r="BI4" s="752"/>
      <c r="BJ4" s="752"/>
      <c r="BK4" s="752"/>
      <c r="BL4" s="752"/>
      <c r="BM4" s="752"/>
      <c r="BN4" s="752"/>
      <c r="BO4" s="752" t="s">
        <v>222</v>
      </c>
      <c r="BP4" s="752"/>
      <c r="BQ4" s="752"/>
      <c r="BR4" s="752"/>
      <c r="BS4" s="752" t="s">
        <v>226</v>
      </c>
      <c r="BT4" s="752"/>
      <c r="BU4" s="752"/>
      <c r="BV4" s="752"/>
      <c r="BW4" s="752"/>
      <c r="BX4" s="752"/>
      <c r="BY4" s="752"/>
      <c r="BZ4" s="752"/>
      <c r="CA4" s="752"/>
      <c r="CB4" s="752"/>
      <c r="CD4" s="711" t="s">
        <v>227</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228</v>
      </c>
      <c r="C5" s="709"/>
      <c r="D5" s="709"/>
      <c r="E5" s="709"/>
      <c r="F5" s="709"/>
      <c r="G5" s="709"/>
      <c r="H5" s="709"/>
      <c r="I5" s="709"/>
      <c r="J5" s="709"/>
      <c r="K5" s="709"/>
      <c r="L5" s="709"/>
      <c r="M5" s="709"/>
      <c r="N5" s="709"/>
      <c r="O5" s="709"/>
      <c r="P5" s="709"/>
      <c r="Q5" s="710"/>
      <c r="R5" s="705">
        <v>4118584</v>
      </c>
      <c r="S5" s="706"/>
      <c r="T5" s="706"/>
      <c r="U5" s="706"/>
      <c r="V5" s="706"/>
      <c r="W5" s="706"/>
      <c r="X5" s="706"/>
      <c r="Y5" s="734"/>
      <c r="Z5" s="747">
        <v>21.7</v>
      </c>
      <c r="AA5" s="747"/>
      <c r="AB5" s="747"/>
      <c r="AC5" s="747"/>
      <c r="AD5" s="748">
        <v>4027612</v>
      </c>
      <c r="AE5" s="748"/>
      <c r="AF5" s="748"/>
      <c r="AG5" s="748"/>
      <c r="AH5" s="748"/>
      <c r="AI5" s="748"/>
      <c r="AJ5" s="748"/>
      <c r="AK5" s="748"/>
      <c r="AL5" s="735">
        <v>37.9</v>
      </c>
      <c r="AM5" s="721"/>
      <c r="AN5" s="721"/>
      <c r="AO5" s="736"/>
      <c r="AP5" s="708" t="s">
        <v>229</v>
      </c>
      <c r="AQ5" s="709"/>
      <c r="AR5" s="709"/>
      <c r="AS5" s="709"/>
      <c r="AT5" s="709"/>
      <c r="AU5" s="709"/>
      <c r="AV5" s="709"/>
      <c r="AW5" s="709"/>
      <c r="AX5" s="709"/>
      <c r="AY5" s="709"/>
      <c r="AZ5" s="709"/>
      <c r="BA5" s="709"/>
      <c r="BB5" s="709"/>
      <c r="BC5" s="709"/>
      <c r="BD5" s="709"/>
      <c r="BE5" s="709"/>
      <c r="BF5" s="710"/>
      <c r="BG5" s="658">
        <v>4005843</v>
      </c>
      <c r="BH5" s="659"/>
      <c r="BI5" s="659"/>
      <c r="BJ5" s="659"/>
      <c r="BK5" s="659"/>
      <c r="BL5" s="659"/>
      <c r="BM5" s="659"/>
      <c r="BN5" s="660"/>
      <c r="BO5" s="684">
        <v>97.3</v>
      </c>
      <c r="BP5" s="684"/>
      <c r="BQ5" s="684"/>
      <c r="BR5" s="684"/>
      <c r="BS5" s="685">
        <v>62380</v>
      </c>
      <c r="BT5" s="685"/>
      <c r="BU5" s="685"/>
      <c r="BV5" s="685"/>
      <c r="BW5" s="685"/>
      <c r="BX5" s="685"/>
      <c r="BY5" s="685"/>
      <c r="BZ5" s="685"/>
      <c r="CA5" s="685"/>
      <c r="CB5" s="730"/>
      <c r="CD5" s="711" t="s">
        <v>224</v>
      </c>
      <c r="CE5" s="712"/>
      <c r="CF5" s="712"/>
      <c r="CG5" s="712"/>
      <c r="CH5" s="712"/>
      <c r="CI5" s="712"/>
      <c r="CJ5" s="712"/>
      <c r="CK5" s="712"/>
      <c r="CL5" s="712"/>
      <c r="CM5" s="712"/>
      <c r="CN5" s="712"/>
      <c r="CO5" s="712"/>
      <c r="CP5" s="712"/>
      <c r="CQ5" s="713"/>
      <c r="CR5" s="711" t="s">
        <v>230</v>
      </c>
      <c r="CS5" s="712"/>
      <c r="CT5" s="712"/>
      <c r="CU5" s="712"/>
      <c r="CV5" s="712"/>
      <c r="CW5" s="712"/>
      <c r="CX5" s="712"/>
      <c r="CY5" s="713"/>
      <c r="CZ5" s="711" t="s">
        <v>222</v>
      </c>
      <c r="DA5" s="712"/>
      <c r="DB5" s="712"/>
      <c r="DC5" s="713"/>
      <c r="DD5" s="711" t="s">
        <v>231</v>
      </c>
      <c r="DE5" s="712"/>
      <c r="DF5" s="712"/>
      <c r="DG5" s="712"/>
      <c r="DH5" s="712"/>
      <c r="DI5" s="712"/>
      <c r="DJ5" s="712"/>
      <c r="DK5" s="712"/>
      <c r="DL5" s="712"/>
      <c r="DM5" s="712"/>
      <c r="DN5" s="712"/>
      <c r="DO5" s="712"/>
      <c r="DP5" s="713"/>
      <c r="DQ5" s="711" t="s">
        <v>232</v>
      </c>
      <c r="DR5" s="712"/>
      <c r="DS5" s="712"/>
      <c r="DT5" s="712"/>
      <c r="DU5" s="712"/>
      <c r="DV5" s="712"/>
      <c r="DW5" s="712"/>
      <c r="DX5" s="712"/>
      <c r="DY5" s="712"/>
      <c r="DZ5" s="712"/>
      <c r="EA5" s="712"/>
      <c r="EB5" s="712"/>
      <c r="EC5" s="713"/>
    </row>
    <row r="6" spans="2:143" ht="11.25" customHeight="1" x14ac:dyDescent="0.15">
      <c r="B6" s="655" t="s">
        <v>233</v>
      </c>
      <c r="C6" s="656"/>
      <c r="D6" s="656"/>
      <c r="E6" s="656"/>
      <c r="F6" s="656"/>
      <c r="G6" s="656"/>
      <c r="H6" s="656"/>
      <c r="I6" s="656"/>
      <c r="J6" s="656"/>
      <c r="K6" s="656"/>
      <c r="L6" s="656"/>
      <c r="M6" s="656"/>
      <c r="N6" s="656"/>
      <c r="O6" s="656"/>
      <c r="P6" s="656"/>
      <c r="Q6" s="657"/>
      <c r="R6" s="658">
        <v>207717</v>
      </c>
      <c r="S6" s="659"/>
      <c r="T6" s="659"/>
      <c r="U6" s="659"/>
      <c r="V6" s="659"/>
      <c r="W6" s="659"/>
      <c r="X6" s="659"/>
      <c r="Y6" s="660"/>
      <c r="Z6" s="684">
        <v>1.1000000000000001</v>
      </c>
      <c r="AA6" s="684"/>
      <c r="AB6" s="684"/>
      <c r="AC6" s="684"/>
      <c r="AD6" s="685">
        <v>207717</v>
      </c>
      <c r="AE6" s="685"/>
      <c r="AF6" s="685"/>
      <c r="AG6" s="685"/>
      <c r="AH6" s="685"/>
      <c r="AI6" s="685"/>
      <c r="AJ6" s="685"/>
      <c r="AK6" s="685"/>
      <c r="AL6" s="661">
        <v>2</v>
      </c>
      <c r="AM6" s="662"/>
      <c r="AN6" s="662"/>
      <c r="AO6" s="686"/>
      <c r="AP6" s="655" t="s">
        <v>234</v>
      </c>
      <c r="AQ6" s="656"/>
      <c r="AR6" s="656"/>
      <c r="AS6" s="656"/>
      <c r="AT6" s="656"/>
      <c r="AU6" s="656"/>
      <c r="AV6" s="656"/>
      <c r="AW6" s="656"/>
      <c r="AX6" s="656"/>
      <c r="AY6" s="656"/>
      <c r="AZ6" s="656"/>
      <c r="BA6" s="656"/>
      <c r="BB6" s="656"/>
      <c r="BC6" s="656"/>
      <c r="BD6" s="656"/>
      <c r="BE6" s="656"/>
      <c r="BF6" s="657"/>
      <c r="BG6" s="658">
        <v>4005843</v>
      </c>
      <c r="BH6" s="659"/>
      <c r="BI6" s="659"/>
      <c r="BJ6" s="659"/>
      <c r="BK6" s="659"/>
      <c r="BL6" s="659"/>
      <c r="BM6" s="659"/>
      <c r="BN6" s="660"/>
      <c r="BO6" s="684">
        <v>97.3</v>
      </c>
      <c r="BP6" s="684"/>
      <c r="BQ6" s="684"/>
      <c r="BR6" s="684"/>
      <c r="BS6" s="685">
        <v>62380</v>
      </c>
      <c r="BT6" s="685"/>
      <c r="BU6" s="685"/>
      <c r="BV6" s="685"/>
      <c r="BW6" s="685"/>
      <c r="BX6" s="685"/>
      <c r="BY6" s="685"/>
      <c r="BZ6" s="685"/>
      <c r="CA6" s="685"/>
      <c r="CB6" s="730"/>
      <c r="CD6" s="708" t="s">
        <v>235</v>
      </c>
      <c r="CE6" s="709"/>
      <c r="CF6" s="709"/>
      <c r="CG6" s="709"/>
      <c r="CH6" s="709"/>
      <c r="CI6" s="709"/>
      <c r="CJ6" s="709"/>
      <c r="CK6" s="709"/>
      <c r="CL6" s="709"/>
      <c r="CM6" s="709"/>
      <c r="CN6" s="709"/>
      <c r="CO6" s="709"/>
      <c r="CP6" s="709"/>
      <c r="CQ6" s="710"/>
      <c r="CR6" s="658">
        <v>144987</v>
      </c>
      <c r="CS6" s="659"/>
      <c r="CT6" s="659"/>
      <c r="CU6" s="659"/>
      <c r="CV6" s="659"/>
      <c r="CW6" s="659"/>
      <c r="CX6" s="659"/>
      <c r="CY6" s="660"/>
      <c r="CZ6" s="735">
        <v>0.8</v>
      </c>
      <c r="DA6" s="721"/>
      <c r="DB6" s="721"/>
      <c r="DC6" s="737"/>
      <c r="DD6" s="664" t="s">
        <v>129</v>
      </c>
      <c r="DE6" s="659"/>
      <c r="DF6" s="659"/>
      <c r="DG6" s="659"/>
      <c r="DH6" s="659"/>
      <c r="DI6" s="659"/>
      <c r="DJ6" s="659"/>
      <c r="DK6" s="659"/>
      <c r="DL6" s="659"/>
      <c r="DM6" s="659"/>
      <c r="DN6" s="659"/>
      <c r="DO6" s="659"/>
      <c r="DP6" s="660"/>
      <c r="DQ6" s="664">
        <v>144987</v>
      </c>
      <c r="DR6" s="659"/>
      <c r="DS6" s="659"/>
      <c r="DT6" s="659"/>
      <c r="DU6" s="659"/>
      <c r="DV6" s="659"/>
      <c r="DW6" s="659"/>
      <c r="DX6" s="659"/>
      <c r="DY6" s="659"/>
      <c r="DZ6" s="659"/>
      <c r="EA6" s="659"/>
      <c r="EB6" s="659"/>
      <c r="EC6" s="696"/>
    </row>
    <row r="7" spans="2:143" ht="11.25" customHeight="1" x14ac:dyDescent="0.15">
      <c r="B7" s="655" t="s">
        <v>236</v>
      </c>
      <c r="C7" s="656"/>
      <c r="D7" s="656"/>
      <c r="E7" s="656"/>
      <c r="F7" s="656"/>
      <c r="G7" s="656"/>
      <c r="H7" s="656"/>
      <c r="I7" s="656"/>
      <c r="J7" s="656"/>
      <c r="K7" s="656"/>
      <c r="L7" s="656"/>
      <c r="M7" s="656"/>
      <c r="N7" s="656"/>
      <c r="O7" s="656"/>
      <c r="P7" s="656"/>
      <c r="Q7" s="657"/>
      <c r="R7" s="658">
        <v>2056</v>
      </c>
      <c r="S7" s="659"/>
      <c r="T7" s="659"/>
      <c r="U7" s="659"/>
      <c r="V7" s="659"/>
      <c r="W7" s="659"/>
      <c r="X7" s="659"/>
      <c r="Y7" s="660"/>
      <c r="Z7" s="684">
        <v>0</v>
      </c>
      <c r="AA7" s="684"/>
      <c r="AB7" s="684"/>
      <c r="AC7" s="684"/>
      <c r="AD7" s="685">
        <v>2056</v>
      </c>
      <c r="AE7" s="685"/>
      <c r="AF7" s="685"/>
      <c r="AG7" s="685"/>
      <c r="AH7" s="685"/>
      <c r="AI7" s="685"/>
      <c r="AJ7" s="685"/>
      <c r="AK7" s="685"/>
      <c r="AL7" s="661">
        <v>0</v>
      </c>
      <c r="AM7" s="662"/>
      <c r="AN7" s="662"/>
      <c r="AO7" s="686"/>
      <c r="AP7" s="655" t="s">
        <v>237</v>
      </c>
      <c r="AQ7" s="656"/>
      <c r="AR7" s="656"/>
      <c r="AS7" s="656"/>
      <c r="AT7" s="656"/>
      <c r="AU7" s="656"/>
      <c r="AV7" s="656"/>
      <c r="AW7" s="656"/>
      <c r="AX7" s="656"/>
      <c r="AY7" s="656"/>
      <c r="AZ7" s="656"/>
      <c r="BA7" s="656"/>
      <c r="BB7" s="656"/>
      <c r="BC7" s="656"/>
      <c r="BD7" s="656"/>
      <c r="BE7" s="656"/>
      <c r="BF7" s="657"/>
      <c r="BG7" s="658">
        <v>1478709</v>
      </c>
      <c r="BH7" s="659"/>
      <c r="BI7" s="659"/>
      <c r="BJ7" s="659"/>
      <c r="BK7" s="659"/>
      <c r="BL7" s="659"/>
      <c r="BM7" s="659"/>
      <c r="BN7" s="660"/>
      <c r="BO7" s="684">
        <v>35.9</v>
      </c>
      <c r="BP7" s="684"/>
      <c r="BQ7" s="684"/>
      <c r="BR7" s="684"/>
      <c r="BS7" s="685">
        <v>62380</v>
      </c>
      <c r="BT7" s="685"/>
      <c r="BU7" s="685"/>
      <c r="BV7" s="685"/>
      <c r="BW7" s="685"/>
      <c r="BX7" s="685"/>
      <c r="BY7" s="685"/>
      <c r="BZ7" s="685"/>
      <c r="CA7" s="685"/>
      <c r="CB7" s="730"/>
      <c r="CD7" s="655" t="s">
        <v>238</v>
      </c>
      <c r="CE7" s="656"/>
      <c r="CF7" s="656"/>
      <c r="CG7" s="656"/>
      <c r="CH7" s="656"/>
      <c r="CI7" s="656"/>
      <c r="CJ7" s="656"/>
      <c r="CK7" s="656"/>
      <c r="CL7" s="656"/>
      <c r="CM7" s="656"/>
      <c r="CN7" s="656"/>
      <c r="CO7" s="656"/>
      <c r="CP7" s="656"/>
      <c r="CQ7" s="657"/>
      <c r="CR7" s="658">
        <v>2726589</v>
      </c>
      <c r="CS7" s="659"/>
      <c r="CT7" s="659"/>
      <c r="CU7" s="659"/>
      <c r="CV7" s="659"/>
      <c r="CW7" s="659"/>
      <c r="CX7" s="659"/>
      <c r="CY7" s="660"/>
      <c r="CZ7" s="684">
        <v>15.2</v>
      </c>
      <c r="DA7" s="684"/>
      <c r="DB7" s="684"/>
      <c r="DC7" s="684"/>
      <c r="DD7" s="664">
        <v>159906</v>
      </c>
      <c r="DE7" s="659"/>
      <c r="DF7" s="659"/>
      <c r="DG7" s="659"/>
      <c r="DH7" s="659"/>
      <c r="DI7" s="659"/>
      <c r="DJ7" s="659"/>
      <c r="DK7" s="659"/>
      <c r="DL7" s="659"/>
      <c r="DM7" s="659"/>
      <c r="DN7" s="659"/>
      <c r="DO7" s="659"/>
      <c r="DP7" s="660"/>
      <c r="DQ7" s="664">
        <v>2009380</v>
      </c>
      <c r="DR7" s="659"/>
      <c r="DS7" s="659"/>
      <c r="DT7" s="659"/>
      <c r="DU7" s="659"/>
      <c r="DV7" s="659"/>
      <c r="DW7" s="659"/>
      <c r="DX7" s="659"/>
      <c r="DY7" s="659"/>
      <c r="DZ7" s="659"/>
      <c r="EA7" s="659"/>
      <c r="EB7" s="659"/>
      <c r="EC7" s="696"/>
    </row>
    <row r="8" spans="2:143" ht="11.25" customHeight="1" x14ac:dyDescent="0.15">
      <c r="B8" s="655" t="s">
        <v>239</v>
      </c>
      <c r="C8" s="656"/>
      <c r="D8" s="656"/>
      <c r="E8" s="656"/>
      <c r="F8" s="656"/>
      <c r="G8" s="656"/>
      <c r="H8" s="656"/>
      <c r="I8" s="656"/>
      <c r="J8" s="656"/>
      <c r="K8" s="656"/>
      <c r="L8" s="656"/>
      <c r="M8" s="656"/>
      <c r="N8" s="656"/>
      <c r="O8" s="656"/>
      <c r="P8" s="656"/>
      <c r="Q8" s="657"/>
      <c r="R8" s="658">
        <v>15893</v>
      </c>
      <c r="S8" s="659"/>
      <c r="T8" s="659"/>
      <c r="U8" s="659"/>
      <c r="V8" s="659"/>
      <c r="W8" s="659"/>
      <c r="X8" s="659"/>
      <c r="Y8" s="660"/>
      <c r="Z8" s="684">
        <v>0.1</v>
      </c>
      <c r="AA8" s="684"/>
      <c r="AB8" s="684"/>
      <c r="AC8" s="684"/>
      <c r="AD8" s="685">
        <v>15893</v>
      </c>
      <c r="AE8" s="685"/>
      <c r="AF8" s="685"/>
      <c r="AG8" s="685"/>
      <c r="AH8" s="685"/>
      <c r="AI8" s="685"/>
      <c r="AJ8" s="685"/>
      <c r="AK8" s="685"/>
      <c r="AL8" s="661">
        <v>0.1</v>
      </c>
      <c r="AM8" s="662"/>
      <c r="AN8" s="662"/>
      <c r="AO8" s="686"/>
      <c r="AP8" s="655" t="s">
        <v>240</v>
      </c>
      <c r="AQ8" s="656"/>
      <c r="AR8" s="656"/>
      <c r="AS8" s="656"/>
      <c r="AT8" s="656"/>
      <c r="AU8" s="656"/>
      <c r="AV8" s="656"/>
      <c r="AW8" s="656"/>
      <c r="AX8" s="656"/>
      <c r="AY8" s="656"/>
      <c r="AZ8" s="656"/>
      <c r="BA8" s="656"/>
      <c r="BB8" s="656"/>
      <c r="BC8" s="656"/>
      <c r="BD8" s="656"/>
      <c r="BE8" s="656"/>
      <c r="BF8" s="657"/>
      <c r="BG8" s="658">
        <v>49847</v>
      </c>
      <c r="BH8" s="659"/>
      <c r="BI8" s="659"/>
      <c r="BJ8" s="659"/>
      <c r="BK8" s="659"/>
      <c r="BL8" s="659"/>
      <c r="BM8" s="659"/>
      <c r="BN8" s="660"/>
      <c r="BO8" s="684">
        <v>1.2</v>
      </c>
      <c r="BP8" s="684"/>
      <c r="BQ8" s="684"/>
      <c r="BR8" s="684"/>
      <c r="BS8" s="685" t="s">
        <v>129</v>
      </c>
      <c r="BT8" s="685"/>
      <c r="BU8" s="685"/>
      <c r="BV8" s="685"/>
      <c r="BW8" s="685"/>
      <c r="BX8" s="685"/>
      <c r="BY8" s="685"/>
      <c r="BZ8" s="685"/>
      <c r="CA8" s="685"/>
      <c r="CB8" s="730"/>
      <c r="CD8" s="655" t="s">
        <v>241</v>
      </c>
      <c r="CE8" s="656"/>
      <c r="CF8" s="656"/>
      <c r="CG8" s="656"/>
      <c r="CH8" s="656"/>
      <c r="CI8" s="656"/>
      <c r="CJ8" s="656"/>
      <c r="CK8" s="656"/>
      <c r="CL8" s="656"/>
      <c r="CM8" s="656"/>
      <c r="CN8" s="656"/>
      <c r="CO8" s="656"/>
      <c r="CP8" s="656"/>
      <c r="CQ8" s="657"/>
      <c r="CR8" s="658">
        <v>4858157</v>
      </c>
      <c r="CS8" s="659"/>
      <c r="CT8" s="659"/>
      <c r="CU8" s="659"/>
      <c r="CV8" s="659"/>
      <c r="CW8" s="659"/>
      <c r="CX8" s="659"/>
      <c r="CY8" s="660"/>
      <c r="CZ8" s="684">
        <v>27.1</v>
      </c>
      <c r="DA8" s="684"/>
      <c r="DB8" s="684"/>
      <c r="DC8" s="684"/>
      <c r="DD8" s="664">
        <v>22316</v>
      </c>
      <c r="DE8" s="659"/>
      <c r="DF8" s="659"/>
      <c r="DG8" s="659"/>
      <c r="DH8" s="659"/>
      <c r="DI8" s="659"/>
      <c r="DJ8" s="659"/>
      <c r="DK8" s="659"/>
      <c r="DL8" s="659"/>
      <c r="DM8" s="659"/>
      <c r="DN8" s="659"/>
      <c r="DO8" s="659"/>
      <c r="DP8" s="660"/>
      <c r="DQ8" s="664">
        <v>2504517</v>
      </c>
      <c r="DR8" s="659"/>
      <c r="DS8" s="659"/>
      <c r="DT8" s="659"/>
      <c r="DU8" s="659"/>
      <c r="DV8" s="659"/>
      <c r="DW8" s="659"/>
      <c r="DX8" s="659"/>
      <c r="DY8" s="659"/>
      <c r="DZ8" s="659"/>
      <c r="EA8" s="659"/>
      <c r="EB8" s="659"/>
      <c r="EC8" s="696"/>
    </row>
    <row r="9" spans="2:143" ht="11.25" customHeight="1" x14ac:dyDescent="0.15">
      <c r="B9" s="655" t="s">
        <v>242</v>
      </c>
      <c r="C9" s="656"/>
      <c r="D9" s="656"/>
      <c r="E9" s="656"/>
      <c r="F9" s="656"/>
      <c r="G9" s="656"/>
      <c r="H9" s="656"/>
      <c r="I9" s="656"/>
      <c r="J9" s="656"/>
      <c r="K9" s="656"/>
      <c r="L9" s="656"/>
      <c r="M9" s="656"/>
      <c r="N9" s="656"/>
      <c r="O9" s="656"/>
      <c r="P9" s="656"/>
      <c r="Q9" s="657"/>
      <c r="R9" s="658">
        <v>17041</v>
      </c>
      <c r="S9" s="659"/>
      <c r="T9" s="659"/>
      <c r="U9" s="659"/>
      <c r="V9" s="659"/>
      <c r="W9" s="659"/>
      <c r="X9" s="659"/>
      <c r="Y9" s="660"/>
      <c r="Z9" s="684">
        <v>0.1</v>
      </c>
      <c r="AA9" s="684"/>
      <c r="AB9" s="684"/>
      <c r="AC9" s="684"/>
      <c r="AD9" s="685">
        <v>17041</v>
      </c>
      <c r="AE9" s="685"/>
      <c r="AF9" s="685"/>
      <c r="AG9" s="685"/>
      <c r="AH9" s="685"/>
      <c r="AI9" s="685"/>
      <c r="AJ9" s="685"/>
      <c r="AK9" s="685"/>
      <c r="AL9" s="661">
        <v>0.2</v>
      </c>
      <c r="AM9" s="662"/>
      <c r="AN9" s="662"/>
      <c r="AO9" s="686"/>
      <c r="AP9" s="655" t="s">
        <v>243</v>
      </c>
      <c r="AQ9" s="656"/>
      <c r="AR9" s="656"/>
      <c r="AS9" s="656"/>
      <c r="AT9" s="656"/>
      <c r="AU9" s="656"/>
      <c r="AV9" s="656"/>
      <c r="AW9" s="656"/>
      <c r="AX9" s="656"/>
      <c r="AY9" s="656"/>
      <c r="AZ9" s="656"/>
      <c r="BA9" s="656"/>
      <c r="BB9" s="656"/>
      <c r="BC9" s="656"/>
      <c r="BD9" s="656"/>
      <c r="BE9" s="656"/>
      <c r="BF9" s="657"/>
      <c r="BG9" s="658">
        <v>1085611</v>
      </c>
      <c r="BH9" s="659"/>
      <c r="BI9" s="659"/>
      <c r="BJ9" s="659"/>
      <c r="BK9" s="659"/>
      <c r="BL9" s="659"/>
      <c r="BM9" s="659"/>
      <c r="BN9" s="660"/>
      <c r="BO9" s="684">
        <v>26.4</v>
      </c>
      <c r="BP9" s="684"/>
      <c r="BQ9" s="684"/>
      <c r="BR9" s="684"/>
      <c r="BS9" s="685" t="s">
        <v>129</v>
      </c>
      <c r="BT9" s="685"/>
      <c r="BU9" s="685"/>
      <c r="BV9" s="685"/>
      <c r="BW9" s="685"/>
      <c r="BX9" s="685"/>
      <c r="BY9" s="685"/>
      <c r="BZ9" s="685"/>
      <c r="CA9" s="685"/>
      <c r="CB9" s="730"/>
      <c r="CD9" s="655" t="s">
        <v>244</v>
      </c>
      <c r="CE9" s="656"/>
      <c r="CF9" s="656"/>
      <c r="CG9" s="656"/>
      <c r="CH9" s="656"/>
      <c r="CI9" s="656"/>
      <c r="CJ9" s="656"/>
      <c r="CK9" s="656"/>
      <c r="CL9" s="656"/>
      <c r="CM9" s="656"/>
      <c r="CN9" s="656"/>
      <c r="CO9" s="656"/>
      <c r="CP9" s="656"/>
      <c r="CQ9" s="657"/>
      <c r="CR9" s="658">
        <v>2352499</v>
      </c>
      <c r="CS9" s="659"/>
      <c r="CT9" s="659"/>
      <c r="CU9" s="659"/>
      <c r="CV9" s="659"/>
      <c r="CW9" s="659"/>
      <c r="CX9" s="659"/>
      <c r="CY9" s="660"/>
      <c r="CZ9" s="684">
        <v>13.1</v>
      </c>
      <c r="DA9" s="684"/>
      <c r="DB9" s="684"/>
      <c r="DC9" s="684"/>
      <c r="DD9" s="664">
        <v>37555</v>
      </c>
      <c r="DE9" s="659"/>
      <c r="DF9" s="659"/>
      <c r="DG9" s="659"/>
      <c r="DH9" s="659"/>
      <c r="DI9" s="659"/>
      <c r="DJ9" s="659"/>
      <c r="DK9" s="659"/>
      <c r="DL9" s="659"/>
      <c r="DM9" s="659"/>
      <c r="DN9" s="659"/>
      <c r="DO9" s="659"/>
      <c r="DP9" s="660"/>
      <c r="DQ9" s="664">
        <v>1903708</v>
      </c>
      <c r="DR9" s="659"/>
      <c r="DS9" s="659"/>
      <c r="DT9" s="659"/>
      <c r="DU9" s="659"/>
      <c r="DV9" s="659"/>
      <c r="DW9" s="659"/>
      <c r="DX9" s="659"/>
      <c r="DY9" s="659"/>
      <c r="DZ9" s="659"/>
      <c r="EA9" s="659"/>
      <c r="EB9" s="659"/>
      <c r="EC9" s="696"/>
    </row>
    <row r="10" spans="2:143" ht="11.25" customHeight="1" x14ac:dyDescent="0.15">
      <c r="B10" s="655" t="s">
        <v>245</v>
      </c>
      <c r="C10" s="656"/>
      <c r="D10" s="656"/>
      <c r="E10" s="656"/>
      <c r="F10" s="656"/>
      <c r="G10" s="656"/>
      <c r="H10" s="656"/>
      <c r="I10" s="656"/>
      <c r="J10" s="656"/>
      <c r="K10" s="656"/>
      <c r="L10" s="656"/>
      <c r="M10" s="656"/>
      <c r="N10" s="656"/>
      <c r="O10" s="656"/>
      <c r="P10" s="656"/>
      <c r="Q10" s="657"/>
      <c r="R10" s="658" t="s">
        <v>129</v>
      </c>
      <c r="S10" s="659"/>
      <c r="T10" s="659"/>
      <c r="U10" s="659"/>
      <c r="V10" s="659"/>
      <c r="W10" s="659"/>
      <c r="X10" s="659"/>
      <c r="Y10" s="660"/>
      <c r="Z10" s="684" t="s">
        <v>129</v>
      </c>
      <c r="AA10" s="684"/>
      <c r="AB10" s="684"/>
      <c r="AC10" s="684"/>
      <c r="AD10" s="685" t="s">
        <v>129</v>
      </c>
      <c r="AE10" s="685"/>
      <c r="AF10" s="685"/>
      <c r="AG10" s="685"/>
      <c r="AH10" s="685"/>
      <c r="AI10" s="685"/>
      <c r="AJ10" s="685"/>
      <c r="AK10" s="685"/>
      <c r="AL10" s="661" t="s">
        <v>129</v>
      </c>
      <c r="AM10" s="662"/>
      <c r="AN10" s="662"/>
      <c r="AO10" s="686"/>
      <c r="AP10" s="655" t="s">
        <v>246</v>
      </c>
      <c r="AQ10" s="656"/>
      <c r="AR10" s="656"/>
      <c r="AS10" s="656"/>
      <c r="AT10" s="656"/>
      <c r="AU10" s="656"/>
      <c r="AV10" s="656"/>
      <c r="AW10" s="656"/>
      <c r="AX10" s="656"/>
      <c r="AY10" s="656"/>
      <c r="AZ10" s="656"/>
      <c r="BA10" s="656"/>
      <c r="BB10" s="656"/>
      <c r="BC10" s="656"/>
      <c r="BD10" s="656"/>
      <c r="BE10" s="656"/>
      <c r="BF10" s="657"/>
      <c r="BG10" s="658">
        <v>107300</v>
      </c>
      <c r="BH10" s="659"/>
      <c r="BI10" s="659"/>
      <c r="BJ10" s="659"/>
      <c r="BK10" s="659"/>
      <c r="BL10" s="659"/>
      <c r="BM10" s="659"/>
      <c r="BN10" s="660"/>
      <c r="BO10" s="684">
        <v>2.6</v>
      </c>
      <c r="BP10" s="684"/>
      <c r="BQ10" s="684"/>
      <c r="BR10" s="684"/>
      <c r="BS10" s="685" t="s">
        <v>129</v>
      </c>
      <c r="BT10" s="685"/>
      <c r="BU10" s="685"/>
      <c r="BV10" s="685"/>
      <c r="BW10" s="685"/>
      <c r="BX10" s="685"/>
      <c r="BY10" s="685"/>
      <c r="BZ10" s="685"/>
      <c r="CA10" s="685"/>
      <c r="CB10" s="730"/>
      <c r="CD10" s="655" t="s">
        <v>247</v>
      </c>
      <c r="CE10" s="656"/>
      <c r="CF10" s="656"/>
      <c r="CG10" s="656"/>
      <c r="CH10" s="656"/>
      <c r="CI10" s="656"/>
      <c r="CJ10" s="656"/>
      <c r="CK10" s="656"/>
      <c r="CL10" s="656"/>
      <c r="CM10" s="656"/>
      <c r="CN10" s="656"/>
      <c r="CO10" s="656"/>
      <c r="CP10" s="656"/>
      <c r="CQ10" s="657"/>
      <c r="CR10" s="658">
        <v>125632</v>
      </c>
      <c r="CS10" s="659"/>
      <c r="CT10" s="659"/>
      <c r="CU10" s="659"/>
      <c r="CV10" s="659"/>
      <c r="CW10" s="659"/>
      <c r="CX10" s="659"/>
      <c r="CY10" s="660"/>
      <c r="CZ10" s="684">
        <v>0.7</v>
      </c>
      <c r="DA10" s="684"/>
      <c r="DB10" s="684"/>
      <c r="DC10" s="684"/>
      <c r="DD10" s="664" t="s">
        <v>129</v>
      </c>
      <c r="DE10" s="659"/>
      <c r="DF10" s="659"/>
      <c r="DG10" s="659"/>
      <c r="DH10" s="659"/>
      <c r="DI10" s="659"/>
      <c r="DJ10" s="659"/>
      <c r="DK10" s="659"/>
      <c r="DL10" s="659"/>
      <c r="DM10" s="659"/>
      <c r="DN10" s="659"/>
      <c r="DO10" s="659"/>
      <c r="DP10" s="660"/>
      <c r="DQ10" s="664">
        <v>22124</v>
      </c>
      <c r="DR10" s="659"/>
      <c r="DS10" s="659"/>
      <c r="DT10" s="659"/>
      <c r="DU10" s="659"/>
      <c r="DV10" s="659"/>
      <c r="DW10" s="659"/>
      <c r="DX10" s="659"/>
      <c r="DY10" s="659"/>
      <c r="DZ10" s="659"/>
      <c r="EA10" s="659"/>
      <c r="EB10" s="659"/>
      <c r="EC10" s="696"/>
    </row>
    <row r="11" spans="2:143" ht="11.25" customHeight="1" x14ac:dyDescent="0.15">
      <c r="B11" s="655" t="s">
        <v>248</v>
      </c>
      <c r="C11" s="656"/>
      <c r="D11" s="656"/>
      <c r="E11" s="656"/>
      <c r="F11" s="656"/>
      <c r="G11" s="656"/>
      <c r="H11" s="656"/>
      <c r="I11" s="656"/>
      <c r="J11" s="656"/>
      <c r="K11" s="656"/>
      <c r="L11" s="656"/>
      <c r="M11" s="656"/>
      <c r="N11" s="656"/>
      <c r="O11" s="656"/>
      <c r="P11" s="656"/>
      <c r="Q11" s="657"/>
      <c r="R11" s="658">
        <v>707408</v>
      </c>
      <c r="S11" s="659"/>
      <c r="T11" s="659"/>
      <c r="U11" s="659"/>
      <c r="V11" s="659"/>
      <c r="W11" s="659"/>
      <c r="X11" s="659"/>
      <c r="Y11" s="660"/>
      <c r="Z11" s="661">
        <v>3.7</v>
      </c>
      <c r="AA11" s="662"/>
      <c r="AB11" s="662"/>
      <c r="AC11" s="663"/>
      <c r="AD11" s="664">
        <v>707408</v>
      </c>
      <c r="AE11" s="659"/>
      <c r="AF11" s="659"/>
      <c r="AG11" s="659"/>
      <c r="AH11" s="659"/>
      <c r="AI11" s="659"/>
      <c r="AJ11" s="659"/>
      <c r="AK11" s="660"/>
      <c r="AL11" s="661">
        <v>6.7</v>
      </c>
      <c r="AM11" s="662"/>
      <c r="AN11" s="662"/>
      <c r="AO11" s="686"/>
      <c r="AP11" s="655" t="s">
        <v>249</v>
      </c>
      <c r="AQ11" s="656"/>
      <c r="AR11" s="656"/>
      <c r="AS11" s="656"/>
      <c r="AT11" s="656"/>
      <c r="AU11" s="656"/>
      <c r="AV11" s="656"/>
      <c r="AW11" s="656"/>
      <c r="AX11" s="656"/>
      <c r="AY11" s="656"/>
      <c r="AZ11" s="656"/>
      <c r="BA11" s="656"/>
      <c r="BB11" s="656"/>
      <c r="BC11" s="656"/>
      <c r="BD11" s="656"/>
      <c r="BE11" s="656"/>
      <c r="BF11" s="657"/>
      <c r="BG11" s="658">
        <v>235951</v>
      </c>
      <c r="BH11" s="659"/>
      <c r="BI11" s="659"/>
      <c r="BJ11" s="659"/>
      <c r="BK11" s="659"/>
      <c r="BL11" s="659"/>
      <c r="BM11" s="659"/>
      <c r="BN11" s="660"/>
      <c r="BO11" s="684">
        <v>5.7</v>
      </c>
      <c r="BP11" s="684"/>
      <c r="BQ11" s="684"/>
      <c r="BR11" s="684"/>
      <c r="BS11" s="685">
        <v>62380</v>
      </c>
      <c r="BT11" s="685"/>
      <c r="BU11" s="685"/>
      <c r="BV11" s="685"/>
      <c r="BW11" s="685"/>
      <c r="BX11" s="685"/>
      <c r="BY11" s="685"/>
      <c r="BZ11" s="685"/>
      <c r="CA11" s="685"/>
      <c r="CB11" s="730"/>
      <c r="CD11" s="655" t="s">
        <v>250</v>
      </c>
      <c r="CE11" s="656"/>
      <c r="CF11" s="656"/>
      <c r="CG11" s="656"/>
      <c r="CH11" s="656"/>
      <c r="CI11" s="656"/>
      <c r="CJ11" s="656"/>
      <c r="CK11" s="656"/>
      <c r="CL11" s="656"/>
      <c r="CM11" s="656"/>
      <c r="CN11" s="656"/>
      <c r="CO11" s="656"/>
      <c r="CP11" s="656"/>
      <c r="CQ11" s="657"/>
      <c r="CR11" s="658">
        <v>679737</v>
      </c>
      <c r="CS11" s="659"/>
      <c r="CT11" s="659"/>
      <c r="CU11" s="659"/>
      <c r="CV11" s="659"/>
      <c r="CW11" s="659"/>
      <c r="CX11" s="659"/>
      <c r="CY11" s="660"/>
      <c r="CZ11" s="684">
        <v>3.8</v>
      </c>
      <c r="DA11" s="684"/>
      <c r="DB11" s="684"/>
      <c r="DC11" s="684"/>
      <c r="DD11" s="664">
        <v>153590</v>
      </c>
      <c r="DE11" s="659"/>
      <c r="DF11" s="659"/>
      <c r="DG11" s="659"/>
      <c r="DH11" s="659"/>
      <c r="DI11" s="659"/>
      <c r="DJ11" s="659"/>
      <c r="DK11" s="659"/>
      <c r="DL11" s="659"/>
      <c r="DM11" s="659"/>
      <c r="DN11" s="659"/>
      <c r="DO11" s="659"/>
      <c r="DP11" s="660"/>
      <c r="DQ11" s="664">
        <v>387906</v>
      </c>
      <c r="DR11" s="659"/>
      <c r="DS11" s="659"/>
      <c r="DT11" s="659"/>
      <c r="DU11" s="659"/>
      <c r="DV11" s="659"/>
      <c r="DW11" s="659"/>
      <c r="DX11" s="659"/>
      <c r="DY11" s="659"/>
      <c r="DZ11" s="659"/>
      <c r="EA11" s="659"/>
      <c r="EB11" s="659"/>
      <c r="EC11" s="696"/>
    </row>
    <row r="12" spans="2:143" ht="11.25" customHeight="1" x14ac:dyDescent="0.15">
      <c r="B12" s="655" t="s">
        <v>251</v>
      </c>
      <c r="C12" s="656"/>
      <c r="D12" s="656"/>
      <c r="E12" s="656"/>
      <c r="F12" s="656"/>
      <c r="G12" s="656"/>
      <c r="H12" s="656"/>
      <c r="I12" s="656"/>
      <c r="J12" s="656"/>
      <c r="K12" s="656"/>
      <c r="L12" s="656"/>
      <c r="M12" s="656"/>
      <c r="N12" s="656"/>
      <c r="O12" s="656"/>
      <c r="P12" s="656"/>
      <c r="Q12" s="657"/>
      <c r="R12" s="658">
        <v>1710</v>
      </c>
      <c r="S12" s="659"/>
      <c r="T12" s="659"/>
      <c r="U12" s="659"/>
      <c r="V12" s="659"/>
      <c r="W12" s="659"/>
      <c r="X12" s="659"/>
      <c r="Y12" s="660"/>
      <c r="Z12" s="684">
        <v>0</v>
      </c>
      <c r="AA12" s="684"/>
      <c r="AB12" s="684"/>
      <c r="AC12" s="684"/>
      <c r="AD12" s="685">
        <v>1710</v>
      </c>
      <c r="AE12" s="685"/>
      <c r="AF12" s="685"/>
      <c r="AG12" s="685"/>
      <c r="AH12" s="685"/>
      <c r="AI12" s="685"/>
      <c r="AJ12" s="685"/>
      <c r="AK12" s="685"/>
      <c r="AL12" s="661">
        <v>0</v>
      </c>
      <c r="AM12" s="662"/>
      <c r="AN12" s="662"/>
      <c r="AO12" s="686"/>
      <c r="AP12" s="655" t="s">
        <v>252</v>
      </c>
      <c r="AQ12" s="656"/>
      <c r="AR12" s="656"/>
      <c r="AS12" s="656"/>
      <c r="AT12" s="656"/>
      <c r="AU12" s="656"/>
      <c r="AV12" s="656"/>
      <c r="AW12" s="656"/>
      <c r="AX12" s="656"/>
      <c r="AY12" s="656"/>
      <c r="AZ12" s="656"/>
      <c r="BA12" s="656"/>
      <c r="BB12" s="656"/>
      <c r="BC12" s="656"/>
      <c r="BD12" s="656"/>
      <c r="BE12" s="656"/>
      <c r="BF12" s="657"/>
      <c r="BG12" s="658">
        <v>2241615</v>
      </c>
      <c r="BH12" s="659"/>
      <c r="BI12" s="659"/>
      <c r="BJ12" s="659"/>
      <c r="BK12" s="659"/>
      <c r="BL12" s="659"/>
      <c r="BM12" s="659"/>
      <c r="BN12" s="660"/>
      <c r="BO12" s="684">
        <v>54.4</v>
      </c>
      <c r="BP12" s="684"/>
      <c r="BQ12" s="684"/>
      <c r="BR12" s="684"/>
      <c r="BS12" s="685" t="s">
        <v>129</v>
      </c>
      <c r="BT12" s="685"/>
      <c r="BU12" s="685"/>
      <c r="BV12" s="685"/>
      <c r="BW12" s="685"/>
      <c r="BX12" s="685"/>
      <c r="BY12" s="685"/>
      <c r="BZ12" s="685"/>
      <c r="CA12" s="685"/>
      <c r="CB12" s="730"/>
      <c r="CD12" s="655" t="s">
        <v>253</v>
      </c>
      <c r="CE12" s="656"/>
      <c r="CF12" s="656"/>
      <c r="CG12" s="656"/>
      <c r="CH12" s="656"/>
      <c r="CI12" s="656"/>
      <c r="CJ12" s="656"/>
      <c r="CK12" s="656"/>
      <c r="CL12" s="656"/>
      <c r="CM12" s="656"/>
      <c r="CN12" s="656"/>
      <c r="CO12" s="656"/>
      <c r="CP12" s="656"/>
      <c r="CQ12" s="657"/>
      <c r="CR12" s="658">
        <v>1831675</v>
      </c>
      <c r="CS12" s="659"/>
      <c r="CT12" s="659"/>
      <c r="CU12" s="659"/>
      <c r="CV12" s="659"/>
      <c r="CW12" s="659"/>
      <c r="CX12" s="659"/>
      <c r="CY12" s="660"/>
      <c r="CZ12" s="684">
        <v>10.199999999999999</v>
      </c>
      <c r="DA12" s="684"/>
      <c r="DB12" s="684"/>
      <c r="DC12" s="684"/>
      <c r="DD12" s="664">
        <v>56875</v>
      </c>
      <c r="DE12" s="659"/>
      <c r="DF12" s="659"/>
      <c r="DG12" s="659"/>
      <c r="DH12" s="659"/>
      <c r="DI12" s="659"/>
      <c r="DJ12" s="659"/>
      <c r="DK12" s="659"/>
      <c r="DL12" s="659"/>
      <c r="DM12" s="659"/>
      <c r="DN12" s="659"/>
      <c r="DO12" s="659"/>
      <c r="DP12" s="660"/>
      <c r="DQ12" s="664">
        <v>1046374</v>
      </c>
      <c r="DR12" s="659"/>
      <c r="DS12" s="659"/>
      <c r="DT12" s="659"/>
      <c r="DU12" s="659"/>
      <c r="DV12" s="659"/>
      <c r="DW12" s="659"/>
      <c r="DX12" s="659"/>
      <c r="DY12" s="659"/>
      <c r="DZ12" s="659"/>
      <c r="EA12" s="659"/>
      <c r="EB12" s="659"/>
      <c r="EC12" s="696"/>
    </row>
    <row r="13" spans="2:143" ht="11.25" customHeight="1" x14ac:dyDescent="0.15">
      <c r="B13" s="655" t="s">
        <v>254</v>
      </c>
      <c r="C13" s="656"/>
      <c r="D13" s="656"/>
      <c r="E13" s="656"/>
      <c r="F13" s="656"/>
      <c r="G13" s="656"/>
      <c r="H13" s="656"/>
      <c r="I13" s="656"/>
      <c r="J13" s="656"/>
      <c r="K13" s="656"/>
      <c r="L13" s="656"/>
      <c r="M13" s="656"/>
      <c r="N13" s="656"/>
      <c r="O13" s="656"/>
      <c r="P13" s="656"/>
      <c r="Q13" s="657"/>
      <c r="R13" s="658" t="s">
        <v>129</v>
      </c>
      <c r="S13" s="659"/>
      <c r="T13" s="659"/>
      <c r="U13" s="659"/>
      <c r="V13" s="659"/>
      <c r="W13" s="659"/>
      <c r="X13" s="659"/>
      <c r="Y13" s="660"/>
      <c r="Z13" s="684" t="s">
        <v>129</v>
      </c>
      <c r="AA13" s="684"/>
      <c r="AB13" s="684"/>
      <c r="AC13" s="684"/>
      <c r="AD13" s="685" t="s">
        <v>129</v>
      </c>
      <c r="AE13" s="685"/>
      <c r="AF13" s="685"/>
      <c r="AG13" s="685"/>
      <c r="AH13" s="685"/>
      <c r="AI13" s="685"/>
      <c r="AJ13" s="685"/>
      <c r="AK13" s="685"/>
      <c r="AL13" s="661" t="s">
        <v>129</v>
      </c>
      <c r="AM13" s="662"/>
      <c r="AN13" s="662"/>
      <c r="AO13" s="686"/>
      <c r="AP13" s="655" t="s">
        <v>255</v>
      </c>
      <c r="AQ13" s="656"/>
      <c r="AR13" s="656"/>
      <c r="AS13" s="656"/>
      <c r="AT13" s="656"/>
      <c r="AU13" s="656"/>
      <c r="AV13" s="656"/>
      <c r="AW13" s="656"/>
      <c r="AX13" s="656"/>
      <c r="AY13" s="656"/>
      <c r="AZ13" s="656"/>
      <c r="BA13" s="656"/>
      <c r="BB13" s="656"/>
      <c r="BC13" s="656"/>
      <c r="BD13" s="656"/>
      <c r="BE13" s="656"/>
      <c r="BF13" s="657"/>
      <c r="BG13" s="658">
        <v>2188405</v>
      </c>
      <c r="BH13" s="659"/>
      <c r="BI13" s="659"/>
      <c r="BJ13" s="659"/>
      <c r="BK13" s="659"/>
      <c r="BL13" s="659"/>
      <c r="BM13" s="659"/>
      <c r="BN13" s="660"/>
      <c r="BO13" s="684">
        <v>53.1</v>
      </c>
      <c r="BP13" s="684"/>
      <c r="BQ13" s="684"/>
      <c r="BR13" s="684"/>
      <c r="BS13" s="685" t="s">
        <v>129</v>
      </c>
      <c r="BT13" s="685"/>
      <c r="BU13" s="685"/>
      <c r="BV13" s="685"/>
      <c r="BW13" s="685"/>
      <c r="BX13" s="685"/>
      <c r="BY13" s="685"/>
      <c r="BZ13" s="685"/>
      <c r="CA13" s="685"/>
      <c r="CB13" s="730"/>
      <c r="CD13" s="655" t="s">
        <v>256</v>
      </c>
      <c r="CE13" s="656"/>
      <c r="CF13" s="656"/>
      <c r="CG13" s="656"/>
      <c r="CH13" s="656"/>
      <c r="CI13" s="656"/>
      <c r="CJ13" s="656"/>
      <c r="CK13" s="656"/>
      <c r="CL13" s="656"/>
      <c r="CM13" s="656"/>
      <c r="CN13" s="656"/>
      <c r="CO13" s="656"/>
      <c r="CP13" s="656"/>
      <c r="CQ13" s="657"/>
      <c r="CR13" s="658">
        <v>1815174</v>
      </c>
      <c r="CS13" s="659"/>
      <c r="CT13" s="659"/>
      <c r="CU13" s="659"/>
      <c r="CV13" s="659"/>
      <c r="CW13" s="659"/>
      <c r="CX13" s="659"/>
      <c r="CY13" s="660"/>
      <c r="CZ13" s="684">
        <v>10.1</v>
      </c>
      <c r="DA13" s="684"/>
      <c r="DB13" s="684"/>
      <c r="DC13" s="684"/>
      <c r="DD13" s="664">
        <v>489547</v>
      </c>
      <c r="DE13" s="659"/>
      <c r="DF13" s="659"/>
      <c r="DG13" s="659"/>
      <c r="DH13" s="659"/>
      <c r="DI13" s="659"/>
      <c r="DJ13" s="659"/>
      <c r="DK13" s="659"/>
      <c r="DL13" s="659"/>
      <c r="DM13" s="659"/>
      <c r="DN13" s="659"/>
      <c r="DO13" s="659"/>
      <c r="DP13" s="660"/>
      <c r="DQ13" s="664">
        <v>1467710</v>
      </c>
      <c r="DR13" s="659"/>
      <c r="DS13" s="659"/>
      <c r="DT13" s="659"/>
      <c r="DU13" s="659"/>
      <c r="DV13" s="659"/>
      <c r="DW13" s="659"/>
      <c r="DX13" s="659"/>
      <c r="DY13" s="659"/>
      <c r="DZ13" s="659"/>
      <c r="EA13" s="659"/>
      <c r="EB13" s="659"/>
      <c r="EC13" s="696"/>
    </row>
    <row r="14" spans="2:143" ht="11.25" customHeight="1" x14ac:dyDescent="0.15">
      <c r="B14" s="655" t="s">
        <v>257</v>
      </c>
      <c r="C14" s="656"/>
      <c r="D14" s="656"/>
      <c r="E14" s="656"/>
      <c r="F14" s="656"/>
      <c r="G14" s="656"/>
      <c r="H14" s="656"/>
      <c r="I14" s="656"/>
      <c r="J14" s="656"/>
      <c r="K14" s="656"/>
      <c r="L14" s="656"/>
      <c r="M14" s="656"/>
      <c r="N14" s="656"/>
      <c r="O14" s="656"/>
      <c r="P14" s="656"/>
      <c r="Q14" s="657"/>
      <c r="R14" s="658" t="s">
        <v>129</v>
      </c>
      <c r="S14" s="659"/>
      <c r="T14" s="659"/>
      <c r="U14" s="659"/>
      <c r="V14" s="659"/>
      <c r="W14" s="659"/>
      <c r="X14" s="659"/>
      <c r="Y14" s="660"/>
      <c r="Z14" s="684" t="s">
        <v>129</v>
      </c>
      <c r="AA14" s="684"/>
      <c r="AB14" s="684"/>
      <c r="AC14" s="684"/>
      <c r="AD14" s="685" t="s">
        <v>129</v>
      </c>
      <c r="AE14" s="685"/>
      <c r="AF14" s="685"/>
      <c r="AG14" s="685"/>
      <c r="AH14" s="685"/>
      <c r="AI14" s="685"/>
      <c r="AJ14" s="685"/>
      <c r="AK14" s="685"/>
      <c r="AL14" s="661" t="s">
        <v>129</v>
      </c>
      <c r="AM14" s="662"/>
      <c r="AN14" s="662"/>
      <c r="AO14" s="686"/>
      <c r="AP14" s="655" t="s">
        <v>258</v>
      </c>
      <c r="AQ14" s="656"/>
      <c r="AR14" s="656"/>
      <c r="AS14" s="656"/>
      <c r="AT14" s="656"/>
      <c r="AU14" s="656"/>
      <c r="AV14" s="656"/>
      <c r="AW14" s="656"/>
      <c r="AX14" s="656"/>
      <c r="AY14" s="656"/>
      <c r="AZ14" s="656"/>
      <c r="BA14" s="656"/>
      <c r="BB14" s="656"/>
      <c r="BC14" s="656"/>
      <c r="BD14" s="656"/>
      <c r="BE14" s="656"/>
      <c r="BF14" s="657"/>
      <c r="BG14" s="658">
        <v>114305</v>
      </c>
      <c r="BH14" s="659"/>
      <c r="BI14" s="659"/>
      <c r="BJ14" s="659"/>
      <c r="BK14" s="659"/>
      <c r="BL14" s="659"/>
      <c r="BM14" s="659"/>
      <c r="BN14" s="660"/>
      <c r="BO14" s="684">
        <v>2.8</v>
      </c>
      <c r="BP14" s="684"/>
      <c r="BQ14" s="684"/>
      <c r="BR14" s="684"/>
      <c r="BS14" s="685" t="s">
        <v>129</v>
      </c>
      <c r="BT14" s="685"/>
      <c r="BU14" s="685"/>
      <c r="BV14" s="685"/>
      <c r="BW14" s="685"/>
      <c r="BX14" s="685"/>
      <c r="BY14" s="685"/>
      <c r="BZ14" s="685"/>
      <c r="CA14" s="685"/>
      <c r="CB14" s="730"/>
      <c r="CD14" s="655" t="s">
        <v>259</v>
      </c>
      <c r="CE14" s="656"/>
      <c r="CF14" s="656"/>
      <c r="CG14" s="656"/>
      <c r="CH14" s="656"/>
      <c r="CI14" s="656"/>
      <c r="CJ14" s="656"/>
      <c r="CK14" s="656"/>
      <c r="CL14" s="656"/>
      <c r="CM14" s="656"/>
      <c r="CN14" s="656"/>
      <c r="CO14" s="656"/>
      <c r="CP14" s="656"/>
      <c r="CQ14" s="657"/>
      <c r="CR14" s="658">
        <v>565754</v>
      </c>
      <c r="CS14" s="659"/>
      <c r="CT14" s="659"/>
      <c r="CU14" s="659"/>
      <c r="CV14" s="659"/>
      <c r="CW14" s="659"/>
      <c r="CX14" s="659"/>
      <c r="CY14" s="660"/>
      <c r="CZ14" s="684">
        <v>3.2</v>
      </c>
      <c r="DA14" s="684"/>
      <c r="DB14" s="684"/>
      <c r="DC14" s="684"/>
      <c r="DD14" s="664">
        <v>49679</v>
      </c>
      <c r="DE14" s="659"/>
      <c r="DF14" s="659"/>
      <c r="DG14" s="659"/>
      <c r="DH14" s="659"/>
      <c r="DI14" s="659"/>
      <c r="DJ14" s="659"/>
      <c r="DK14" s="659"/>
      <c r="DL14" s="659"/>
      <c r="DM14" s="659"/>
      <c r="DN14" s="659"/>
      <c r="DO14" s="659"/>
      <c r="DP14" s="660"/>
      <c r="DQ14" s="664">
        <v>504284</v>
      </c>
      <c r="DR14" s="659"/>
      <c r="DS14" s="659"/>
      <c r="DT14" s="659"/>
      <c r="DU14" s="659"/>
      <c r="DV14" s="659"/>
      <c r="DW14" s="659"/>
      <c r="DX14" s="659"/>
      <c r="DY14" s="659"/>
      <c r="DZ14" s="659"/>
      <c r="EA14" s="659"/>
      <c r="EB14" s="659"/>
      <c r="EC14" s="696"/>
    </row>
    <row r="15" spans="2:143" ht="11.25" customHeight="1" x14ac:dyDescent="0.15">
      <c r="B15" s="655" t="s">
        <v>260</v>
      </c>
      <c r="C15" s="656"/>
      <c r="D15" s="656"/>
      <c r="E15" s="656"/>
      <c r="F15" s="656"/>
      <c r="G15" s="656"/>
      <c r="H15" s="656"/>
      <c r="I15" s="656"/>
      <c r="J15" s="656"/>
      <c r="K15" s="656"/>
      <c r="L15" s="656"/>
      <c r="M15" s="656"/>
      <c r="N15" s="656"/>
      <c r="O15" s="656"/>
      <c r="P15" s="656"/>
      <c r="Q15" s="657"/>
      <c r="R15" s="658" t="s">
        <v>129</v>
      </c>
      <c r="S15" s="659"/>
      <c r="T15" s="659"/>
      <c r="U15" s="659"/>
      <c r="V15" s="659"/>
      <c r="W15" s="659"/>
      <c r="X15" s="659"/>
      <c r="Y15" s="660"/>
      <c r="Z15" s="684" t="s">
        <v>129</v>
      </c>
      <c r="AA15" s="684"/>
      <c r="AB15" s="684"/>
      <c r="AC15" s="684"/>
      <c r="AD15" s="685" t="s">
        <v>129</v>
      </c>
      <c r="AE15" s="685"/>
      <c r="AF15" s="685"/>
      <c r="AG15" s="685"/>
      <c r="AH15" s="685"/>
      <c r="AI15" s="685"/>
      <c r="AJ15" s="685"/>
      <c r="AK15" s="685"/>
      <c r="AL15" s="661" t="s">
        <v>129</v>
      </c>
      <c r="AM15" s="662"/>
      <c r="AN15" s="662"/>
      <c r="AO15" s="686"/>
      <c r="AP15" s="655" t="s">
        <v>261</v>
      </c>
      <c r="AQ15" s="656"/>
      <c r="AR15" s="656"/>
      <c r="AS15" s="656"/>
      <c r="AT15" s="656"/>
      <c r="AU15" s="656"/>
      <c r="AV15" s="656"/>
      <c r="AW15" s="656"/>
      <c r="AX15" s="656"/>
      <c r="AY15" s="656"/>
      <c r="AZ15" s="656"/>
      <c r="BA15" s="656"/>
      <c r="BB15" s="656"/>
      <c r="BC15" s="656"/>
      <c r="BD15" s="656"/>
      <c r="BE15" s="656"/>
      <c r="BF15" s="657"/>
      <c r="BG15" s="658">
        <v>171214</v>
      </c>
      <c r="BH15" s="659"/>
      <c r="BI15" s="659"/>
      <c r="BJ15" s="659"/>
      <c r="BK15" s="659"/>
      <c r="BL15" s="659"/>
      <c r="BM15" s="659"/>
      <c r="BN15" s="660"/>
      <c r="BO15" s="684">
        <v>4.2</v>
      </c>
      <c r="BP15" s="684"/>
      <c r="BQ15" s="684"/>
      <c r="BR15" s="684"/>
      <c r="BS15" s="685" t="s">
        <v>129</v>
      </c>
      <c r="BT15" s="685"/>
      <c r="BU15" s="685"/>
      <c r="BV15" s="685"/>
      <c r="BW15" s="685"/>
      <c r="BX15" s="685"/>
      <c r="BY15" s="685"/>
      <c r="BZ15" s="685"/>
      <c r="CA15" s="685"/>
      <c r="CB15" s="730"/>
      <c r="CD15" s="655" t="s">
        <v>262</v>
      </c>
      <c r="CE15" s="656"/>
      <c r="CF15" s="656"/>
      <c r="CG15" s="656"/>
      <c r="CH15" s="656"/>
      <c r="CI15" s="656"/>
      <c r="CJ15" s="656"/>
      <c r="CK15" s="656"/>
      <c r="CL15" s="656"/>
      <c r="CM15" s="656"/>
      <c r="CN15" s="656"/>
      <c r="CO15" s="656"/>
      <c r="CP15" s="656"/>
      <c r="CQ15" s="657"/>
      <c r="CR15" s="658">
        <v>1350051</v>
      </c>
      <c r="CS15" s="659"/>
      <c r="CT15" s="659"/>
      <c r="CU15" s="659"/>
      <c r="CV15" s="659"/>
      <c r="CW15" s="659"/>
      <c r="CX15" s="659"/>
      <c r="CY15" s="660"/>
      <c r="CZ15" s="684">
        <v>7.5</v>
      </c>
      <c r="DA15" s="684"/>
      <c r="DB15" s="684"/>
      <c r="DC15" s="684"/>
      <c r="DD15" s="664">
        <v>62510</v>
      </c>
      <c r="DE15" s="659"/>
      <c r="DF15" s="659"/>
      <c r="DG15" s="659"/>
      <c r="DH15" s="659"/>
      <c r="DI15" s="659"/>
      <c r="DJ15" s="659"/>
      <c r="DK15" s="659"/>
      <c r="DL15" s="659"/>
      <c r="DM15" s="659"/>
      <c r="DN15" s="659"/>
      <c r="DO15" s="659"/>
      <c r="DP15" s="660"/>
      <c r="DQ15" s="664">
        <v>1054083</v>
      </c>
      <c r="DR15" s="659"/>
      <c r="DS15" s="659"/>
      <c r="DT15" s="659"/>
      <c r="DU15" s="659"/>
      <c r="DV15" s="659"/>
      <c r="DW15" s="659"/>
      <c r="DX15" s="659"/>
      <c r="DY15" s="659"/>
      <c r="DZ15" s="659"/>
      <c r="EA15" s="659"/>
      <c r="EB15" s="659"/>
      <c r="EC15" s="696"/>
    </row>
    <row r="16" spans="2:143" ht="11.25" customHeight="1" x14ac:dyDescent="0.15">
      <c r="B16" s="655" t="s">
        <v>263</v>
      </c>
      <c r="C16" s="656"/>
      <c r="D16" s="656"/>
      <c r="E16" s="656"/>
      <c r="F16" s="656"/>
      <c r="G16" s="656"/>
      <c r="H16" s="656"/>
      <c r="I16" s="656"/>
      <c r="J16" s="656"/>
      <c r="K16" s="656"/>
      <c r="L16" s="656"/>
      <c r="M16" s="656"/>
      <c r="N16" s="656"/>
      <c r="O16" s="656"/>
      <c r="P16" s="656"/>
      <c r="Q16" s="657"/>
      <c r="R16" s="658">
        <v>13466</v>
      </c>
      <c r="S16" s="659"/>
      <c r="T16" s="659"/>
      <c r="U16" s="659"/>
      <c r="V16" s="659"/>
      <c r="W16" s="659"/>
      <c r="X16" s="659"/>
      <c r="Y16" s="660"/>
      <c r="Z16" s="684">
        <v>0.1</v>
      </c>
      <c r="AA16" s="684"/>
      <c r="AB16" s="684"/>
      <c r="AC16" s="684"/>
      <c r="AD16" s="685">
        <v>13466</v>
      </c>
      <c r="AE16" s="685"/>
      <c r="AF16" s="685"/>
      <c r="AG16" s="685"/>
      <c r="AH16" s="685"/>
      <c r="AI16" s="685"/>
      <c r="AJ16" s="685"/>
      <c r="AK16" s="685"/>
      <c r="AL16" s="661">
        <v>0.1</v>
      </c>
      <c r="AM16" s="662"/>
      <c r="AN16" s="662"/>
      <c r="AO16" s="686"/>
      <c r="AP16" s="655" t="s">
        <v>264</v>
      </c>
      <c r="AQ16" s="656"/>
      <c r="AR16" s="656"/>
      <c r="AS16" s="656"/>
      <c r="AT16" s="656"/>
      <c r="AU16" s="656"/>
      <c r="AV16" s="656"/>
      <c r="AW16" s="656"/>
      <c r="AX16" s="656"/>
      <c r="AY16" s="656"/>
      <c r="AZ16" s="656"/>
      <c r="BA16" s="656"/>
      <c r="BB16" s="656"/>
      <c r="BC16" s="656"/>
      <c r="BD16" s="656"/>
      <c r="BE16" s="656"/>
      <c r="BF16" s="657"/>
      <c r="BG16" s="658" t="s">
        <v>129</v>
      </c>
      <c r="BH16" s="659"/>
      <c r="BI16" s="659"/>
      <c r="BJ16" s="659"/>
      <c r="BK16" s="659"/>
      <c r="BL16" s="659"/>
      <c r="BM16" s="659"/>
      <c r="BN16" s="660"/>
      <c r="BO16" s="684" t="s">
        <v>129</v>
      </c>
      <c r="BP16" s="684"/>
      <c r="BQ16" s="684"/>
      <c r="BR16" s="684"/>
      <c r="BS16" s="685" t="s">
        <v>129</v>
      </c>
      <c r="BT16" s="685"/>
      <c r="BU16" s="685"/>
      <c r="BV16" s="685"/>
      <c r="BW16" s="685"/>
      <c r="BX16" s="685"/>
      <c r="BY16" s="685"/>
      <c r="BZ16" s="685"/>
      <c r="CA16" s="685"/>
      <c r="CB16" s="730"/>
      <c r="CD16" s="655" t="s">
        <v>265</v>
      </c>
      <c r="CE16" s="656"/>
      <c r="CF16" s="656"/>
      <c r="CG16" s="656"/>
      <c r="CH16" s="656"/>
      <c r="CI16" s="656"/>
      <c r="CJ16" s="656"/>
      <c r="CK16" s="656"/>
      <c r="CL16" s="656"/>
      <c r="CM16" s="656"/>
      <c r="CN16" s="656"/>
      <c r="CO16" s="656"/>
      <c r="CP16" s="656"/>
      <c r="CQ16" s="657"/>
      <c r="CR16" s="658">
        <v>34396</v>
      </c>
      <c r="CS16" s="659"/>
      <c r="CT16" s="659"/>
      <c r="CU16" s="659"/>
      <c r="CV16" s="659"/>
      <c r="CW16" s="659"/>
      <c r="CX16" s="659"/>
      <c r="CY16" s="660"/>
      <c r="CZ16" s="684">
        <v>0.2</v>
      </c>
      <c r="DA16" s="684"/>
      <c r="DB16" s="684"/>
      <c r="DC16" s="684"/>
      <c r="DD16" s="664" t="s">
        <v>129</v>
      </c>
      <c r="DE16" s="659"/>
      <c r="DF16" s="659"/>
      <c r="DG16" s="659"/>
      <c r="DH16" s="659"/>
      <c r="DI16" s="659"/>
      <c r="DJ16" s="659"/>
      <c r="DK16" s="659"/>
      <c r="DL16" s="659"/>
      <c r="DM16" s="659"/>
      <c r="DN16" s="659"/>
      <c r="DO16" s="659"/>
      <c r="DP16" s="660"/>
      <c r="DQ16" s="664">
        <v>24348</v>
      </c>
      <c r="DR16" s="659"/>
      <c r="DS16" s="659"/>
      <c r="DT16" s="659"/>
      <c r="DU16" s="659"/>
      <c r="DV16" s="659"/>
      <c r="DW16" s="659"/>
      <c r="DX16" s="659"/>
      <c r="DY16" s="659"/>
      <c r="DZ16" s="659"/>
      <c r="EA16" s="659"/>
      <c r="EB16" s="659"/>
      <c r="EC16" s="696"/>
    </row>
    <row r="17" spans="2:133" ht="11.25" customHeight="1" x14ac:dyDescent="0.15">
      <c r="B17" s="655" t="s">
        <v>266</v>
      </c>
      <c r="C17" s="656"/>
      <c r="D17" s="656"/>
      <c r="E17" s="656"/>
      <c r="F17" s="656"/>
      <c r="G17" s="656"/>
      <c r="H17" s="656"/>
      <c r="I17" s="656"/>
      <c r="J17" s="656"/>
      <c r="K17" s="656"/>
      <c r="L17" s="656"/>
      <c r="M17" s="656"/>
      <c r="N17" s="656"/>
      <c r="O17" s="656"/>
      <c r="P17" s="656"/>
      <c r="Q17" s="657"/>
      <c r="R17" s="658">
        <v>63231</v>
      </c>
      <c r="S17" s="659"/>
      <c r="T17" s="659"/>
      <c r="U17" s="659"/>
      <c r="V17" s="659"/>
      <c r="W17" s="659"/>
      <c r="X17" s="659"/>
      <c r="Y17" s="660"/>
      <c r="Z17" s="684">
        <v>0.3</v>
      </c>
      <c r="AA17" s="684"/>
      <c r="AB17" s="684"/>
      <c r="AC17" s="684"/>
      <c r="AD17" s="685">
        <v>63231</v>
      </c>
      <c r="AE17" s="685"/>
      <c r="AF17" s="685"/>
      <c r="AG17" s="685"/>
      <c r="AH17" s="685"/>
      <c r="AI17" s="685"/>
      <c r="AJ17" s="685"/>
      <c r="AK17" s="685"/>
      <c r="AL17" s="661">
        <v>0.6</v>
      </c>
      <c r="AM17" s="662"/>
      <c r="AN17" s="662"/>
      <c r="AO17" s="686"/>
      <c r="AP17" s="655" t="s">
        <v>267</v>
      </c>
      <c r="AQ17" s="656"/>
      <c r="AR17" s="656"/>
      <c r="AS17" s="656"/>
      <c r="AT17" s="656"/>
      <c r="AU17" s="656"/>
      <c r="AV17" s="656"/>
      <c r="AW17" s="656"/>
      <c r="AX17" s="656"/>
      <c r="AY17" s="656"/>
      <c r="AZ17" s="656"/>
      <c r="BA17" s="656"/>
      <c r="BB17" s="656"/>
      <c r="BC17" s="656"/>
      <c r="BD17" s="656"/>
      <c r="BE17" s="656"/>
      <c r="BF17" s="657"/>
      <c r="BG17" s="658" t="s">
        <v>129</v>
      </c>
      <c r="BH17" s="659"/>
      <c r="BI17" s="659"/>
      <c r="BJ17" s="659"/>
      <c r="BK17" s="659"/>
      <c r="BL17" s="659"/>
      <c r="BM17" s="659"/>
      <c r="BN17" s="660"/>
      <c r="BO17" s="684" t="s">
        <v>129</v>
      </c>
      <c r="BP17" s="684"/>
      <c r="BQ17" s="684"/>
      <c r="BR17" s="684"/>
      <c r="BS17" s="685" t="s">
        <v>129</v>
      </c>
      <c r="BT17" s="685"/>
      <c r="BU17" s="685"/>
      <c r="BV17" s="685"/>
      <c r="BW17" s="685"/>
      <c r="BX17" s="685"/>
      <c r="BY17" s="685"/>
      <c r="BZ17" s="685"/>
      <c r="CA17" s="685"/>
      <c r="CB17" s="730"/>
      <c r="CD17" s="655" t="s">
        <v>268</v>
      </c>
      <c r="CE17" s="656"/>
      <c r="CF17" s="656"/>
      <c r="CG17" s="656"/>
      <c r="CH17" s="656"/>
      <c r="CI17" s="656"/>
      <c r="CJ17" s="656"/>
      <c r="CK17" s="656"/>
      <c r="CL17" s="656"/>
      <c r="CM17" s="656"/>
      <c r="CN17" s="656"/>
      <c r="CO17" s="656"/>
      <c r="CP17" s="656"/>
      <c r="CQ17" s="657"/>
      <c r="CR17" s="658">
        <v>1463800</v>
      </c>
      <c r="CS17" s="659"/>
      <c r="CT17" s="659"/>
      <c r="CU17" s="659"/>
      <c r="CV17" s="659"/>
      <c r="CW17" s="659"/>
      <c r="CX17" s="659"/>
      <c r="CY17" s="660"/>
      <c r="CZ17" s="684">
        <v>8.1999999999999993</v>
      </c>
      <c r="DA17" s="684"/>
      <c r="DB17" s="684"/>
      <c r="DC17" s="684"/>
      <c r="DD17" s="664" t="s">
        <v>129</v>
      </c>
      <c r="DE17" s="659"/>
      <c r="DF17" s="659"/>
      <c r="DG17" s="659"/>
      <c r="DH17" s="659"/>
      <c r="DI17" s="659"/>
      <c r="DJ17" s="659"/>
      <c r="DK17" s="659"/>
      <c r="DL17" s="659"/>
      <c r="DM17" s="659"/>
      <c r="DN17" s="659"/>
      <c r="DO17" s="659"/>
      <c r="DP17" s="660"/>
      <c r="DQ17" s="664">
        <v>1441971</v>
      </c>
      <c r="DR17" s="659"/>
      <c r="DS17" s="659"/>
      <c r="DT17" s="659"/>
      <c r="DU17" s="659"/>
      <c r="DV17" s="659"/>
      <c r="DW17" s="659"/>
      <c r="DX17" s="659"/>
      <c r="DY17" s="659"/>
      <c r="DZ17" s="659"/>
      <c r="EA17" s="659"/>
      <c r="EB17" s="659"/>
      <c r="EC17" s="696"/>
    </row>
    <row r="18" spans="2:133" ht="11.25" customHeight="1" x14ac:dyDescent="0.15">
      <c r="B18" s="655" t="s">
        <v>269</v>
      </c>
      <c r="C18" s="656"/>
      <c r="D18" s="656"/>
      <c r="E18" s="656"/>
      <c r="F18" s="656"/>
      <c r="G18" s="656"/>
      <c r="H18" s="656"/>
      <c r="I18" s="656"/>
      <c r="J18" s="656"/>
      <c r="K18" s="656"/>
      <c r="L18" s="656"/>
      <c r="M18" s="656"/>
      <c r="N18" s="656"/>
      <c r="O18" s="656"/>
      <c r="P18" s="656"/>
      <c r="Q18" s="657"/>
      <c r="R18" s="658">
        <v>113200</v>
      </c>
      <c r="S18" s="659"/>
      <c r="T18" s="659"/>
      <c r="U18" s="659"/>
      <c r="V18" s="659"/>
      <c r="W18" s="659"/>
      <c r="X18" s="659"/>
      <c r="Y18" s="660"/>
      <c r="Z18" s="684">
        <v>0.6</v>
      </c>
      <c r="AA18" s="684"/>
      <c r="AB18" s="684"/>
      <c r="AC18" s="684"/>
      <c r="AD18" s="685">
        <v>110033</v>
      </c>
      <c r="AE18" s="685"/>
      <c r="AF18" s="685"/>
      <c r="AG18" s="685"/>
      <c r="AH18" s="685"/>
      <c r="AI18" s="685"/>
      <c r="AJ18" s="685"/>
      <c r="AK18" s="685"/>
      <c r="AL18" s="661">
        <v>1</v>
      </c>
      <c r="AM18" s="662"/>
      <c r="AN18" s="662"/>
      <c r="AO18" s="686"/>
      <c r="AP18" s="655" t="s">
        <v>270</v>
      </c>
      <c r="AQ18" s="656"/>
      <c r="AR18" s="656"/>
      <c r="AS18" s="656"/>
      <c r="AT18" s="656"/>
      <c r="AU18" s="656"/>
      <c r="AV18" s="656"/>
      <c r="AW18" s="656"/>
      <c r="AX18" s="656"/>
      <c r="AY18" s="656"/>
      <c r="AZ18" s="656"/>
      <c r="BA18" s="656"/>
      <c r="BB18" s="656"/>
      <c r="BC18" s="656"/>
      <c r="BD18" s="656"/>
      <c r="BE18" s="656"/>
      <c r="BF18" s="657"/>
      <c r="BG18" s="658" t="s">
        <v>129</v>
      </c>
      <c r="BH18" s="659"/>
      <c r="BI18" s="659"/>
      <c r="BJ18" s="659"/>
      <c r="BK18" s="659"/>
      <c r="BL18" s="659"/>
      <c r="BM18" s="659"/>
      <c r="BN18" s="660"/>
      <c r="BO18" s="684" t="s">
        <v>129</v>
      </c>
      <c r="BP18" s="684"/>
      <c r="BQ18" s="684"/>
      <c r="BR18" s="684"/>
      <c r="BS18" s="685" t="s">
        <v>129</v>
      </c>
      <c r="BT18" s="685"/>
      <c r="BU18" s="685"/>
      <c r="BV18" s="685"/>
      <c r="BW18" s="685"/>
      <c r="BX18" s="685"/>
      <c r="BY18" s="685"/>
      <c r="BZ18" s="685"/>
      <c r="CA18" s="685"/>
      <c r="CB18" s="730"/>
      <c r="CD18" s="655" t="s">
        <v>271</v>
      </c>
      <c r="CE18" s="656"/>
      <c r="CF18" s="656"/>
      <c r="CG18" s="656"/>
      <c r="CH18" s="656"/>
      <c r="CI18" s="656"/>
      <c r="CJ18" s="656"/>
      <c r="CK18" s="656"/>
      <c r="CL18" s="656"/>
      <c r="CM18" s="656"/>
      <c r="CN18" s="656"/>
      <c r="CO18" s="656"/>
      <c r="CP18" s="656"/>
      <c r="CQ18" s="657"/>
      <c r="CR18" s="658" t="s">
        <v>129</v>
      </c>
      <c r="CS18" s="659"/>
      <c r="CT18" s="659"/>
      <c r="CU18" s="659"/>
      <c r="CV18" s="659"/>
      <c r="CW18" s="659"/>
      <c r="CX18" s="659"/>
      <c r="CY18" s="660"/>
      <c r="CZ18" s="684" t="s">
        <v>129</v>
      </c>
      <c r="DA18" s="684"/>
      <c r="DB18" s="684"/>
      <c r="DC18" s="684"/>
      <c r="DD18" s="664" t="s">
        <v>129</v>
      </c>
      <c r="DE18" s="659"/>
      <c r="DF18" s="659"/>
      <c r="DG18" s="659"/>
      <c r="DH18" s="659"/>
      <c r="DI18" s="659"/>
      <c r="DJ18" s="659"/>
      <c r="DK18" s="659"/>
      <c r="DL18" s="659"/>
      <c r="DM18" s="659"/>
      <c r="DN18" s="659"/>
      <c r="DO18" s="659"/>
      <c r="DP18" s="660"/>
      <c r="DQ18" s="664" t="s">
        <v>129</v>
      </c>
      <c r="DR18" s="659"/>
      <c r="DS18" s="659"/>
      <c r="DT18" s="659"/>
      <c r="DU18" s="659"/>
      <c r="DV18" s="659"/>
      <c r="DW18" s="659"/>
      <c r="DX18" s="659"/>
      <c r="DY18" s="659"/>
      <c r="DZ18" s="659"/>
      <c r="EA18" s="659"/>
      <c r="EB18" s="659"/>
      <c r="EC18" s="696"/>
    </row>
    <row r="19" spans="2:133" ht="11.25" customHeight="1" x14ac:dyDescent="0.15">
      <c r="B19" s="655" t="s">
        <v>272</v>
      </c>
      <c r="C19" s="656"/>
      <c r="D19" s="656"/>
      <c r="E19" s="656"/>
      <c r="F19" s="656"/>
      <c r="G19" s="656"/>
      <c r="H19" s="656"/>
      <c r="I19" s="656"/>
      <c r="J19" s="656"/>
      <c r="K19" s="656"/>
      <c r="L19" s="656"/>
      <c r="M19" s="656"/>
      <c r="N19" s="656"/>
      <c r="O19" s="656"/>
      <c r="P19" s="656"/>
      <c r="Q19" s="657"/>
      <c r="R19" s="658">
        <v>14297</v>
      </c>
      <c r="S19" s="659"/>
      <c r="T19" s="659"/>
      <c r="U19" s="659"/>
      <c r="V19" s="659"/>
      <c r="W19" s="659"/>
      <c r="X19" s="659"/>
      <c r="Y19" s="660"/>
      <c r="Z19" s="684">
        <v>0.1</v>
      </c>
      <c r="AA19" s="684"/>
      <c r="AB19" s="684"/>
      <c r="AC19" s="684"/>
      <c r="AD19" s="685">
        <v>14297</v>
      </c>
      <c r="AE19" s="685"/>
      <c r="AF19" s="685"/>
      <c r="AG19" s="685"/>
      <c r="AH19" s="685"/>
      <c r="AI19" s="685"/>
      <c r="AJ19" s="685"/>
      <c r="AK19" s="685"/>
      <c r="AL19" s="661">
        <v>0.1</v>
      </c>
      <c r="AM19" s="662"/>
      <c r="AN19" s="662"/>
      <c r="AO19" s="686"/>
      <c r="AP19" s="655" t="s">
        <v>273</v>
      </c>
      <c r="AQ19" s="656"/>
      <c r="AR19" s="656"/>
      <c r="AS19" s="656"/>
      <c r="AT19" s="656"/>
      <c r="AU19" s="656"/>
      <c r="AV19" s="656"/>
      <c r="AW19" s="656"/>
      <c r="AX19" s="656"/>
      <c r="AY19" s="656"/>
      <c r="AZ19" s="656"/>
      <c r="BA19" s="656"/>
      <c r="BB19" s="656"/>
      <c r="BC19" s="656"/>
      <c r="BD19" s="656"/>
      <c r="BE19" s="656"/>
      <c r="BF19" s="657"/>
      <c r="BG19" s="658">
        <v>112741</v>
      </c>
      <c r="BH19" s="659"/>
      <c r="BI19" s="659"/>
      <c r="BJ19" s="659"/>
      <c r="BK19" s="659"/>
      <c r="BL19" s="659"/>
      <c r="BM19" s="659"/>
      <c r="BN19" s="660"/>
      <c r="BO19" s="684">
        <v>2.7</v>
      </c>
      <c r="BP19" s="684"/>
      <c r="BQ19" s="684"/>
      <c r="BR19" s="684"/>
      <c r="BS19" s="685" t="s">
        <v>129</v>
      </c>
      <c r="BT19" s="685"/>
      <c r="BU19" s="685"/>
      <c r="BV19" s="685"/>
      <c r="BW19" s="685"/>
      <c r="BX19" s="685"/>
      <c r="BY19" s="685"/>
      <c r="BZ19" s="685"/>
      <c r="CA19" s="685"/>
      <c r="CB19" s="730"/>
      <c r="CD19" s="655" t="s">
        <v>274</v>
      </c>
      <c r="CE19" s="656"/>
      <c r="CF19" s="656"/>
      <c r="CG19" s="656"/>
      <c r="CH19" s="656"/>
      <c r="CI19" s="656"/>
      <c r="CJ19" s="656"/>
      <c r="CK19" s="656"/>
      <c r="CL19" s="656"/>
      <c r="CM19" s="656"/>
      <c r="CN19" s="656"/>
      <c r="CO19" s="656"/>
      <c r="CP19" s="656"/>
      <c r="CQ19" s="657"/>
      <c r="CR19" s="658" t="s">
        <v>129</v>
      </c>
      <c r="CS19" s="659"/>
      <c r="CT19" s="659"/>
      <c r="CU19" s="659"/>
      <c r="CV19" s="659"/>
      <c r="CW19" s="659"/>
      <c r="CX19" s="659"/>
      <c r="CY19" s="660"/>
      <c r="CZ19" s="684" t="s">
        <v>129</v>
      </c>
      <c r="DA19" s="684"/>
      <c r="DB19" s="684"/>
      <c r="DC19" s="684"/>
      <c r="DD19" s="664" t="s">
        <v>129</v>
      </c>
      <c r="DE19" s="659"/>
      <c r="DF19" s="659"/>
      <c r="DG19" s="659"/>
      <c r="DH19" s="659"/>
      <c r="DI19" s="659"/>
      <c r="DJ19" s="659"/>
      <c r="DK19" s="659"/>
      <c r="DL19" s="659"/>
      <c r="DM19" s="659"/>
      <c r="DN19" s="659"/>
      <c r="DO19" s="659"/>
      <c r="DP19" s="660"/>
      <c r="DQ19" s="664" t="s">
        <v>129</v>
      </c>
      <c r="DR19" s="659"/>
      <c r="DS19" s="659"/>
      <c r="DT19" s="659"/>
      <c r="DU19" s="659"/>
      <c r="DV19" s="659"/>
      <c r="DW19" s="659"/>
      <c r="DX19" s="659"/>
      <c r="DY19" s="659"/>
      <c r="DZ19" s="659"/>
      <c r="EA19" s="659"/>
      <c r="EB19" s="659"/>
      <c r="EC19" s="696"/>
    </row>
    <row r="20" spans="2:133" ht="11.25" customHeight="1" x14ac:dyDescent="0.15">
      <c r="B20" s="655" t="s">
        <v>275</v>
      </c>
      <c r="C20" s="656"/>
      <c r="D20" s="656"/>
      <c r="E20" s="656"/>
      <c r="F20" s="656"/>
      <c r="G20" s="656"/>
      <c r="H20" s="656"/>
      <c r="I20" s="656"/>
      <c r="J20" s="656"/>
      <c r="K20" s="656"/>
      <c r="L20" s="656"/>
      <c r="M20" s="656"/>
      <c r="N20" s="656"/>
      <c r="O20" s="656"/>
      <c r="P20" s="656"/>
      <c r="Q20" s="657"/>
      <c r="R20" s="658">
        <v>3927</v>
      </c>
      <c r="S20" s="659"/>
      <c r="T20" s="659"/>
      <c r="U20" s="659"/>
      <c r="V20" s="659"/>
      <c r="W20" s="659"/>
      <c r="X20" s="659"/>
      <c r="Y20" s="660"/>
      <c r="Z20" s="684">
        <v>0</v>
      </c>
      <c r="AA20" s="684"/>
      <c r="AB20" s="684"/>
      <c r="AC20" s="684"/>
      <c r="AD20" s="685">
        <v>3927</v>
      </c>
      <c r="AE20" s="685"/>
      <c r="AF20" s="685"/>
      <c r="AG20" s="685"/>
      <c r="AH20" s="685"/>
      <c r="AI20" s="685"/>
      <c r="AJ20" s="685"/>
      <c r="AK20" s="685"/>
      <c r="AL20" s="661">
        <v>0</v>
      </c>
      <c r="AM20" s="662"/>
      <c r="AN20" s="662"/>
      <c r="AO20" s="686"/>
      <c r="AP20" s="655" t="s">
        <v>276</v>
      </c>
      <c r="AQ20" s="656"/>
      <c r="AR20" s="656"/>
      <c r="AS20" s="656"/>
      <c r="AT20" s="656"/>
      <c r="AU20" s="656"/>
      <c r="AV20" s="656"/>
      <c r="AW20" s="656"/>
      <c r="AX20" s="656"/>
      <c r="AY20" s="656"/>
      <c r="AZ20" s="656"/>
      <c r="BA20" s="656"/>
      <c r="BB20" s="656"/>
      <c r="BC20" s="656"/>
      <c r="BD20" s="656"/>
      <c r="BE20" s="656"/>
      <c r="BF20" s="657"/>
      <c r="BG20" s="658">
        <v>112741</v>
      </c>
      <c r="BH20" s="659"/>
      <c r="BI20" s="659"/>
      <c r="BJ20" s="659"/>
      <c r="BK20" s="659"/>
      <c r="BL20" s="659"/>
      <c r="BM20" s="659"/>
      <c r="BN20" s="660"/>
      <c r="BO20" s="684">
        <v>2.7</v>
      </c>
      <c r="BP20" s="684"/>
      <c r="BQ20" s="684"/>
      <c r="BR20" s="684"/>
      <c r="BS20" s="685" t="s">
        <v>129</v>
      </c>
      <c r="BT20" s="685"/>
      <c r="BU20" s="685"/>
      <c r="BV20" s="685"/>
      <c r="BW20" s="685"/>
      <c r="BX20" s="685"/>
      <c r="BY20" s="685"/>
      <c r="BZ20" s="685"/>
      <c r="CA20" s="685"/>
      <c r="CB20" s="730"/>
      <c r="CD20" s="655" t="s">
        <v>277</v>
      </c>
      <c r="CE20" s="656"/>
      <c r="CF20" s="656"/>
      <c r="CG20" s="656"/>
      <c r="CH20" s="656"/>
      <c r="CI20" s="656"/>
      <c r="CJ20" s="656"/>
      <c r="CK20" s="656"/>
      <c r="CL20" s="656"/>
      <c r="CM20" s="656"/>
      <c r="CN20" s="656"/>
      <c r="CO20" s="656"/>
      <c r="CP20" s="656"/>
      <c r="CQ20" s="657"/>
      <c r="CR20" s="658">
        <v>17948451</v>
      </c>
      <c r="CS20" s="659"/>
      <c r="CT20" s="659"/>
      <c r="CU20" s="659"/>
      <c r="CV20" s="659"/>
      <c r="CW20" s="659"/>
      <c r="CX20" s="659"/>
      <c r="CY20" s="660"/>
      <c r="CZ20" s="684">
        <v>100</v>
      </c>
      <c r="DA20" s="684"/>
      <c r="DB20" s="684"/>
      <c r="DC20" s="684"/>
      <c r="DD20" s="664">
        <v>1031978</v>
      </c>
      <c r="DE20" s="659"/>
      <c r="DF20" s="659"/>
      <c r="DG20" s="659"/>
      <c r="DH20" s="659"/>
      <c r="DI20" s="659"/>
      <c r="DJ20" s="659"/>
      <c r="DK20" s="659"/>
      <c r="DL20" s="659"/>
      <c r="DM20" s="659"/>
      <c r="DN20" s="659"/>
      <c r="DO20" s="659"/>
      <c r="DP20" s="660"/>
      <c r="DQ20" s="664">
        <v>12511392</v>
      </c>
      <c r="DR20" s="659"/>
      <c r="DS20" s="659"/>
      <c r="DT20" s="659"/>
      <c r="DU20" s="659"/>
      <c r="DV20" s="659"/>
      <c r="DW20" s="659"/>
      <c r="DX20" s="659"/>
      <c r="DY20" s="659"/>
      <c r="DZ20" s="659"/>
      <c r="EA20" s="659"/>
      <c r="EB20" s="659"/>
      <c r="EC20" s="696"/>
    </row>
    <row r="21" spans="2:133" ht="11.25" customHeight="1" x14ac:dyDescent="0.15">
      <c r="B21" s="655" t="s">
        <v>278</v>
      </c>
      <c r="C21" s="656"/>
      <c r="D21" s="656"/>
      <c r="E21" s="656"/>
      <c r="F21" s="656"/>
      <c r="G21" s="656"/>
      <c r="H21" s="656"/>
      <c r="I21" s="656"/>
      <c r="J21" s="656"/>
      <c r="K21" s="656"/>
      <c r="L21" s="656"/>
      <c r="M21" s="656"/>
      <c r="N21" s="656"/>
      <c r="O21" s="656"/>
      <c r="P21" s="656"/>
      <c r="Q21" s="657"/>
      <c r="R21" s="658">
        <v>2315</v>
      </c>
      <c r="S21" s="659"/>
      <c r="T21" s="659"/>
      <c r="U21" s="659"/>
      <c r="V21" s="659"/>
      <c r="W21" s="659"/>
      <c r="X21" s="659"/>
      <c r="Y21" s="660"/>
      <c r="Z21" s="684">
        <v>0</v>
      </c>
      <c r="AA21" s="684"/>
      <c r="AB21" s="684"/>
      <c r="AC21" s="684"/>
      <c r="AD21" s="685">
        <v>2315</v>
      </c>
      <c r="AE21" s="685"/>
      <c r="AF21" s="685"/>
      <c r="AG21" s="685"/>
      <c r="AH21" s="685"/>
      <c r="AI21" s="685"/>
      <c r="AJ21" s="685"/>
      <c r="AK21" s="685"/>
      <c r="AL21" s="661">
        <v>0</v>
      </c>
      <c r="AM21" s="662"/>
      <c r="AN21" s="662"/>
      <c r="AO21" s="686"/>
      <c r="AP21" s="655" t="s">
        <v>279</v>
      </c>
      <c r="AQ21" s="731"/>
      <c r="AR21" s="731"/>
      <c r="AS21" s="731"/>
      <c r="AT21" s="731"/>
      <c r="AU21" s="731"/>
      <c r="AV21" s="731"/>
      <c r="AW21" s="731"/>
      <c r="AX21" s="731"/>
      <c r="AY21" s="731"/>
      <c r="AZ21" s="731"/>
      <c r="BA21" s="731"/>
      <c r="BB21" s="731"/>
      <c r="BC21" s="731"/>
      <c r="BD21" s="731"/>
      <c r="BE21" s="731"/>
      <c r="BF21" s="732"/>
      <c r="BG21" s="658">
        <v>21769</v>
      </c>
      <c r="BH21" s="659"/>
      <c r="BI21" s="659"/>
      <c r="BJ21" s="659"/>
      <c r="BK21" s="659"/>
      <c r="BL21" s="659"/>
      <c r="BM21" s="659"/>
      <c r="BN21" s="660"/>
      <c r="BO21" s="684">
        <v>0.5</v>
      </c>
      <c r="BP21" s="684"/>
      <c r="BQ21" s="684"/>
      <c r="BR21" s="684"/>
      <c r="BS21" s="685" t="s">
        <v>129</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15">
      <c r="B22" s="715" t="s">
        <v>280</v>
      </c>
      <c r="C22" s="716"/>
      <c r="D22" s="716"/>
      <c r="E22" s="716"/>
      <c r="F22" s="716"/>
      <c r="G22" s="716"/>
      <c r="H22" s="716"/>
      <c r="I22" s="716"/>
      <c r="J22" s="716"/>
      <c r="K22" s="716"/>
      <c r="L22" s="716"/>
      <c r="M22" s="716"/>
      <c r="N22" s="716"/>
      <c r="O22" s="716"/>
      <c r="P22" s="716"/>
      <c r="Q22" s="717"/>
      <c r="R22" s="658">
        <v>92661</v>
      </c>
      <c r="S22" s="659"/>
      <c r="T22" s="659"/>
      <c r="U22" s="659"/>
      <c r="V22" s="659"/>
      <c r="W22" s="659"/>
      <c r="X22" s="659"/>
      <c r="Y22" s="660"/>
      <c r="Z22" s="684">
        <v>0.5</v>
      </c>
      <c r="AA22" s="684"/>
      <c r="AB22" s="684"/>
      <c r="AC22" s="684"/>
      <c r="AD22" s="685">
        <v>89494</v>
      </c>
      <c r="AE22" s="685"/>
      <c r="AF22" s="685"/>
      <c r="AG22" s="685"/>
      <c r="AH22" s="685"/>
      <c r="AI22" s="685"/>
      <c r="AJ22" s="685"/>
      <c r="AK22" s="685"/>
      <c r="AL22" s="661">
        <v>0.80000001192092896</v>
      </c>
      <c r="AM22" s="662"/>
      <c r="AN22" s="662"/>
      <c r="AO22" s="686"/>
      <c r="AP22" s="655" t="s">
        <v>281</v>
      </c>
      <c r="AQ22" s="731"/>
      <c r="AR22" s="731"/>
      <c r="AS22" s="731"/>
      <c r="AT22" s="731"/>
      <c r="AU22" s="731"/>
      <c r="AV22" s="731"/>
      <c r="AW22" s="731"/>
      <c r="AX22" s="731"/>
      <c r="AY22" s="731"/>
      <c r="AZ22" s="731"/>
      <c r="BA22" s="731"/>
      <c r="BB22" s="731"/>
      <c r="BC22" s="731"/>
      <c r="BD22" s="731"/>
      <c r="BE22" s="731"/>
      <c r="BF22" s="732"/>
      <c r="BG22" s="658" t="s">
        <v>129</v>
      </c>
      <c r="BH22" s="659"/>
      <c r="BI22" s="659"/>
      <c r="BJ22" s="659"/>
      <c r="BK22" s="659"/>
      <c r="BL22" s="659"/>
      <c r="BM22" s="659"/>
      <c r="BN22" s="660"/>
      <c r="BO22" s="684" t="s">
        <v>129</v>
      </c>
      <c r="BP22" s="684"/>
      <c r="BQ22" s="684"/>
      <c r="BR22" s="684"/>
      <c r="BS22" s="685" t="s">
        <v>129</v>
      </c>
      <c r="BT22" s="685"/>
      <c r="BU22" s="685"/>
      <c r="BV22" s="685"/>
      <c r="BW22" s="685"/>
      <c r="BX22" s="685"/>
      <c r="BY22" s="685"/>
      <c r="BZ22" s="685"/>
      <c r="CA22" s="685"/>
      <c r="CB22" s="730"/>
      <c r="CD22" s="711" t="s">
        <v>282</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55" t="s">
        <v>283</v>
      </c>
      <c r="C23" s="656"/>
      <c r="D23" s="656"/>
      <c r="E23" s="656"/>
      <c r="F23" s="656"/>
      <c r="G23" s="656"/>
      <c r="H23" s="656"/>
      <c r="I23" s="656"/>
      <c r="J23" s="656"/>
      <c r="K23" s="656"/>
      <c r="L23" s="656"/>
      <c r="M23" s="656"/>
      <c r="N23" s="656"/>
      <c r="O23" s="656"/>
      <c r="P23" s="656"/>
      <c r="Q23" s="657"/>
      <c r="R23" s="658">
        <v>6492235</v>
      </c>
      <c r="S23" s="659"/>
      <c r="T23" s="659"/>
      <c r="U23" s="659"/>
      <c r="V23" s="659"/>
      <c r="W23" s="659"/>
      <c r="X23" s="659"/>
      <c r="Y23" s="660"/>
      <c r="Z23" s="684">
        <v>34.299999999999997</v>
      </c>
      <c r="AA23" s="684"/>
      <c r="AB23" s="684"/>
      <c r="AC23" s="684"/>
      <c r="AD23" s="685">
        <v>5373108</v>
      </c>
      <c r="AE23" s="685"/>
      <c r="AF23" s="685"/>
      <c r="AG23" s="685"/>
      <c r="AH23" s="685"/>
      <c r="AI23" s="685"/>
      <c r="AJ23" s="685"/>
      <c r="AK23" s="685"/>
      <c r="AL23" s="661">
        <v>50.6</v>
      </c>
      <c r="AM23" s="662"/>
      <c r="AN23" s="662"/>
      <c r="AO23" s="686"/>
      <c r="AP23" s="655" t="s">
        <v>284</v>
      </c>
      <c r="AQ23" s="731"/>
      <c r="AR23" s="731"/>
      <c r="AS23" s="731"/>
      <c r="AT23" s="731"/>
      <c r="AU23" s="731"/>
      <c r="AV23" s="731"/>
      <c r="AW23" s="731"/>
      <c r="AX23" s="731"/>
      <c r="AY23" s="731"/>
      <c r="AZ23" s="731"/>
      <c r="BA23" s="731"/>
      <c r="BB23" s="731"/>
      <c r="BC23" s="731"/>
      <c r="BD23" s="731"/>
      <c r="BE23" s="731"/>
      <c r="BF23" s="732"/>
      <c r="BG23" s="658">
        <v>90972</v>
      </c>
      <c r="BH23" s="659"/>
      <c r="BI23" s="659"/>
      <c r="BJ23" s="659"/>
      <c r="BK23" s="659"/>
      <c r="BL23" s="659"/>
      <c r="BM23" s="659"/>
      <c r="BN23" s="660"/>
      <c r="BO23" s="684">
        <v>2.2000000000000002</v>
      </c>
      <c r="BP23" s="684"/>
      <c r="BQ23" s="684"/>
      <c r="BR23" s="684"/>
      <c r="BS23" s="685" t="s">
        <v>129</v>
      </c>
      <c r="BT23" s="685"/>
      <c r="BU23" s="685"/>
      <c r="BV23" s="685"/>
      <c r="BW23" s="685"/>
      <c r="BX23" s="685"/>
      <c r="BY23" s="685"/>
      <c r="BZ23" s="685"/>
      <c r="CA23" s="685"/>
      <c r="CB23" s="730"/>
      <c r="CD23" s="711" t="s">
        <v>224</v>
      </c>
      <c r="CE23" s="712"/>
      <c r="CF23" s="712"/>
      <c r="CG23" s="712"/>
      <c r="CH23" s="712"/>
      <c r="CI23" s="712"/>
      <c r="CJ23" s="712"/>
      <c r="CK23" s="712"/>
      <c r="CL23" s="712"/>
      <c r="CM23" s="712"/>
      <c r="CN23" s="712"/>
      <c r="CO23" s="712"/>
      <c r="CP23" s="712"/>
      <c r="CQ23" s="713"/>
      <c r="CR23" s="711" t="s">
        <v>285</v>
      </c>
      <c r="CS23" s="712"/>
      <c r="CT23" s="712"/>
      <c r="CU23" s="712"/>
      <c r="CV23" s="712"/>
      <c r="CW23" s="712"/>
      <c r="CX23" s="712"/>
      <c r="CY23" s="713"/>
      <c r="CZ23" s="711" t="s">
        <v>286</v>
      </c>
      <c r="DA23" s="712"/>
      <c r="DB23" s="712"/>
      <c r="DC23" s="713"/>
      <c r="DD23" s="711" t="s">
        <v>287</v>
      </c>
      <c r="DE23" s="712"/>
      <c r="DF23" s="712"/>
      <c r="DG23" s="712"/>
      <c r="DH23" s="712"/>
      <c r="DI23" s="712"/>
      <c r="DJ23" s="712"/>
      <c r="DK23" s="713"/>
      <c r="DL23" s="743" t="s">
        <v>288</v>
      </c>
      <c r="DM23" s="744"/>
      <c r="DN23" s="744"/>
      <c r="DO23" s="744"/>
      <c r="DP23" s="744"/>
      <c r="DQ23" s="744"/>
      <c r="DR23" s="744"/>
      <c r="DS23" s="744"/>
      <c r="DT23" s="744"/>
      <c r="DU23" s="744"/>
      <c r="DV23" s="745"/>
      <c r="DW23" s="711" t="s">
        <v>289</v>
      </c>
      <c r="DX23" s="712"/>
      <c r="DY23" s="712"/>
      <c r="DZ23" s="712"/>
      <c r="EA23" s="712"/>
      <c r="EB23" s="712"/>
      <c r="EC23" s="713"/>
    </row>
    <row r="24" spans="2:133" ht="11.25" customHeight="1" x14ac:dyDescent="0.15">
      <c r="B24" s="655" t="s">
        <v>290</v>
      </c>
      <c r="C24" s="656"/>
      <c r="D24" s="656"/>
      <c r="E24" s="656"/>
      <c r="F24" s="656"/>
      <c r="G24" s="656"/>
      <c r="H24" s="656"/>
      <c r="I24" s="656"/>
      <c r="J24" s="656"/>
      <c r="K24" s="656"/>
      <c r="L24" s="656"/>
      <c r="M24" s="656"/>
      <c r="N24" s="656"/>
      <c r="O24" s="656"/>
      <c r="P24" s="656"/>
      <c r="Q24" s="657"/>
      <c r="R24" s="658">
        <v>5373108</v>
      </c>
      <c r="S24" s="659"/>
      <c r="T24" s="659"/>
      <c r="U24" s="659"/>
      <c r="V24" s="659"/>
      <c r="W24" s="659"/>
      <c r="X24" s="659"/>
      <c r="Y24" s="660"/>
      <c r="Z24" s="684">
        <v>28.4</v>
      </c>
      <c r="AA24" s="684"/>
      <c r="AB24" s="684"/>
      <c r="AC24" s="684"/>
      <c r="AD24" s="685">
        <v>5373108</v>
      </c>
      <c r="AE24" s="685"/>
      <c r="AF24" s="685"/>
      <c r="AG24" s="685"/>
      <c r="AH24" s="685"/>
      <c r="AI24" s="685"/>
      <c r="AJ24" s="685"/>
      <c r="AK24" s="685"/>
      <c r="AL24" s="661">
        <v>50.6</v>
      </c>
      <c r="AM24" s="662"/>
      <c r="AN24" s="662"/>
      <c r="AO24" s="686"/>
      <c r="AP24" s="655" t="s">
        <v>291</v>
      </c>
      <c r="AQ24" s="731"/>
      <c r="AR24" s="731"/>
      <c r="AS24" s="731"/>
      <c r="AT24" s="731"/>
      <c r="AU24" s="731"/>
      <c r="AV24" s="731"/>
      <c r="AW24" s="731"/>
      <c r="AX24" s="731"/>
      <c r="AY24" s="731"/>
      <c r="AZ24" s="731"/>
      <c r="BA24" s="731"/>
      <c r="BB24" s="731"/>
      <c r="BC24" s="731"/>
      <c r="BD24" s="731"/>
      <c r="BE24" s="731"/>
      <c r="BF24" s="732"/>
      <c r="BG24" s="658" t="s">
        <v>129</v>
      </c>
      <c r="BH24" s="659"/>
      <c r="BI24" s="659"/>
      <c r="BJ24" s="659"/>
      <c r="BK24" s="659"/>
      <c r="BL24" s="659"/>
      <c r="BM24" s="659"/>
      <c r="BN24" s="660"/>
      <c r="BO24" s="684" t="s">
        <v>129</v>
      </c>
      <c r="BP24" s="684"/>
      <c r="BQ24" s="684"/>
      <c r="BR24" s="684"/>
      <c r="BS24" s="685" t="s">
        <v>129</v>
      </c>
      <c r="BT24" s="685"/>
      <c r="BU24" s="685"/>
      <c r="BV24" s="685"/>
      <c r="BW24" s="685"/>
      <c r="BX24" s="685"/>
      <c r="BY24" s="685"/>
      <c r="BZ24" s="685"/>
      <c r="CA24" s="685"/>
      <c r="CB24" s="730"/>
      <c r="CD24" s="708" t="s">
        <v>292</v>
      </c>
      <c r="CE24" s="709"/>
      <c r="CF24" s="709"/>
      <c r="CG24" s="709"/>
      <c r="CH24" s="709"/>
      <c r="CI24" s="709"/>
      <c r="CJ24" s="709"/>
      <c r="CK24" s="709"/>
      <c r="CL24" s="709"/>
      <c r="CM24" s="709"/>
      <c r="CN24" s="709"/>
      <c r="CO24" s="709"/>
      <c r="CP24" s="709"/>
      <c r="CQ24" s="710"/>
      <c r="CR24" s="705">
        <v>7340073</v>
      </c>
      <c r="CS24" s="706"/>
      <c r="CT24" s="706"/>
      <c r="CU24" s="706"/>
      <c r="CV24" s="706"/>
      <c r="CW24" s="706"/>
      <c r="CX24" s="706"/>
      <c r="CY24" s="734"/>
      <c r="CZ24" s="735">
        <v>40.9</v>
      </c>
      <c r="DA24" s="721"/>
      <c r="DB24" s="721"/>
      <c r="DC24" s="737"/>
      <c r="DD24" s="733">
        <v>5167254</v>
      </c>
      <c r="DE24" s="706"/>
      <c r="DF24" s="706"/>
      <c r="DG24" s="706"/>
      <c r="DH24" s="706"/>
      <c r="DI24" s="706"/>
      <c r="DJ24" s="706"/>
      <c r="DK24" s="734"/>
      <c r="DL24" s="733">
        <v>4595538</v>
      </c>
      <c r="DM24" s="706"/>
      <c r="DN24" s="706"/>
      <c r="DO24" s="706"/>
      <c r="DP24" s="706"/>
      <c r="DQ24" s="706"/>
      <c r="DR24" s="706"/>
      <c r="DS24" s="706"/>
      <c r="DT24" s="706"/>
      <c r="DU24" s="706"/>
      <c r="DV24" s="734"/>
      <c r="DW24" s="735">
        <v>41.8</v>
      </c>
      <c r="DX24" s="721"/>
      <c r="DY24" s="721"/>
      <c r="DZ24" s="721"/>
      <c r="EA24" s="721"/>
      <c r="EB24" s="721"/>
      <c r="EC24" s="736"/>
    </row>
    <row r="25" spans="2:133" ht="11.25" customHeight="1" x14ac:dyDescent="0.15">
      <c r="B25" s="655" t="s">
        <v>293</v>
      </c>
      <c r="C25" s="656"/>
      <c r="D25" s="656"/>
      <c r="E25" s="656"/>
      <c r="F25" s="656"/>
      <c r="G25" s="656"/>
      <c r="H25" s="656"/>
      <c r="I25" s="656"/>
      <c r="J25" s="656"/>
      <c r="K25" s="656"/>
      <c r="L25" s="656"/>
      <c r="M25" s="656"/>
      <c r="N25" s="656"/>
      <c r="O25" s="656"/>
      <c r="P25" s="656"/>
      <c r="Q25" s="657"/>
      <c r="R25" s="658">
        <v>1119038</v>
      </c>
      <c r="S25" s="659"/>
      <c r="T25" s="659"/>
      <c r="U25" s="659"/>
      <c r="V25" s="659"/>
      <c r="W25" s="659"/>
      <c r="X25" s="659"/>
      <c r="Y25" s="660"/>
      <c r="Z25" s="684">
        <v>5.9</v>
      </c>
      <c r="AA25" s="684"/>
      <c r="AB25" s="684"/>
      <c r="AC25" s="684"/>
      <c r="AD25" s="685" t="s">
        <v>129</v>
      </c>
      <c r="AE25" s="685"/>
      <c r="AF25" s="685"/>
      <c r="AG25" s="685"/>
      <c r="AH25" s="685"/>
      <c r="AI25" s="685"/>
      <c r="AJ25" s="685"/>
      <c r="AK25" s="685"/>
      <c r="AL25" s="661" t="s">
        <v>129</v>
      </c>
      <c r="AM25" s="662"/>
      <c r="AN25" s="662"/>
      <c r="AO25" s="686"/>
      <c r="AP25" s="655" t="s">
        <v>294</v>
      </c>
      <c r="AQ25" s="731"/>
      <c r="AR25" s="731"/>
      <c r="AS25" s="731"/>
      <c r="AT25" s="731"/>
      <c r="AU25" s="731"/>
      <c r="AV25" s="731"/>
      <c r="AW25" s="731"/>
      <c r="AX25" s="731"/>
      <c r="AY25" s="731"/>
      <c r="AZ25" s="731"/>
      <c r="BA25" s="731"/>
      <c r="BB25" s="731"/>
      <c r="BC25" s="731"/>
      <c r="BD25" s="731"/>
      <c r="BE25" s="731"/>
      <c r="BF25" s="732"/>
      <c r="BG25" s="658" t="s">
        <v>129</v>
      </c>
      <c r="BH25" s="659"/>
      <c r="BI25" s="659"/>
      <c r="BJ25" s="659"/>
      <c r="BK25" s="659"/>
      <c r="BL25" s="659"/>
      <c r="BM25" s="659"/>
      <c r="BN25" s="660"/>
      <c r="BO25" s="684" t="s">
        <v>129</v>
      </c>
      <c r="BP25" s="684"/>
      <c r="BQ25" s="684"/>
      <c r="BR25" s="684"/>
      <c r="BS25" s="685" t="s">
        <v>129</v>
      </c>
      <c r="BT25" s="685"/>
      <c r="BU25" s="685"/>
      <c r="BV25" s="685"/>
      <c r="BW25" s="685"/>
      <c r="BX25" s="685"/>
      <c r="BY25" s="685"/>
      <c r="BZ25" s="685"/>
      <c r="CA25" s="685"/>
      <c r="CB25" s="730"/>
      <c r="CD25" s="655" t="s">
        <v>295</v>
      </c>
      <c r="CE25" s="656"/>
      <c r="CF25" s="656"/>
      <c r="CG25" s="656"/>
      <c r="CH25" s="656"/>
      <c r="CI25" s="656"/>
      <c r="CJ25" s="656"/>
      <c r="CK25" s="656"/>
      <c r="CL25" s="656"/>
      <c r="CM25" s="656"/>
      <c r="CN25" s="656"/>
      <c r="CO25" s="656"/>
      <c r="CP25" s="656"/>
      <c r="CQ25" s="657"/>
      <c r="CR25" s="658">
        <v>3153276</v>
      </c>
      <c r="CS25" s="668"/>
      <c r="CT25" s="668"/>
      <c r="CU25" s="668"/>
      <c r="CV25" s="668"/>
      <c r="CW25" s="668"/>
      <c r="CX25" s="668"/>
      <c r="CY25" s="669"/>
      <c r="CZ25" s="661">
        <v>17.600000000000001</v>
      </c>
      <c r="DA25" s="670"/>
      <c r="DB25" s="670"/>
      <c r="DC25" s="671"/>
      <c r="DD25" s="664">
        <v>2846078</v>
      </c>
      <c r="DE25" s="668"/>
      <c r="DF25" s="668"/>
      <c r="DG25" s="668"/>
      <c r="DH25" s="668"/>
      <c r="DI25" s="668"/>
      <c r="DJ25" s="668"/>
      <c r="DK25" s="669"/>
      <c r="DL25" s="664">
        <v>2745279</v>
      </c>
      <c r="DM25" s="668"/>
      <c r="DN25" s="668"/>
      <c r="DO25" s="668"/>
      <c r="DP25" s="668"/>
      <c r="DQ25" s="668"/>
      <c r="DR25" s="668"/>
      <c r="DS25" s="668"/>
      <c r="DT25" s="668"/>
      <c r="DU25" s="668"/>
      <c r="DV25" s="669"/>
      <c r="DW25" s="661">
        <v>25</v>
      </c>
      <c r="DX25" s="670"/>
      <c r="DY25" s="670"/>
      <c r="DZ25" s="670"/>
      <c r="EA25" s="670"/>
      <c r="EB25" s="670"/>
      <c r="EC25" s="697"/>
    </row>
    <row r="26" spans="2:133" ht="11.25" customHeight="1" x14ac:dyDescent="0.15">
      <c r="B26" s="655" t="s">
        <v>296</v>
      </c>
      <c r="C26" s="656"/>
      <c r="D26" s="656"/>
      <c r="E26" s="656"/>
      <c r="F26" s="656"/>
      <c r="G26" s="656"/>
      <c r="H26" s="656"/>
      <c r="I26" s="656"/>
      <c r="J26" s="656"/>
      <c r="K26" s="656"/>
      <c r="L26" s="656"/>
      <c r="M26" s="656"/>
      <c r="N26" s="656"/>
      <c r="O26" s="656"/>
      <c r="P26" s="656"/>
      <c r="Q26" s="657"/>
      <c r="R26" s="658">
        <v>89</v>
      </c>
      <c r="S26" s="659"/>
      <c r="T26" s="659"/>
      <c r="U26" s="659"/>
      <c r="V26" s="659"/>
      <c r="W26" s="659"/>
      <c r="X26" s="659"/>
      <c r="Y26" s="660"/>
      <c r="Z26" s="684">
        <v>0</v>
      </c>
      <c r="AA26" s="684"/>
      <c r="AB26" s="684"/>
      <c r="AC26" s="684"/>
      <c r="AD26" s="685" t="s">
        <v>129</v>
      </c>
      <c r="AE26" s="685"/>
      <c r="AF26" s="685"/>
      <c r="AG26" s="685"/>
      <c r="AH26" s="685"/>
      <c r="AI26" s="685"/>
      <c r="AJ26" s="685"/>
      <c r="AK26" s="685"/>
      <c r="AL26" s="661" t="s">
        <v>129</v>
      </c>
      <c r="AM26" s="662"/>
      <c r="AN26" s="662"/>
      <c r="AO26" s="686"/>
      <c r="AP26" s="655" t="s">
        <v>297</v>
      </c>
      <c r="AQ26" s="731"/>
      <c r="AR26" s="731"/>
      <c r="AS26" s="731"/>
      <c r="AT26" s="731"/>
      <c r="AU26" s="731"/>
      <c r="AV26" s="731"/>
      <c r="AW26" s="731"/>
      <c r="AX26" s="731"/>
      <c r="AY26" s="731"/>
      <c r="AZ26" s="731"/>
      <c r="BA26" s="731"/>
      <c r="BB26" s="731"/>
      <c r="BC26" s="731"/>
      <c r="BD26" s="731"/>
      <c r="BE26" s="731"/>
      <c r="BF26" s="732"/>
      <c r="BG26" s="658" t="s">
        <v>129</v>
      </c>
      <c r="BH26" s="659"/>
      <c r="BI26" s="659"/>
      <c r="BJ26" s="659"/>
      <c r="BK26" s="659"/>
      <c r="BL26" s="659"/>
      <c r="BM26" s="659"/>
      <c r="BN26" s="660"/>
      <c r="BO26" s="684" t="s">
        <v>129</v>
      </c>
      <c r="BP26" s="684"/>
      <c r="BQ26" s="684"/>
      <c r="BR26" s="684"/>
      <c r="BS26" s="685" t="s">
        <v>129</v>
      </c>
      <c r="BT26" s="685"/>
      <c r="BU26" s="685"/>
      <c r="BV26" s="685"/>
      <c r="BW26" s="685"/>
      <c r="BX26" s="685"/>
      <c r="BY26" s="685"/>
      <c r="BZ26" s="685"/>
      <c r="CA26" s="685"/>
      <c r="CB26" s="730"/>
      <c r="CD26" s="655" t="s">
        <v>298</v>
      </c>
      <c r="CE26" s="656"/>
      <c r="CF26" s="656"/>
      <c r="CG26" s="656"/>
      <c r="CH26" s="656"/>
      <c r="CI26" s="656"/>
      <c r="CJ26" s="656"/>
      <c r="CK26" s="656"/>
      <c r="CL26" s="656"/>
      <c r="CM26" s="656"/>
      <c r="CN26" s="656"/>
      <c r="CO26" s="656"/>
      <c r="CP26" s="656"/>
      <c r="CQ26" s="657"/>
      <c r="CR26" s="658">
        <v>1844867</v>
      </c>
      <c r="CS26" s="659"/>
      <c r="CT26" s="659"/>
      <c r="CU26" s="659"/>
      <c r="CV26" s="659"/>
      <c r="CW26" s="659"/>
      <c r="CX26" s="659"/>
      <c r="CY26" s="660"/>
      <c r="CZ26" s="661">
        <v>10.3</v>
      </c>
      <c r="DA26" s="670"/>
      <c r="DB26" s="670"/>
      <c r="DC26" s="671"/>
      <c r="DD26" s="664">
        <v>1537669</v>
      </c>
      <c r="DE26" s="659"/>
      <c r="DF26" s="659"/>
      <c r="DG26" s="659"/>
      <c r="DH26" s="659"/>
      <c r="DI26" s="659"/>
      <c r="DJ26" s="659"/>
      <c r="DK26" s="660"/>
      <c r="DL26" s="664" t="s">
        <v>129</v>
      </c>
      <c r="DM26" s="659"/>
      <c r="DN26" s="659"/>
      <c r="DO26" s="659"/>
      <c r="DP26" s="659"/>
      <c r="DQ26" s="659"/>
      <c r="DR26" s="659"/>
      <c r="DS26" s="659"/>
      <c r="DT26" s="659"/>
      <c r="DU26" s="659"/>
      <c r="DV26" s="660"/>
      <c r="DW26" s="661" t="s">
        <v>129</v>
      </c>
      <c r="DX26" s="670"/>
      <c r="DY26" s="670"/>
      <c r="DZ26" s="670"/>
      <c r="EA26" s="670"/>
      <c r="EB26" s="670"/>
      <c r="EC26" s="697"/>
    </row>
    <row r="27" spans="2:133" ht="11.25" customHeight="1" x14ac:dyDescent="0.15">
      <c r="B27" s="655" t="s">
        <v>299</v>
      </c>
      <c r="C27" s="656"/>
      <c r="D27" s="656"/>
      <c r="E27" s="656"/>
      <c r="F27" s="656"/>
      <c r="G27" s="656"/>
      <c r="H27" s="656"/>
      <c r="I27" s="656"/>
      <c r="J27" s="656"/>
      <c r="K27" s="656"/>
      <c r="L27" s="656"/>
      <c r="M27" s="656"/>
      <c r="N27" s="656"/>
      <c r="O27" s="656"/>
      <c r="P27" s="656"/>
      <c r="Q27" s="657"/>
      <c r="R27" s="658">
        <v>11752541</v>
      </c>
      <c r="S27" s="659"/>
      <c r="T27" s="659"/>
      <c r="U27" s="659"/>
      <c r="V27" s="659"/>
      <c r="W27" s="659"/>
      <c r="X27" s="659"/>
      <c r="Y27" s="660"/>
      <c r="Z27" s="684">
        <v>62</v>
      </c>
      <c r="AA27" s="684"/>
      <c r="AB27" s="684"/>
      <c r="AC27" s="684"/>
      <c r="AD27" s="685">
        <v>10539275</v>
      </c>
      <c r="AE27" s="685"/>
      <c r="AF27" s="685"/>
      <c r="AG27" s="685"/>
      <c r="AH27" s="685"/>
      <c r="AI27" s="685"/>
      <c r="AJ27" s="685"/>
      <c r="AK27" s="685"/>
      <c r="AL27" s="661">
        <v>99.300003051757813</v>
      </c>
      <c r="AM27" s="662"/>
      <c r="AN27" s="662"/>
      <c r="AO27" s="686"/>
      <c r="AP27" s="655" t="s">
        <v>300</v>
      </c>
      <c r="AQ27" s="656"/>
      <c r="AR27" s="656"/>
      <c r="AS27" s="656"/>
      <c r="AT27" s="656"/>
      <c r="AU27" s="656"/>
      <c r="AV27" s="656"/>
      <c r="AW27" s="656"/>
      <c r="AX27" s="656"/>
      <c r="AY27" s="656"/>
      <c r="AZ27" s="656"/>
      <c r="BA27" s="656"/>
      <c r="BB27" s="656"/>
      <c r="BC27" s="656"/>
      <c r="BD27" s="656"/>
      <c r="BE27" s="656"/>
      <c r="BF27" s="657"/>
      <c r="BG27" s="658">
        <v>4118584</v>
      </c>
      <c r="BH27" s="659"/>
      <c r="BI27" s="659"/>
      <c r="BJ27" s="659"/>
      <c r="BK27" s="659"/>
      <c r="BL27" s="659"/>
      <c r="BM27" s="659"/>
      <c r="BN27" s="660"/>
      <c r="BO27" s="684">
        <v>100</v>
      </c>
      <c r="BP27" s="684"/>
      <c r="BQ27" s="684"/>
      <c r="BR27" s="684"/>
      <c r="BS27" s="685">
        <v>62380</v>
      </c>
      <c r="BT27" s="685"/>
      <c r="BU27" s="685"/>
      <c r="BV27" s="685"/>
      <c r="BW27" s="685"/>
      <c r="BX27" s="685"/>
      <c r="BY27" s="685"/>
      <c r="BZ27" s="685"/>
      <c r="CA27" s="685"/>
      <c r="CB27" s="730"/>
      <c r="CD27" s="655" t="s">
        <v>301</v>
      </c>
      <c r="CE27" s="656"/>
      <c r="CF27" s="656"/>
      <c r="CG27" s="656"/>
      <c r="CH27" s="656"/>
      <c r="CI27" s="656"/>
      <c r="CJ27" s="656"/>
      <c r="CK27" s="656"/>
      <c r="CL27" s="656"/>
      <c r="CM27" s="656"/>
      <c r="CN27" s="656"/>
      <c r="CO27" s="656"/>
      <c r="CP27" s="656"/>
      <c r="CQ27" s="657"/>
      <c r="CR27" s="658">
        <v>2722997</v>
      </c>
      <c r="CS27" s="668"/>
      <c r="CT27" s="668"/>
      <c r="CU27" s="668"/>
      <c r="CV27" s="668"/>
      <c r="CW27" s="668"/>
      <c r="CX27" s="668"/>
      <c r="CY27" s="669"/>
      <c r="CZ27" s="661">
        <v>15.2</v>
      </c>
      <c r="DA27" s="670"/>
      <c r="DB27" s="670"/>
      <c r="DC27" s="671"/>
      <c r="DD27" s="664">
        <v>879205</v>
      </c>
      <c r="DE27" s="668"/>
      <c r="DF27" s="668"/>
      <c r="DG27" s="668"/>
      <c r="DH27" s="668"/>
      <c r="DI27" s="668"/>
      <c r="DJ27" s="668"/>
      <c r="DK27" s="669"/>
      <c r="DL27" s="664">
        <v>408288</v>
      </c>
      <c r="DM27" s="668"/>
      <c r="DN27" s="668"/>
      <c r="DO27" s="668"/>
      <c r="DP27" s="668"/>
      <c r="DQ27" s="668"/>
      <c r="DR27" s="668"/>
      <c r="DS27" s="668"/>
      <c r="DT27" s="668"/>
      <c r="DU27" s="668"/>
      <c r="DV27" s="669"/>
      <c r="DW27" s="661">
        <v>3.7</v>
      </c>
      <c r="DX27" s="670"/>
      <c r="DY27" s="670"/>
      <c r="DZ27" s="670"/>
      <c r="EA27" s="670"/>
      <c r="EB27" s="670"/>
      <c r="EC27" s="697"/>
    </row>
    <row r="28" spans="2:133" ht="11.25" customHeight="1" x14ac:dyDescent="0.15">
      <c r="B28" s="655" t="s">
        <v>302</v>
      </c>
      <c r="C28" s="656"/>
      <c r="D28" s="656"/>
      <c r="E28" s="656"/>
      <c r="F28" s="656"/>
      <c r="G28" s="656"/>
      <c r="H28" s="656"/>
      <c r="I28" s="656"/>
      <c r="J28" s="656"/>
      <c r="K28" s="656"/>
      <c r="L28" s="656"/>
      <c r="M28" s="656"/>
      <c r="N28" s="656"/>
      <c r="O28" s="656"/>
      <c r="P28" s="656"/>
      <c r="Q28" s="657"/>
      <c r="R28" s="658">
        <v>3178</v>
      </c>
      <c r="S28" s="659"/>
      <c r="T28" s="659"/>
      <c r="U28" s="659"/>
      <c r="V28" s="659"/>
      <c r="W28" s="659"/>
      <c r="X28" s="659"/>
      <c r="Y28" s="660"/>
      <c r="Z28" s="684">
        <v>0</v>
      </c>
      <c r="AA28" s="684"/>
      <c r="AB28" s="684"/>
      <c r="AC28" s="684"/>
      <c r="AD28" s="685">
        <v>3178</v>
      </c>
      <c r="AE28" s="685"/>
      <c r="AF28" s="685"/>
      <c r="AG28" s="685"/>
      <c r="AH28" s="685"/>
      <c r="AI28" s="685"/>
      <c r="AJ28" s="685"/>
      <c r="AK28" s="685"/>
      <c r="AL28" s="661">
        <v>0</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6"/>
      <c r="CD28" s="655" t="s">
        <v>303</v>
      </c>
      <c r="CE28" s="656"/>
      <c r="CF28" s="656"/>
      <c r="CG28" s="656"/>
      <c r="CH28" s="656"/>
      <c r="CI28" s="656"/>
      <c r="CJ28" s="656"/>
      <c r="CK28" s="656"/>
      <c r="CL28" s="656"/>
      <c r="CM28" s="656"/>
      <c r="CN28" s="656"/>
      <c r="CO28" s="656"/>
      <c r="CP28" s="656"/>
      <c r="CQ28" s="657"/>
      <c r="CR28" s="658">
        <v>1463800</v>
      </c>
      <c r="CS28" s="659"/>
      <c r="CT28" s="659"/>
      <c r="CU28" s="659"/>
      <c r="CV28" s="659"/>
      <c r="CW28" s="659"/>
      <c r="CX28" s="659"/>
      <c r="CY28" s="660"/>
      <c r="CZ28" s="661">
        <v>8.1999999999999993</v>
      </c>
      <c r="DA28" s="670"/>
      <c r="DB28" s="670"/>
      <c r="DC28" s="671"/>
      <c r="DD28" s="664">
        <v>1441971</v>
      </c>
      <c r="DE28" s="659"/>
      <c r="DF28" s="659"/>
      <c r="DG28" s="659"/>
      <c r="DH28" s="659"/>
      <c r="DI28" s="659"/>
      <c r="DJ28" s="659"/>
      <c r="DK28" s="660"/>
      <c r="DL28" s="664">
        <v>1441971</v>
      </c>
      <c r="DM28" s="659"/>
      <c r="DN28" s="659"/>
      <c r="DO28" s="659"/>
      <c r="DP28" s="659"/>
      <c r="DQ28" s="659"/>
      <c r="DR28" s="659"/>
      <c r="DS28" s="659"/>
      <c r="DT28" s="659"/>
      <c r="DU28" s="659"/>
      <c r="DV28" s="660"/>
      <c r="DW28" s="661">
        <v>13.1</v>
      </c>
      <c r="DX28" s="670"/>
      <c r="DY28" s="670"/>
      <c r="DZ28" s="670"/>
      <c r="EA28" s="670"/>
      <c r="EB28" s="670"/>
      <c r="EC28" s="697"/>
    </row>
    <row r="29" spans="2:133" ht="11.25" customHeight="1" x14ac:dyDescent="0.15">
      <c r="B29" s="655" t="s">
        <v>304</v>
      </c>
      <c r="C29" s="656"/>
      <c r="D29" s="656"/>
      <c r="E29" s="656"/>
      <c r="F29" s="656"/>
      <c r="G29" s="656"/>
      <c r="H29" s="656"/>
      <c r="I29" s="656"/>
      <c r="J29" s="656"/>
      <c r="K29" s="656"/>
      <c r="L29" s="656"/>
      <c r="M29" s="656"/>
      <c r="N29" s="656"/>
      <c r="O29" s="656"/>
      <c r="P29" s="656"/>
      <c r="Q29" s="657"/>
      <c r="R29" s="658">
        <v>121111</v>
      </c>
      <c r="S29" s="659"/>
      <c r="T29" s="659"/>
      <c r="U29" s="659"/>
      <c r="V29" s="659"/>
      <c r="W29" s="659"/>
      <c r="X29" s="659"/>
      <c r="Y29" s="660"/>
      <c r="Z29" s="684">
        <v>0.6</v>
      </c>
      <c r="AA29" s="684"/>
      <c r="AB29" s="684"/>
      <c r="AC29" s="684"/>
      <c r="AD29" s="685" t="s">
        <v>129</v>
      </c>
      <c r="AE29" s="685"/>
      <c r="AF29" s="685"/>
      <c r="AG29" s="685"/>
      <c r="AH29" s="685"/>
      <c r="AI29" s="685"/>
      <c r="AJ29" s="685"/>
      <c r="AK29" s="685"/>
      <c r="AL29" s="661" t="s">
        <v>129</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305</v>
      </c>
      <c r="CE29" s="679"/>
      <c r="CF29" s="655" t="s">
        <v>70</v>
      </c>
      <c r="CG29" s="656"/>
      <c r="CH29" s="656"/>
      <c r="CI29" s="656"/>
      <c r="CJ29" s="656"/>
      <c r="CK29" s="656"/>
      <c r="CL29" s="656"/>
      <c r="CM29" s="656"/>
      <c r="CN29" s="656"/>
      <c r="CO29" s="656"/>
      <c r="CP29" s="656"/>
      <c r="CQ29" s="657"/>
      <c r="CR29" s="658">
        <v>1463800</v>
      </c>
      <c r="CS29" s="668"/>
      <c r="CT29" s="668"/>
      <c r="CU29" s="668"/>
      <c r="CV29" s="668"/>
      <c r="CW29" s="668"/>
      <c r="CX29" s="668"/>
      <c r="CY29" s="669"/>
      <c r="CZ29" s="661">
        <v>8.1999999999999993</v>
      </c>
      <c r="DA29" s="670"/>
      <c r="DB29" s="670"/>
      <c r="DC29" s="671"/>
      <c r="DD29" s="664">
        <v>1441971</v>
      </c>
      <c r="DE29" s="668"/>
      <c r="DF29" s="668"/>
      <c r="DG29" s="668"/>
      <c r="DH29" s="668"/>
      <c r="DI29" s="668"/>
      <c r="DJ29" s="668"/>
      <c r="DK29" s="669"/>
      <c r="DL29" s="664">
        <v>1441971</v>
      </c>
      <c r="DM29" s="668"/>
      <c r="DN29" s="668"/>
      <c r="DO29" s="668"/>
      <c r="DP29" s="668"/>
      <c r="DQ29" s="668"/>
      <c r="DR29" s="668"/>
      <c r="DS29" s="668"/>
      <c r="DT29" s="668"/>
      <c r="DU29" s="668"/>
      <c r="DV29" s="669"/>
      <c r="DW29" s="661">
        <v>13.1</v>
      </c>
      <c r="DX29" s="670"/>
      <c r="DY29" s="670"/>
      <c r="DZ29" s="670"/>
      <c r="EA29" s="670"/>
      <c r="EB29" s="670"/>
      <c r="EC29" s="697"/>
    </row>
    <row r="30" spans="2:133" ht="11.25" customHeight="1" x14ac:dyDescent="0.15">
      <c r="B30" s="655" t="s">
        <v>306</v>
      </c>
      <c r="C30" s="656"/>
      <c r="D30" s="656"/>
      <c r="E30" s="656"/>
      <c r="F30" s="656"/>
      <c r="G30" s="656"/>
      <c r="H30" s="656"/>
      <c r="I30" s="656"/>
      <c r="J30" s="656"/>
      <c r="K30" s="656"/>
      <c r="L30" s="656"/>
      <c r="M30" s="656"/>
      <c r="N30" s="656"/>
      <c r="O30" s="656"/>
      <c r="P30" s="656"/>
      <c r="Q30" s="657"/>
      <c r="R30" s="658">
        <v>233608</v>
      </c>
      <c r="S30" s="659"/>
      <c r="T30" s="659"/>
      <c r="U30" s="659"/>
      <c r="V30" s="659"/>
      <c r="W30" s="659"/>
      <c r="X30" s="659"/>
      <c r="Y30" s="660"/>
      <c r="Z30" s="684">
        <v>1.2</v>
      </c>
      <c r="AA30" s="684"/>
      <c r="AB30" s="684"/>
      <c r="AC30" s="684"/>
      <c r="AD30" s="685">
        <v>52455</v>
      </c>
      <c r="AE30" s="685"/>
      <c r="AF30" s="685"/>
      <c r="AG30" s="685"/>
      <c r="AH30" s="685"/>
      <c r="AI30" s="685"/>
      <c r="AJ30" s="685"/>
      <c r="AK30" s="685"/>
      <c r="AL30" s="661">
        <v>0.5</v>
      </c>
      <c r="AM30" s="662"/>
      <c r="AN30" s="662"/>
      <c r="AO30" s="686"/>
      <c r="AP30" s="711" t="s">
        <v>224</v>
      </c>
      <c r="AQ30" s="712"/>
      <c r="AR30" s="712"/>
      <c r="AS30" s="712"/>
      <c r="AT30" s="712"/>
      <c r="AU30" s="712"/>
      <c r="AV30" s="712"/>
      <c r="AW30" s="712"/>
      <c r="AX30" s="712"/>
      <c r="AY30" s="712"/>
      <c r="AZ30" s="712"/>
      <c r="BA30" s="712"/>
      <c r="BB30" s="712"/>
      <c r="BC30" s="712"/>
      <c r="BD30" s="712"/>
      <c r="BE30" s="712"/>
      <c r="BF30" s="713"/>
      <c r="BG30" s="711" t="s">
        <v>307</v>
      </c>
      <c r="BH30" s="728"/>
      <c r="BI30" s="728"/>
      <c r="BJ30" s="728"/>
      <c r="BK30" s="728"/>
      <c r="BL30" s="728"/>
      <c r="BM30" s="728"/>
      <c r="BN30" s="728"/>
      <c r="BO30" s="728"/>
      <c r="BP30" s="728"/>
      <c r="BQ30" s="729"/>
      <c r="BR30" s="711" t="s">
        <v>308</v>
      </c>
      <c r="BS30" s="728"/>
      <c r="BT30" s="728"/>
      <c r="BU30" s="728"/>
      <c r="BV30" s="728"/>
      <c r="BW30" s="728"/>
      <c r="BX30" s="728"/>
      <c r="BY30" s="728"/>
      <c r="BZ30" s="728"/>
      <c r="CA30" s="728"/>
      <c r="CB30" s="729"/>
      <c r="CD30" s="680"/>
      <c r="CE30" s="681"/>
      <c r="CF30" s="655" t="s">
        <v>309</v>
      </c>
      <c r="CG30" s="656"/>
      <c r="CH30" s="656"/>
      <c r="CI30" s="656"/>
      <c r="CJ30" s="656"/>
      <c r="CK30" s="656"/>
      <c r="CL30" s="656"/>
      <c r="CM30" s="656"/>
      <c r="CN30" s="656"/>
      <c r="CO30" s="656"/>
      <c r="CP30" s="656"/>
      <c r="CQ30" s="657"/>
      <c r="CR30" s="658">
        <v>1414071</v>
      </c>
      <c r="CS30" s="659"/>
      <c r="CT30" s="659"/>
      <c r="CU30" s="659"/>
      <c r="CV30" s="659"/>
      <c r="CW30" s="659"/>
      <c r="CX30" s="659"/>
      <c r="CY30" s="660"/>
      <c r="CZ30" s="661">
        <v>7.9</v>
      </c>
      <c r="DA30" s="670"/>
      <c r="DB30" s="670"/>
      <c r="DC30" s="671"/>
      <c r="DD30" s="664">
        <v>1392242</v>
      </c>
      <c r="DE30" s="659"/>
      <c r="DF30" s="659"/>
      <c r="DG30" s="659"/>
      <c r="DH30" s="659"/>
      <c r="DI30" s="659"/>
      <c r="DJ30" s="659"/>
      <c r="DK30" s="660"/>
      <c r="DL30" s="664">
        <v>1392242</v>
      </c>
      <c r="DM30" s="659"/>
      <c r="DN30" s="659"/>
      <c r="DO30" s="659"/>
      <c r="DP30" s="659"/>
      <c r="DQ30" s="659"/>
      <c r="DR30" s="659"/>
      <c r="DS30" s="659"/>
      <c r="DT30" s="659"/>
      <c r="DU30" s="659"/>
      <c r="DV30" s="660"/>
      <c r="DW30" s="661">
        <v>12.7</v>
      </c>
      <c r="DX30" s="670"/>
      <c r="DY30" s="670"/>
      <c r="DZ30" s="670"/>
      <c r="EA30" s="670"/>
      <c r="EB30" s="670"/>
      <c r="EC30" s="697"/>
    </row>
    <row r="31" spans="2:133" ht="11.25" customHeight="1" x14ac:dyDescent="0.15">
      <c r="B31" s="655" t="s">
        <v>310</v>
      </c>
      <c r="C31" s="656"/>
      <c r="D31" s="656"/>
      <c r="E31" s="656"/>
      <c r="F31" s="656"/>
      <c r="G31" s="656"/>
      <c r="H31" s="656"/>
      <c r="I31" s="656"/>
      <c r="J31" s="656"/>
      <c r="K31" s="656"/>
      <c r="L31" s="656"/>
      <c r="M31" s="656"/>
      <c r="N31" s="656"/>
      <c r="O31" s="656"/>
      <c r="P31" s="656"/>
      <c r="Q31" s="657"/>
      <c r="R31" s="658">
        <v>39504</v>
      </c>
      <c r="S31" s="659"/>
      <c r="T31" s="659"/>
      <c r="U31" s="659"/>
      <c r="V31" s="659"/>
      <c r="W31" s="659"/>
      <c r="X31" s="659"/>
      <c r="Y31" s="660"/>
      <c r="Z31" s="684">
        <v>0.2</v>
      </c>
      <c r="AA31" s="684"/>
      <c r="AB31" s="684"/>
      <c r="AC31" s="684"/>
      <c r="AD31" s="685" t="s">
        <v>129</v>
      </c>
      <c r="AE31" s="685"/>
      <c r="AF31" s="685"/>
      <c r="AG31" s="685"/>
      <c r="AH31" s="685"/>
      <c r="AI31" s="685"/>
      <c r="AJ31" s="685"/>
      <c r="AK31" s="685"/>
      <c r="AL31" s="661" t="s">
        <v>129</v>
      </c>
      <c r="AM31" s="662"/>
      <c r="AN31" s="662"/>
      <c r="AO31" s="686"/>
      <c r="AP31" s="723" t="s">
        <v>311</v>
      </c>
      <c r="AQ31" s="724"/>
      <c r="AR31" s="724"/>
      <c r="AS31" s="724"/>
      <c r="AT31" s="725" t="s">
        <v>312</v>
      </c>
      <c r="AU31" s="356"/>
      <c r="AV31" s="356"/>
      <c r="AW31" s="356"/>
      <c r="AX31" s="708" t="s">
        <v>190</v>
      </c>
      <c r="AY31" s="709"/>
      <c r="AZ31" s="709"/>
      <c r="BA31" s="709"/>
      <c r="BB31" s="709"/>
      <c r="BC31" s="709"/>
      <c r="BD31" s="709"/>
      <c r="BE31" s="709"/>
      <c r="BF31" s="710"/>
      <c r="BG31" s="719">
        <v>99.3</v>
      </c>
      <c r="BH31" s="720"/>
      <c r="BI31" s="720"/>
      <c r="BJ31" s="720"/>
      <c r="BK31" s="720"/>
      <c r="BL31" s="720"/>
      <c r="BM31" s="721">
        <v>97.7</v>
      </c>
      <c r="BN31" s="720"/>
      <c r="BO31" s="720"/>
      <c r="BP31" s="720"/>
      <c r="BQ31" s="722"/>
      <c r="BR31" s="719">
        <v>98</v>
      </c>
      <c r="BS31" s="720"/>
      <c r="BT31" s="720"/>
      <c r="BU31" s="720"/>
      <c r="BV31" s="720"/>
      <c r="BW31" s="720"/>
      <c r="BX31" s="721">
        <v>96.8</v>
      </c>
      <c r="BY31" s="720"/>
      <c r="BZ31" s="720"/>
      <c r="CA31" s="720"/>
      <c r="CB31" s="722"/>
      <c r="CD31" s="680"/>
      <c r="CE31" s="681"/>
      <c r="CF31" s="655" t="s">
        <v>313</v>
      </c>
      <c r="CG31" s="656"/>
      <c r="CH31" s="656"/>
      <c r="CI31" s="656"/>
      <c r="CJ31" s="656"/>
      <c r="CK31" s="656"/>
      <c r="CL31" s="656"/>
      <c r="CM31" s="656"/>
      <c r="CN31" s="656"/>
      <c r="CO31" s="656"/>
      <c r="CP31" s="656"/>
      <c r="CQ31" s="657"/>
      <c r="CR31" s="658">
        <v>49729</v>
      </c>
      <c r="CS31" s="668"/>
      <c r="CT31" s="668"/>
      <c r="CU31" s="668"/>
      <c r="CV31" s="668"/>
      <c r="CW31" s="668"/>
      <c r="CX31" s="668"/>
      <c r="CY31" s="669"/>
      <c r="CZ31" s="661">
        <v>0.3</v>
      </c>
      <c r="DA31" s="670"/>
      <c r="DB31" s="670"/>
      <c r="DC31" s="671"/>
      <c r="DD31" s="664">
        <v>49729</v>
      </c>
      <c r="DE31" s="668"/>
      <c r="DF31" s="668"/>
      <c r="DG31" s="668"/>
      <c r="DH31" s="668"/>
      <c r="DI31" s="668"/>
      <c r="DJ31" s="668"/>
      <c r="DK31" s="669"/>
      <c r="DL31" s="664">
        <v>49729</v>
      </c>
      <c r="DM31" s="668"/>
      <c r="DN31" s="668"/>
      <c r="DO31" s="668"/>
      <c r="DP31" s="668"/>
      <c r="DQ31" s="668"/>
      <c r="DR31" s="668"/>
      <c r="DS31" s="668"/>
      <c r="DT31" s="668"/>
      <c r="DU31" s="668"/>
      <c r="DV31" s="669"/>
      <c r="DW31" s="661">
        <v>0.5</v>
      </c>
      <c r="DX31" s="670"/>
      <c r="DY31" s="670"/>
      <c r="DZ31" s="670"/>
      <c r="EA31" s="670"/>
      <c r="EB31" s="670"/>
      <c r="EC31" s="697"/>
    </row>
    <row r="32" spans="2:133" ht="11.25" customHeight="1" x14ac:dyDescent="0.15">
      <c r="B32" s="655" t="s">
        <v>314</v>
      </c>
      <c r="C32" s="656"/>
      <c r="D32" s="656"/>
      <c r="E32" s="656"/>
      <c r="F32" s="656"/>
      <c r="G32" s="656"/>
      <c r="H32" s="656"/>
      <c r="I32" s="656"/>
      <c r="J32" s="656"/>
      <c r="K32" s="656"/>
      <c r="L32" s="656"/>
      <c r="M32" s="656"/>
      <c r="N32" s="656"/>
      <c r="O32" s="656"/>
      <c r="P32" s="656"/>
      <c r="Q32" s="657"/>
      <c r="R32" s="658">
        <v>2348884</v>
      </c>
      <c r="S32" s="659"/>
      <c r="T32" s="659"/>
      <c r="U32" s="659"/>
      <c r="V32" s="659"/>
      <c r="W32" s="659"/>
      <c r="X32" s="659"/>
      <c r="Y32" s="660"/>
      <c r="Z32" s="684">
        <v>12.4</v>
      </c>
      <c r="AA32" s="684"/>
      <c r="AB32" s="684"/>
      <c r="AC32" s="684"/>
      <c r="AD32" s="685" t="s">
        <v>129</v>
      </c>
      <c r="AE32" s="685"/>
      <c r="AF32" s="685"/>
      <c r="AG32" s="685"/>
      <c r="AH32" s="685"/>
      <c r="AI32" s="685"/>
      <c r="AJ32" s="685"/>
      <c r="AK32" s="685"/>
      <c r="AL32" s="661" t="s">
        <v>129</v>
      </c>
      <c r="AM32" s="662"/>
      <c r="AN32" s="662"/>
      <c r="AO32" s="686"/>
      <c r="AP32" s="698"/>
      <c r="AQ32" s="699"/>
      <c r="AR32" s="699"/>
      <c r="AS32" s="699"/>
      <c r="AT32" s="726"/>
      <c r="AU32" s="211" t="s">
        <v>315</v>
      </c>
      <c r="AX32" s="655" t="s">
        <v>316</v>
      </c>
      <c r="AY32" s="656"/>
      <c r="AZ32" s="656"/>
      <c r="BA32" s="656"/>
      <c r="BB32" s="656"/>
      <c r="BC32" s="656"/>
      <c r="BD32" s="656"/>
      <c r="BE32" s="656"/>
      <c r="BF32" s="657"/>
      <c r="BG32" s="718">
        <v>99.3</v>
      </c>
      <c r="BH32" s="668"/>
      <c r="BI32" s="668"/>
      <c r="BJ32" s="668"/>
      <c r="BK32" s="668"/>
      <c r="BL32" s="668"/>
      <c r="BM32" s="662">
        <v>98.1</v>
      </c>
      <c r="BN32" s="668"/>
      <c r="BO32" s="668"/>
      <c r="BP32" s="668"/>
      <c r="BQ32" s="695"/>
      <c r="BR32" s="718">
        <v>98.9</v>
      </c>
      <c r="BS32" s="668"/>
      <c r="BT32" s="668"/>
      <c r="BU32" s="668"/>
      <c r="BV32" s="668"/>
      <c r="BW32" s="668"/>
      <c r="BX32" s="662">
        <v>97.6</v>
      </c>
      <c r="BY32" s="668"/>
      <c r="BZ32" s="668"/>
      <c r="CA32" s="668"/>
      <c r="CB32" s="695"/>
      <c r="CD32" s="682"/>
      <c r="CE32" s="683"/>
      <c r="CF32" s="655" t="s">
        <v>317</v>
      </c>
      <c r="CG32" s="656"/>
      <c r="CH32" s="656"/>
      <c r="CI32" s="656"/>
      <c r="CJ32" s="656"/>
      <c r="CK32" s="656"/>
      <c r="CL32" s="656"/>
      <c r="CM32" s="656"/>
      <c r="CN32" s="656"/>
      <c r="CO32" s="656"/>
      <c r="CP32" s="656"/>
      <c r="CQ32" s="657"/>
      <c r="CR32" s="658" t="s">
        <v>129</v>
      </c>
      <c r="CS32" s="659"/>
      <c r="CT32" s="659"/>
      <c r="CU32" s="659"/>
      <c r="CV32" s="659"/>
      <c r="CW32" s="659"/>
      <c r="CX32" s="659"/>
      <c r="CY32" s="660"/>
      <c r="CZ32" s="661" t="s">
        <v>129</v>
      </c>
      <c r="DA32" s="670"/>
      <c r="DB32" s="670"/>
      <c r="DC32" s="671"/>
      <c r="DD32" s="664" t="s">
        <v>129</v>
      </c>
      <c r="DE32" s="659"/>
      <c r="DF32" s="659"/>
      <c r="DG32" s="659"/>
      <c r="DH32" s="659"/>
      <c r="DI32" s="659"/>
      <c r="DJ32" s="659"/>
      <c r="DK32" s="660"/>
      <c r="DL32" s="664" t="s">
        <v>129</v>
      </c>
      <c r="DM32" s="659"/>
      <c r="DN32" s="659"/>
      <c r="DO32" s="659"/>
      <c r="DP32" s="659"/>
      <c r="DQ32" s="659"/>
      <c r="DR32" s="659"/>
      <c r="DS32" s="659"/>
      <c r="DT32" s="659"/>
      <c r="DU32" s="659"/>
      <c r="DV32" s="660"/>
      <c r="DW32" s="661" t="s">
        <v>129</v>
      </c>
      <c r="DX32" s="670"/>
      <c r="DY32" s="670"/>
      <c r="DZ32" s="670"/>
      <c r="EA32" s="670"/>
      <c r="EB32" s="670"/>
      <c r="EC32" s="697"/>
    </row>
    <row r="33" spans="2:133" ht="11.25" customHeight="1" x14ac:dyDescent="0.15">
      <c r="B33" s="715" t="s">
        <v>318</v>
      </c>
      <c r="C33" s="716"/>
      <c r="D33" s="716"/>
      <c r="E33" s="716"/>
      <c r="F33" s="716"/>
      <c r="G33" s="716"/>
      <c r="H33" s="716"/>
      <c r="I33" s="716"/>
      <c r="J33" s="716"/>
      <c r="K33" s="716"/>
      <c r="L33" s="716"/>
      <c r="M33" s="716"/>
      <c r="N33" s="716"/>
      <c r="O33" s="716"/>
      <c r="P33" s="716"/>
      <c r="Q33" s="717"/>
      <c r="R33" s="658" t="s">
        <v>129</v>
      </c>
      <c r="S33" s="659"/>
      <c r="T33" s="659"/>
      <c r="U33" s="659"/>
      <c r="V33" s="659"/>
      <c r="W33" s="659"/>
      <c r="X33" s="659"/>
      <c r="Y33" s="660"/>
      <c r="Z33" s="684" t="s">
        <v>129</v>
      </c>
      <c r="AA33" s="684"/>
      <c r="AB33" s="684"/>
      <c r="AC33" s="684"/>
      <c r="AD33" s="685" t="s">
        <v>129</v>
      </c>
      <c r="AE33" s="685"/>
      <c r="AF33" s="685"/>
      <c r="AG33" s="685"/>
      <c r="AH33" s="685"/>
      <c r="AI33" s="685"/>
      <c r="AJ33" s="685"/>
      <c r="AK33" s="685"/>
      <c r="AL33" s="661" t="s">
        <v>129</v>
      </c>
      <c r="AM33" s="662"/>
      <c r="AN33" s="662"/>
      <c r="AO33" s="686"/>
      <c r="AP33" s="700"/>
      <c r="AQ33" s="701"/>
      <c r="AR33" s="701"/>
      <c r="AS33" s="701"/>
      <c r="AT33" s="727"/>
      <c r="AU33" s="355"/>
      <c r="AV33" s="355"/>
      <c r="AW33" s="355"/>
      <c r="AX33" s="635" t="s">
        <v>319</v>
      </c>
      <c r="AY33" s="636"/>
      <c r="AZ33" s="636"/>
      <c r="BA33" s="636"/>
      <c r="BB33" s="636"/>
      <c r="BC33" s="636"/>
      <c r="BD33" s="636"/>
      <c r="BE33" s="636"/>
      <c r="BF33" s="637"/>
      <c r="BG33" s="714">
        <v>99.1</v>
      </c>
      <c r="BH33" s="639"/>
      <c r="BI33" s="639"/>
      <c r="BJ33" s="639"/>
      <c r="BK33" s="639"/>
      <c r="BL33" s="639"/>
      <c r="BM33" s="676">
        <v>97.2</v>
      </c>
      <c r="BN33" s="639"/>
      <c r="BO33" s="639"/>
      <c r="BP33" s="639"/>
      <c r="BQ33" s="687"/>
      <c r="BR33" s="714">
        <v>97.2</v>
      </c>
      <c r="BS33" s="639"/>
      <c r="BT33" s="639"/>
      <c r="BU33" s="639"/>
      <c r="BV33" s="639"/>
      <c r="BW33" s="639"/>
      <c r="BX33" s="676">
        <v>96</v>
      </c>
      <c r="BY33" s="639"/>
      <c r="BZ33" s="639"/>
      <c r="CA33" s="639"/>
      <c r="CB33" s="687"/>
      <c r="CD33" s="655" t="s">
        <v>320</v>
      </c>
      <c r="CE33" s="656"/>
      <c r="CF33" s="656"/>
      <c r="CG33" s="656"/>
      <c r="CH33" s="656"/>
      <c r="CI33" s="656"/>
      <c r="CJ33" s="656"/>
      <c r="CK33" s="656"/>
      <c r="CL33" s="656"/>
      <c r="CM33" s="656"/>
      <c r="CN33" s="656"/>
      <c r="CO33" s="656"/>
      <c r="CP33" s="656"/>
      <c r="CQ33" s="657"/>
      <c r="CR33" s="658">
        <v>9542004</v>
      </c>
      <c r="CS33" s="668"/>
      <c r="CT33" s="668"/>
      <c r="CU33" s="668"/>
      <c r="CV33" s="668"/>
      <c r="CW33" s="668"/>
      <c r="CX33" s="668"/>
      <c r="CY33" s="669"/>
      <c r="CZ33" s="661">
        <v>53.2</v>
      </c>
      <c r="DA33" s="670"/>
      <c r="DB33" s="670"/>
      <c r="DC33" s="671"/>
      <c r="DD33" s="664">
        <v>6860491</v>
      </c>
      <c r="DE33" s="668"/>
      <c r="DF33" s="668"/>
      <c r="DG33" s="668"/>
      <c r="DH33" s="668"/>
      <c r="DI33" s="668"/>
      <c r="DJ33" s="668"/>
      <c r="DK33" s="669"/>
      <c r="DL33" s="664">
        <v>5203035</v>
      </c>
      <c r="DM33" s="668"/>
      <c r="DN33" s="668"/>
      <c r="DO33" s="668"/>
      <c r="DP33" s="668"/>
      <c r="DQ33" s="668"/>
      <c r="DR33" s="668"/>
      <c r="DS33" s="668"/>
      <c r="DT33" s="668"/>
      <c r="DU33" s="668"/>
      <c r="DV33" s="669"/>
      <c r="DW33" s="661">
        <v>47.3</v>
      </c>
      <c r="DX33" s="670"/>
      <c r="DY33" s="670"/>
      <c r="DZ33" s="670"/>
      <c r="EA33" s="670"/>
      <c r="EB33" s="670"/>
      <c r="EC33" s="697"/>
    </row>
    <row r="34" spans="2:133" ht="11.25" customHeight="1" x14ac:dyDescent="0.15">
      <c r="B34" s="655" t="s">
        <v>321</v>
      </c>
      <c r="C34" s="656"/>
      <c r="D34" s="656"/>
      <c r="E34" s="656"/>
      <c r="F34" s="656"/>
      <c r="G34" s="656"/>
      <c r="H34" s="656"/>
      <c r="I34" s="656"/>
      <c r="J34" s="656"/>
      <c r="K34" s="656"/>
      <c r="L34" s="656"/>
      <c r="M34" s="656"/>
      <c r="N34" s="656"/>
      <c r="O34" s="656"/>
      <c r="P34" s="656"/>
      <c r="Q34" s="657"/>
      <c r="R34" s="658">
        <v>1029766</v>
      </c>
      <c r="S34" s="659"/>
      <c r="T34" s="659"/>
      <c r="U34" s="659"/>
      <c r="V34" s="659"/>
      <c r="W34" s="659"/>
      <c r="X34" s="659"/>
      <c r="Y34" s="660"/>
      <c r="Z34" s="684">
        <v>5.4</v>
      </c>
      <c r="AA34" s="684"/>
      <c r="AB34" s="684"/>
      <c r="AC34" s="684"/>
      <c r="AD34" s="685" t="s">
        <v>129</v>
      </c>
      <c r="AE34" s="685"/>
      <c r="AF34" s="685"/>
      <c r="AG34" s="685"/>
      <c r="AH34" s="685"/>
      <c r="AI34" s="685"/>
      <c r="AJ34" s="685"/>
      <c r="AK34" s="685"/>
      <c r="AL34" s="661" t="s">
        <v>129</v>
      </c>
      <c r="AM34" s="662"/>
      <c r="AN34" s="662"/>
      <c r="AO34" s="686"/>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322</v>
      </c>
      <c r="CE34" s="656"/>
      <c r="CF34" s="656"/>
      <c r="CG34" s="656"/>
      <c r="CH34" s="656"/>
      <c r="CI34" s="656"/>
      <c r="CJ34" s="656"/>
      <c r="CK34" s="656"/>
      <c r="CL34" s="656"/>
      <c r="CM34" s="656"/>
      <c r="CN34" s="656"/>
      <c r="CO34" s="656"/>
      <c r="CP34" s="656"/>
      <c r="CQ34" s="657"/>
      <c r="CR34" s="658">
        <v>2305621</v>
      </c>
      <c r="CS34" s="659"/>
      <c r="CT34" s="659"/>
      <c r="CU34" s="659"/>
      <c r="CV34" s="659"/>
      <c r="CW34" s="659"/>
      <c r="CX34" s="659"/>
      <c r="CY34" s="660"/>
      <c r="CZ34" s="661">
        <v>12.8</v>
      </c>
      <c r="DA34" s="670"/>
      <c r="DB34" s="670"/>
      <c r="DC34" s="671"/>
      <c r="DD34" s="664">
        <v>1479927</v>
      </c>
      <c r="DE34" s="659"/>
      <c r="DF34" s="659"/>
      <c r="DG34" s="659"/>
      <c r="DH34" s="659"/>
      <c r="DI34" s="659"/>
      <c r="DJ34" s="659"/>
      <c r="DK34" s="660"/>
      <c r="DL34" s="664">
        <v>1234166</v>
      </c>
      <c r="DM34" s="659"/>
      <c r="DN34" s="659"/>
      <c r="DO34" s="659"/>
      <c r="DP34" s="659"/>
      <c r="DQ34" s="659"/>
      <c r="DR34" s="659"/>
      <c r="DS34" s="659"/>
      <c r="DT34" s="659"/>
      <c r="DU34" s="659"/>
      <c r="DV34" s="660"/>
      <c r="DW34" s="661">
        <v>11.2</v>
      </c>
      <c r="DX34" s="670"/>
      <c r="DY34" s="670"/>
      <c r="DZ34" s="670"/>
      <c r="EA34" s="670"/>
      <c r="EB34" s="670"/>
      <c r="EC34" s="697"/>
    </row>
    <row r="35" spans="2:133" ht="11.25" customHeight="1" x14ac:dyDescent="0.15">
      <c r="B35" s="655" t="s">
        <v>323</v>
      </c>
      <c r="C35" s="656"/>
      <c r="D35" s="656"/>
      <c r="E35" s="656"/>
      <c r="F35" s="656"/>
      <c r="G35" s="656"/>
      <c r="H35" s="656"/>
      <c r="I35" s="656"/>
      <c r="J35" s="656"/>
      <c r="K35" s="656"/>
      <c r="L35" s="656"/>
      <c r="M35" s="656"/>
      <c r="N35" s="656"/>
      <c r="O35" s="656"/>
      <c r="P35" s="656"/>
      <c r="Q35" s="657"/>
      <c r="R35" s="658">
        <v>29722</v>
      </c>
      <c r="S35" s="659"/>
      <c r="T35" s="659"/>
      <c r="U35" s="659"/>
      <c r="V35" s="659"/>
      <c r="W35" s="659"/>
      <c r="X35" s="659"/>
      <c r="Y35" s="660"/>
      <c r="Z35" s="684">
        <v>0.2</v>
      </c>
      <c r="AA35" s="684"/>
      <c r="AB35" s="684"/>
      <c r="AC35" s="684"/>
      <c r="AD35" s="685">
        <v>6979</v>
      </c>
      <c r="AE35" s="685"/>
      <c r="AF35" s="685"/>
      <c r="AG35" s="685"/>
      <c r="AH35" s="685"/>
      <c r="AI35" s="685"/>
      <c r="AJ35" s="685"/>
      <c r="AK35" s="685"/>
      <c r="AL35" s="661">
        <v>0.1</v>
      </c>
      <c r="AM35" s="662"/>
      <c r="AN35" s="662"/>
      <c r="AO35" s="686"/>
      <c r="AP35" s="216"/>
      <c r="AQ35" s="711" t="s">
        <v>324</v>
      </c>
      <c r="AR35" s="712"/>
      <c r="AS35" s="712"/>
      <c r="AT35" s="712"/>
      <c r="AU35" s="712"/>
      <c r="AV35" s="712"/>
      <c r="AW35" s="712"/>
      <c r="AX35" s="712"/>
      <c r="AY35" s="712"/>
      <c r="AZ35" s="712"/>
      <c r="BA35" s="712"/>
      <c r="BB35" s="712"/>
      <c r="BC35" s="712"/>
      <c r="BD35" s="712"/>
      <c r="BE35" s="712"/>
      <c r="BF35" s="713"/>
      <c r="BG35" s="711" t="s">
        <v>325</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326</v>
      </c>
      <c r="CE35" s="656"/>
      <c r="CF35" s="656"/>
      <c r="CG35" s="656"/>
      <c r="CH35" s="656"/>
      <c r="CI35" s="656"/>
      <c r="CJ35" s="656"/>
      <c r="CK35" s="656"/>
      <c r="CL35" s="656"/>
      <c r="CM35" s="656"/>
      <c r="CN35" s="656"/>
      <c r="CO35" s="656"/>
      <c r="CP35" s="656"/>
      <c r="CQ35" s="657"/>
      <c r="CR35" s="658">
        <v>713906</v>
      </c>
      <c r="CS35" s="668"/>
      <c r="CT35" s="668"/>
      <c r="CU35" s="668"/>
      <c r="CV35" s="668"/>
      <c r="CW35" s="668"/>
      <c r="CX35" s="668"/>
      <c r="CY35" s="669"/>
      <c r="CZ35" s="661">
        <v>4</v>
      </c>
      <c r="DA35" s="670"/>
      <c r="DB35" s="670"/>
      <c r="DC35" s="671"/>
      <c r="DD35" s="664">
        <v>653171</v>
      </c>
      <c r="DE35" s="668"/>
      <c r="DF35" s="668"/>
      <c r="DG35" s="668"/>
      <c r="DH35" s="668"/>
      <c r="DI35" s="668"/>
      <c r="DJ35" s="668"/>
      <c r="DK35" s="669"/>
      <c r="DL35" s="664">
        <v>239433</v>
      </c>
      <c r="DM35" s="668"/>
      <c r="DN35" s="668"/>
      <c r="DO35" s="668"/>
      <c r="DP35" s="668"/>
      <c r="DQ35" s="668"/>
      <c r="DR35" s="668"/>
      <c r="DS35" s="668"/>
      <c r="DT35" s="668"/>
      <c r="DU35" s="668"/>
      <c r="DV35" s="669"/>
      <c r="DW35" s="661">
        <v>2.2000000000000002</v>
      </c>
      <c r="DX35" s="670"/>
      <c r="DY35" s="670"/>
      <c r="DZ35" s="670"/>
      <c r="EA35" s="670"/>
      <c r="EB35" s="670"/>
      <c r="EC35" s="697"/>
    </row>
    <row r="36" spans="2:133" ht="11.25" customHeight="1" x14ac:dyDescent="0.15">
      <c r="B36" s="655" t="s">
        <v>327</v>
      </c>
      <c r="C36" s="656"/>
      <c r="D36" s="656"/>
      <c r="E36" s="656"/>
      <c r="F36" s="656"/>
      <c r="G36" s="656"/>
      <c r="H36" s="656"/>
      <c r="I36" s="656"/>
      <c r="J36" s="656"/>
      <c r="K36" s="656"/>
      <c r="L36" s="656"/>
      <c r="M36" s="656"/>
      <c r="N36" s="656"/>
      <c r="O36" s="656"/>
      <c r="P36" s="656"/>
      <c r="Q36" s="657"/>
      <c r="R36" s="658">
        <v>130791</v>
      </c>
      <c r="S36" s="659"/>
      <c r="T36" s="659"/>
      <c r="U36" s="659"/>
      <c r="V36" s="659"/>
      <c r="W36" s="659"/>
      <c r="X36" s="659"/>
      <c r="Y36" s="660"/>
      <c r="Z36" s="684">
        <v>0.7</v>
      </c>
      <c r="AA36" s="684"/>
      <c r="AB36" s="684"/>
      <c r="AC36" s="684"/>
      <c r="AD36" s="685" t="s">
        <v>129</v>
      </c>
      <c r="AE36" s="685"/>
      <c r="AF36" s="685"/>
      <c r="AG36" s="685"/>
      <c r="AH36" s="685"/>
      <c r="AI36" s="685"/>
      <c r="AJ36" s="685"/>
      <c r="AK36" s="685"/>
      <c r="AL36" s="661" t="s">
        <v>129</v>
      </c>
      <c r="AM36" s="662"/>
      <c r="AN36" s="662"/>
      <c r="AO36" s="686"/>
      <c r="AP36" s="216"/>
      <c r="AQ36" s="702" t="s">
        <v>328</v>
      </c>
      <c r="AR36" s="703"/>
      <c r="AS36" s="703"/>
      <c r="AT36" s="703"/>
      <c r="AU36" s="703"/>
      <c r="AV36" s="703"/>
      <c r="AW36" s="703"/>
      <c r="AX36" s="703"/>
      <c r="AY36" s="704"/>
      <c r="AZ36" s="705">
        <v>2893355</v>
      </c>
      <c r="BA36" s="706"/>
      <c r="BB36" s="706"/>
      <c r="BC36" s="706"/>
      <c r="BD36" s="706"/>
      <c r="BE36" s="706"/>
      <c r="BF36" s="707"/>
      <c r="BG36" s="708" t="s">
        <v>329</v>
      </c>
      <c r="BH36" s="709"/>
      <c r="BI36" s="709"/>
      <c r="BJ36" s="709"/>
      <c r="BK36" s="709"/>
      <c r="BL36" s="709"/>
      <c r="BM36" s="709"/>
      <c r="BN36" s="709"/>
      <c r="BO36" s="709"/>
      <c r="BP36" s="709"/>
      <c r="BQ36" s="709"/>
      <c r="BR36" s="709"/>
      <c r="BS36" s="709"/>
      <c r="BT36" s="709"/>
      <c r="BU36" s="710"/>
      <c r="BV36" s="705">
        <v>15231</v>
      </c>
      <c r="BW36" s="706"/>
      <c r="BX36" s="706"/>
      <c r="BY36" s="706"/>
      <c r="BZ36" s="706"/>
      <c r="CA36" s="706"/>
      <c r="CB36" s="707"/>
      <c r="CD36" s="655" t="s">
        <v>330</v>
      </c>
      <c r="CE36" s="656"/>
      <c r="CF36" s="656"/>
      <c r="CG36" s="656"/>
      <c r="CH36" s="656"/>
      <c r="CI36" s="656"/>
      <c r="CJ36" s="656"/>
      <c r="CK36" s="656"/>
      <c r="CL36" s="656"/>
      <c r="CM36" s="656"/>
      <c r="CN36" s="656"/>
      <c r="CO36" s="656"/>
      <c r="CP36" s="656"/>
      <c r="CQ36" s="657"/>
      <c r="CR36" s="658">
        <v>4127702</v>
      </c>
      <c r="CS36" s="659"/>
      <c r="CT36" s="659"/>
      <c r="CU36" s="659"/>
      <c r="CV36" s="659"/>
      <c r="CW36" s="659"/>
      <c r="CX36" s="659"/>
      <c r="CY36" s="660"/>
      <c r="CZ36" s="661">
        <v>23</v>
      </c>
      <c r="DA36" s="670"/>
      <c r="DB36" s="670"/>
      <c r="DC36" s="671"/>
      <c r="DD36" s="664">
        <v>3474180</v>
      </c>
      <c r="DE36" s="659"/>
      <c r="DF36" s="659"/>
      <c r="DG36" s="659"/>
      <c r="DH36" s="659"/>
      <c r="DI36" s="659"/>
      <c r="DJ36" s="659"/>
      <c r="DK36" s="660"/>
      <c r="DL36" s="664">
        <v>2703341</v>
      </c>
      <c r="DM36" s="659"/>
      <c r="DN36" s="659"/>
      <c r="DO36" s="659"/>
      <c r="DP36" s="659"/>
      <c r="DQ36" s="659"/>
      <c r="DR36" s="659"/>
      <c r="DS36" s="659"/>
      <c r="DT36" s="659"/>
      <c r="DU36" s="659"/>
      <c r="DV36" s="660"/>
      <c r="DW36" s="661">
        <v>24.6</v>
      </c>
      <c r="DX36" s="670"/>
      <c r="DY36" s="670"/>
      <c r="DZ36" s="670"/>
      <c r="EA36" s="670"/>
      <c r="EB36" s="670"/>
      <c r="EC36" s="697"/>
    </row>
    <row r="37" spans="2:133" ht="11.25" customHeight="1" x14ac:dyDescent="0.15">
      <c r="B37" s="655" t="s">
        <v>331</v>
      </c>
      <c r="C37" s="656"/>
      <c r="D37" s="656"/>
      <c r="E37" s="656"/>
      <c r="F37" s="656"/>
      <c r="G37" s="656"/>
      <c r="H37" s="656"/>
      <c r="I37" s="656"/>
      <c r="J37" s="656"/>
      <c r="K37" s="656"/>
      <c r="L37" s="656"/>
      <c r="M37" s="656"/>
      <c r="N37" s="656"/>
      <c r="O37" s="656"/>
      <c r="P37" s="656"/>
      <c r="Q37" s="657"/>
      <c r="R37" s="658">
        <v>356076</v>
      </c>
      <c r="S37" s="659"/>
      <c r="T37" s="659"/>
      <c r="U37" s="659"/>
      <c r="V37" s="659"/>
      <c r="W37" s="659"/>
      <c r="X37" s="659"/>
      <c r="Y37" s="660"/>
      <c r="Z37" s="684">
        <v>1.9</v>
      </c>
      <c r="AA37" s="684"/>
      <c r="AB37" s="684"/>
      <c r="AC37" s="684"/>
      <c r="AD37" s="685" t="s">
        <v>129</v>
      </c>
      <c r="AE37" s="685"/>
      <c r="AF37" s="685"/>
      <c r="AG37" s="685"/>
      <c r="AH37" s="685"/>
      <c r="AI37" s="685"/>
      <c r="AJ37" s="685"/>
      <c r="AK37" s="685"/>
      <c r="AL37" s="661" t="s">
        <v>129</v>
      </c>
      <c r="AM37" s="662"/>
      <c r="AN37" s="662"/>
      <c r="AO37" s="686"/>
      <c r="AQ37" s="692" t="s">
        <v>332</v>
      </c>
      <c r="AR37" s="693"/>
      <c r="AS37" s="693"/>
      <c r="AT37" s="693"/>
      <c r="AU37" s="693"/>
      <c r="AV37" s="693"/>
      <c r="AW37" s="693"/>
      <c r="AX37" s="693"/>
      <c r="AY37" s="694"/>
      <c r="AZ37" s="658">
        <v>882430</v>
      </c>
      <c r="BA37" s="659"/>
      <c r="BB37" s="659"/>
      <c r="BC37" s="659"/>
      <c r="BD37" s="668"/>
      <c r="BE37" s="668"/>
      <c r="BF37" s="695"/>
      <c r="BG37" s="655" t="s">
        <v>333</v>
      </c>
      <c r="BH37" s="656"/>
      <c r="BI37" s="656"/>
      <c r="BJ37" s="656"/>
      <c r="BK37" s="656"/>
      <c r="BL37" s="656"/>
      <c r="BM37" s="656"/>
      <c r="BN37" s="656"/>
      <c r="BO37" s="656"/>
      <c r="BP37" s="656"/>
      <c r="BQ37" s="656"/>
      <c r="BR37" s="656"/>
      <c r="BS37" s="656"/>
      <c r="BT37" s="656"/>
      <c r="BU37" s="657"/>
      <c r="BV37" s="658">
        <v>-29104</v>
      </c>
      <c r="BW37" s="659"/>
      <c r="BX37" s="659"/>
      <c r="BY37" s="659"/>
      <c r="BZ37" s="659"/>
      <c r="CA37" s="659"/>
      <c r="CB37" s="696"/>
      <c r="CD37" s="655" t="s">
        <v>334</v>
      </c>
      <c r="CE37" s="656"/>
      <c r="CF37" s="656"/>
      <c r="CG37" s="656"/>
      <c r="CH37" s="656"/>
      <c r="CI37" s="656"/>
      <c r="CJ37" s="656"/>
      <c r="CK37" s="656"/>
      <c r="CL37" s="656"/>
      <c r="CM37" s="656"/>
      <c r="CN37" s="656"/>
      <c r="CO37" s="656"/>
      <c r="CP37" s="656"/>
      <c r="CQ37" s="657"/>
      <c r="CR37" s="658">
        <v>939439</v>
      </c>
      <c r="CS37" s="668"/>
      <c r="CT37" s="668"/>
      <c r="CU37" s="668"/>
      <c r="CV37" s="668"/>
      <c r="CW37" s="668"/>
      <c r="CX37" s="668"/>
      <c r="CY37" s="669"/>
      <c r="CZ37" s="661">
        <v>5.2</v>
      </c>
      <c r="DA37" s="670"/>
      <c r="DB37" s="670"/>
      <c r="DC37" s="671"/>
      <c r="DD37" s="664">
        <v>798439</v>
      </c>
      <c r="DE37" s="668"/>
      <c r="DF37" s="668"/>
      <c r="DG37" s="668"/>
      <c r="DH37" s="668"/>
      <c r="DI37" s="668"/>
      <c r="DJ37" s="668"/>
      <c r="DK37" s="669"/>
      <c r="DL37" s="664">
        <v>692641</v>
      </c>
      <c r="DM37" s="668"/>
      <c r="DN37" s="668"/>
      <c r="DO37" s="668"/>
      <c r="DP37" s="668"/>
      <c r="DQ37" s="668"/>
      <c r="DR37" s="668"/>
      <c r="DS37" s="668"/>
      <c r="DT37" s="668"/>
      <c r="DU37" s="668"/>
      <c r="DV37" s="669"/>
      <c r="DW37" s="661">
        <v>6.3</v>
      </c>
      <c r="DX37" s="670"/>
      <c r="DY37" s="670"/>
      <c r="DZ37" s="670"/>
      <c r="EA37" s="670"/>
      <c r="EB37" s="670"/>
      <c r="EC37" s="697"/>
    </row>
    <row r="38" spans="2:133" ht="11.25" customHeight="1" x14ac:dyDescent="0.15">
      <c r="B38" s="655" t="s">
        <v>335</v>
      </c>
      <c r="C38" s="656"/>
      <c r="D38" s="656"/>
      <c r="E38" s="656"/>
      <c r="F38" s="656"/>
      <c r="G38" s="656"/>
      <c r="H38" s="656"/>
      <c r="I38" s="656"/>
      <c r="J38" s="656"/>
      <c r="K38" s="656"/>
      <c r="L38" s="656"/>
      <c r="M38" s="656"/>
      <c r="N38" s="656"/>
      <c r="O38" s="656"/>
      <c r="P38" s="656"/>
      <c r="Q38" s="657"/>
      <c r="R38" s="658">
        <v>780316</v>
      </c>
      <c r="S38" s="659"/>
      <c r="T38" s="659"/>
      <c r="U38" s="659"/>
      <c r="V38" s="659"/>
      <c r="W38" s="659"/>
      <c r="X38" s="659"/>
      <c r="Y38" s="660"/>
      <c r="Z38" s="684">
        <v>4.0999999999999996</v>
      </c>
      <c r="AA38" s="684"/>
      <c r="AB38" s="684"/>
      <c r="AC38" s="684"/>
      <c r="AD38" s="685" t="s">
        <v>129</v>
      </c>
      <c r="AE38" s="685"/>
      <c r="AF38" s="685"/>
      <c r="AG38" s="685"/>
      <c r="AH38" s="685"/>
      <c r="AI38" s="685"/>
      <c r="AJ38" s="685"/>
      <c r="AK38" s="685"/>
      <c r="AL38" s="661" t="s">
        <v>129</v>
      </c>
      <c r="AM38" s="662"/>
      <c r="AN38" s="662"/>
      <c r="AO38" s="686"/>
      <c r="AQ38" s="692" t="s">
        <v>336</v>
      </c>
      <c r="AR38" s="693"/>
      <c r="AS38" s="693"/>
      <c r="AT38" s="693"/>
      <c r="AU38" s="693"/>
      <c r="AV38" s="693"/>
      <c r="AW38" s="693"/>
      <c r="AX38" s="693"/>
      <c r="AY38" s="694"/>
      <c r="AZ38" s="658">
        <v>686035</v>
      </c>
      <c r="BA38" s="659"/>
      <c r="BB38" s="659"/>
      <c r="BC38" s="659"/>
      <c r="BD38" s="668"/>
      <c r="BE38" s="668"/>
      <c r="BF38" s="695"/>
      <c r="BG38" s="655" t="s">
        <v>337</v>
      </c>
      <c r="BH38" s="656"/>
      <c r="BI38" s="656"/>
      <c r="BJ38" s="656"/>
      <c r="BK38" s="656"/>
      <c r="BL38" s="656"/>
      <c r="BM38" s="656"/>
      <c r="BN38" s="656"/>
      <c r="BO38" s="656"/>
      <c r="BP38" s="656"/>
      <c r="BQ38" s="656"/>
      <c r="BR38" s="656"/>
      <c r="BS38" s="656"/>
      <c r="BT38" s="656"/>
      <c r="BU38" s="657"/>
      <c r="BV38" s="658">
        <v>3903</v>
      </c>
      <c r="BW38" s="659"/>
      <c r="BX38" s="659"/>
      <c r="BY38" s="659"/>
      <c r="BZ38" s="659"/>
      <c r="CA38" s="659"/>
      <c r="CB38" s="696"/>
      <c r="CD38" s="655" t="s">
        <v>338</v>
      </c>
      <c r="CE38" s="656"/>
      <c r="CF38" s="656"/>
      <c r="CG38" s="656"/>
      <c r="CH38" s="656"/>
      <c r="CI38" s="656"/>
      <c r="CJ38" s="656"/>
      <c r="CK38" s="656"/>
      <c r="CL38" s="656"/>
      <c r="CM38" s="656"/>
      <c r="CN38" s="656"/>
      <c r="CO38" s="656"/>
      <c r="CP38" s="656"/>
      <c r="CQ38" s="657"/>
      <c r="CR38" s="658">
        <v>1307773</v>
      </c>
      <c r="CS38" s="659"/>
      <c r="CT38" s="659"/>
      <c r="CU38" s="659"/>
      <c r="CV38" s="659"/>
      <c r="CW38" s="659"/>
      <c r="CX38" s="659"/>
      <c r="CY38" s="660"/>
      <c r="CZ38" s="661">
        <v>7.3</v>
      </c>
      <c r="DA38" s="670"/>
      <c r="DB38" s="670"/>
      <c r="DC38" s="671"/>
      <c r="DD38" s="664">
        <v>1061258</v>
      </c>
      <c r="DE38" s="659"/>
      <c r="DF38" s="659"/>
      <c r="DG38" s="659"/>
      <c r="DH38" s="659"/>
      <c r="DI38" s="659"/>
      <c r="DJ38" s="659"/>
      <c r="DK38" s="660"/>
      <c r="DL38" s="664">
        <v>1026095</v>
      </c>
      <c r="DM38" s="659"/>
      <c r="DN38" s="659"/>
      <c r="DO38" s="659"/>
      <c r="DP38" s="659"/>
      <c r="DQ38" s="659"/>
      <c r="DR38" s="659"/>
      <c r="DS38" s="659"/>
      <c r="DT38" s="659"/>
      <c r="DU38" s="659"/>
      <c r="DV38" s="660"/>
      <c r="DW38" s="661">
        <v>9.3000000000000007</v>
      </c>
      <c r="DX38" s="670"/>
      <c r="DY38" s="670"/>
      <c r="DZ38" s="670"/>
      <c r="EA38" s="670"/>
      <c r="EB38" s="670"/>
      <c r="EC38" s="697"/>
    </row>
    <row r="39" spans="2:133" ht="11.25" customHeight="1" x14ac:dyDescent="0.15">
      <c r="B39" s="655" t="s">
        <v>339</v>
      </c>
      <c r="C39" s="656"/>
      <c r="D39" s="656"/>
      <c r="E39" s="656"/>
      <c r="F39" s="656"/>
      <c r="G39" s="656"/>
      <c r="H39" s="656"/>
      <c r="I39" s="656"/>
      <c r="J39" s="656"/>
      <c r="K39" s="656"/>
      <c r="L39" s="656"/>
      <c r="M39" s="656"/>
      <c r="N39" s="656"/>
      <c r="O39" s="656"/>
      <c r="P39" s="656"/>
      <c r="Q39" s="657"/>
      <c r="R39" s="658">
        <v>1308428</v>
      </c>
      <c r="S39" s="659"/>
      <c r="T39" s="659"/>
      <c r="U39" s="659"/>
      <c r="V39" s="659"/>
      <c r="W39" s="659"/>
      <c r="X39" s="659"/>
      <c r="Y39" s="660"/>
      <c r="Z39" s="684">
        <v>6.9</v>
      </c>
      <c r="AA39" s="684"/>
      <c r="AB39" s="684"/>
      <c r="AC39" s="684"/>
      <c r="AD39" s="685">
        <v>14487</v>
      </c>
      <c r="AE39" s="685"/>
      <c r="AF39" s="685"/>
      <c r="AG39" s="685"/>
      <c r="AH39" s="685"/>
      <c r="AI39" s="685"/>
      <c r="AJ39" s="685"/>
      <c r="AK39" s="685"/>
      <c r="AL39" s="661">
        <v>0.1</v>
      </c>
      <c r="AM39" s="662"/>
      <c r="AN39" s="662"/>
      <c r="AO39" s="686"/>
      <c r="AQ39" s="692" t="s">
        <v>340</v>
      </c>
      <c r="AR39" s="693"/>
      <c r="AS39" s="693"/>
      <c r="AT39" s="693"/>
      <c r="AU39" s="693"/>
      <c r="AV39" s="693"/>
      <c r="AW39" s="693"/>
      <c r="AX39" s="693"/>
      <c r="AY39" s="694"/>
      <c r="AZ39" s="658">
        <v>125501</v>
      </c>
      <c r="BA39" s="659"/>
      <c r="BB39" s="659"/>
      <c r="BC39" s="659"/>
      <c r="BD39" s="668"/>
      <c r="BE39" s="668"/>
      <c r="BF39" s="695"/>
      <c r="BG39" s="655" t="s">
        <v>341</v>
      </c>
      <c r="BH39" s="656"/>
      <c r="BI39" s="656"/>
      <c r="BJ39" s="656"/>
      <c r="BK39" s="656"/>
      <c r="BL39" s="656"/>
      <c r="BM39" s="656"/>
      <c r="BN39" s="656"/>
      <c r="BO39" s="656"/>
      <c r="BP39" s="656"/>
      <c r="BQ39" s="656"/>
      <c r="BR39" s="656"/>
      <c r="BS39" s="656"/>
      <c r="BT39" s="656"/>
      <c r="BU39" s="657"/>
      <c r="BV39" s="658">
        <v>5970</v>
      </c>
      <c r="BW39" s="659"/>
      <c r="BX39" s="659"/>
      <c r="BY39" s="659"/>
      <c r="BZ39" s="659"/>
      <c r="CA39" s="659"/>
      <c r="CB39" s="696"/>
      <c r="CD39" s="655" t="s">
        <v>342</v>
      </c>
      <c r="CE39" s="656"/>
      <c r="CF39" s="656"/>
      <c r="CG39" s="656"/>
      <c r="CH39" s="656"/>
      <c r="CI39" s="656"/>
      <c r="CJ39" s="656"/>
      <c r="CK39" s="656"/>
      <c r="CL39" s="656"/>
      <c r="CM39" s="656"/>
      <c r="CN39" s="656"/>
      <c r="CO39" s="656"/>
      <c r="CP39" s="656"/>
      <c r="CQ39" s="657"/>
      <c r="CR39" s="658">
        <v>330178</v>
      </c>
      <c r="CS39" s="668"/>
      <c r="CT39" s="668"/>
      <c r="CU39" s="668"/>
      <c r="CV39" s="668"/>
      <c r="CW39" s="668"/>
      <c r="CX39" s="668"/>
      <c r="CY39" s="669"/>
      <c r="CZ39" s="661">
        <v>1.8</v>
      </c>
      <c r="DA39" s="670"/>
      <c r="DB39" s="670"/>
      <c r="DC39" s="671"/>
      <c r="DD39" s="664">
        <v>190515</v>
      </c>
      <c r="DE39" s="668"/>
      <c r="DF39" s="668"/>
      <c r="DG39" s="668"/>
      <c r="DH39" s="668"/>
      <c r="DI39" s="668"/>
      <c r="DJ39" s="668"/>
      <c r="DK39" s="669"/>
      <c r="DL39" s="664" t="s">
        <v>129</v>
      </c>
      <c r="DM39" s="668"/>
      <c r="DN39" s="668"/>
      <c r="DO39" s="668"/>
      <c r="DP39" s="668"/>
      <c r="DQ39" s="668"/>
      <c r="DR39" s="668"/>
      <c r="DS39" s="668"/>
      <c r="DT39" s="668"/>
      <c r="DU39" s="668"/>
      <c r="DV39" s="669"/>
      <c r="DW39" s="661" t="s">
        <v>129</v>
      </c>
      <c r="DX39" s="670"/>
      <c r="DY39" s="670"/>
      <c r="DZ39" s="670"/>
      <c r="EA39" s="670"/>
      <c r="EB39" s="670"/>
      <c r="EC39" s="697"/>
    </row>
    <row r="40" spans="2:133" ht="11.25" customHeight="1" x14ac:dyDescent="0.15">
      <c r="B40" s="655" t="s">
        <v>343</v>
      </c>
      <c r="C40" s="656"/>
      <c r="D40" s="656"/>
      <c r="E40" s="656"/>
      <c r="F40" s="656"/>
      <c r="G40" s="656"/>
      <c r="H40" s="656"/>
      <c r="I40" s="656"/>
      <c r="J40" s="656"/>
      <c r="K40" s="656"/>
      <c r="L40" s="656"/>
      <c r="M40" s="656"/>
      <c r="N40" s="656"/>
      <c r="O40" s="656"/>
      <c r="P40" s="656"/>
      <c r="Q40" s="657"/>
      <c r="R40" s="658">
        <v>809572</v>
      </c>
      <c r="S40" s="659"/>
      <c r="T40" s="659"/>
      <c r="U40" s="659"/>
      <c r="V40" s="659"/>
      <c r="W40" s="659"/>
      <c r="X40" s="659"/>
      <c r="Y40" s="660"/>
      <c r="Z40" s="684">
        <v>4.3</v>
      </c>
      <c r="AA40" s="684"/>
      <c r="AB40" s="684"/>
      <c r="AC40" s="684"/>
      <c r="AD40" s="685" t="s">
        <v>129</v>
      </c>
      <c r="AE40" s="685"/>
      <c r="AF40" s="685"/>
      <c r="AG40" s="685"/>
      <c r="AH40" s="685"/>
      <c r="AI40" s="685"/>
      <c r="AJ40" s="685"/>
      <c r="AK40" s="685"/>
      <c r="AL40" s="661" t="s">
        <v>129</v>
      </c>
      <c r="AM40" s="662"/>
      <c r="AN40" s="662"/>
      <c r="AO40" s="686"/>
      <c r="AQ40" s="692" t="s">
        <v>344</v>
      </c>
      <c r="AR40" s="693"/>
      <c r="AS40" s="693"/>
      <c r="AT40" s="693"/>
      <c r="AU40" s="693"/>
      <c r="AV40" s="693"/>
      <c r="AW40" s="693"/>
      <c r="AX40" s="693"/>
      <c r="AY40" s="694"/>
      <c r="AZ40" s="658">
        <v>17117</v>
      </c>
      <c r="BA40" s="659"/>
      <c r="BB40" s="659"/>
      <c r="BC40" s="659"/>
      <c r="BD40" s="668"/>
      <c r="BE40" s="668"/>
      <c r="BF40" s="695"/>
      <c r="BG40" s="698" t="s">
        <v>345</v>
      </c>
      <c r="BH40" s="699"/>
      <c r="BI40" s="699"/>
      <c r="BJ40" s="699"/>
      <c r="BK40" s="699"/>
      <c r="BL40" s="359"/>
      <c r="BM40" s="656" t="s">
        <v>346</v>
      </c>
      <c r="BN40" s="656"/>
      <c r="BO40" s="656"/>
      <c r="BP40" s="656"/>
      <c r="BQ40" s="656"/>
      <c r="BR40" s="656"/>
      <c r="BS40" s="656"/>
      <c r="BT40" s="656"/>
      <c r="BU40" s="657"/>
      <c r="BV40" s="658">
        <v>83</v>
      </c>
      <c r="BW40" s="659"/>
      <c r="BX40" s="659"/>
      <c r="BY40" s="659"/>
      <c r="BZ40" s="659"/>
      <c r="CA40" s="659"/>
      <c r="CB40" s="696"/>
      <c r="CD40" s="655" t="s">
        <v>347</v>
      </c>
      <c r="CE40" s="656"/>
      <c r="CF40" s="656"/>
      <c r="CG40" s="656"/>
      <c r="CH40" s="656"/>
      <c r="CI40" s="656"/>
      <c r="CJ40" s="656"/>
      <c r="CK40" s="656"/>
      <c r="CL40" s="656"/>
      <c r="CM40" s="656"/>
      <c r="CN40" s="656"/>
      <c r="CO40" s="656"/>
      <c r="CP40" s="656"/>
      <c r="CQ40" s="657"/>
      <c r="CR40" s="658">
        <v>756824</v>
      </c>
      <c r="CS40" s="659"/>
      <c r="CT40" s="659"/>
      <c r="CU40" s="659"/>
      <c r="CV40" s="659"/>
      <c r="CW40" s="659"/>
      <c r="CX40" s="659"/>
      <c r="CY40" s="660"/>
      <c r="CZ40" s="661">
        <v>4.2</v>
      </c>
      <c r="DA40" s="670"/>
      <c r="DB40" s="670"/>
      <c r="DC40" s="671"/>
      <c r="DD40" s="664">
        <v>1440</v>
      </c>
      <c r="DE40" s="659"/>
      <c r="DF40" s="659"/>
      <c r="DG40" s="659"/>
      <c r="DH40" s="659"/>
      <c r="DI40" s="659"/>
      <c r="DJ40" s="659"/>
      <c r="DK40" s="660"/>
      <c r="DL40" s="664" t="s">
        <v>129</v>
      </c>
      <c r="DM40" s="659"/>
      <c r="DN40" s="659"/>
      <c r="DO40" s="659"/>
      <c r="DP40" s="659"/>
      <c r="DQ40" s="659"/>
      <c r="DR40" s="659"/>
      <c r="DS40" s="659"/>
      <c r="DT40" s="659"/>
      <c r="DU40" s="659"/>
      <c r="DV40" s="660"/>
      <c r="DW40" s="661" t="s">
        <v>129</v>
      </c>
      <c r="DX40" s="670"/>
      <c r="DY40" s="670"/>
      <c r="DZ40" s="670"/>
      <c r="EA40" s="670"/>
      <c r="EB40" s="670"/>
      <c r="EC40" s="697"/>
    </row>
    <row r="41" spans="2:133" ht="11.25" customHeight="1" x14ac:dyDescent="0.15">
      <c r="B41" s="655" t="s">
        <v>348</v>
      </c>
      <c r="C41" s="656"/>
      <c r="D41" s="656"/>
      <c r="E41" s="656"/>
      <c r="F41" s="656"/>
      <c r="G41" s="656"/>
      <c r="H41" s="656"/>
      <c r="I41" s="656"/>
      <c r="J41" s="656"/>
      <c r="K41" s="656"/>
      <c r="L41" s="656"/>
      <c r="M41" s="656"/>
      <c r="N41" s="656"/>
      <c r="O41" s="656"/>
      <c r="P41" s="656"/>
      <c r="Q41" s="657"/>
      <c r="R41" s="658" t="s">
        <v>129</v>
      </c>
      <c r="S41" s="659"/>
      <c r="T41" s="659"/>
      <c r="U41" s="659"/>
      <c r="V41" s="659"/>
      <c r="W41" s="659"/>
      <c r="X41" s="659"/>
      <c r="Y41" s="660"/>
      <c r="Z41" s="684" t="s">
        <v>129</v>
      </c>
      <c r="AA41" s="684"/>
      <c r="AB41" s="684"/>
      <c r="AC41" s="684"/>
      <c r="AD41" s="685" t="s">
        <v>129</v>
      </c>
      <c r="AE41" s="685"/>
      <c r="AF41" s="685"/>
      <c r="AG41" s="685"/>
      <c r="AH41" s="685"/>
      <c r="AI41" s="685"/>
      <c r="AJ41" s="685"/>
      <c r="AK41" s="685"/>
      <c r="AL41" s="661" t="s">
        <v>129</v>
      </c>
      <c r="AM41" s="662"/>
      <c r="AN41" s="662"/>
      <c r="AO41" s="686"/>
      <c r="AQ41" s="692" t="s">
        <v>349</v>
      </c>
      <c r="AR41" s="693"/>
      <c r="AS41" s="693"/>
      <c r="AT41" s="693"/>
      <c r="AU41" s="693"/>
      <c r="AV41" s="693"/>
      <c r="AW41" s="693"/>
      <c r="AX41" s="693"/>
      <c r="AY41" s="694"/>
      <c r="AZ41" s="658">
        <v>259151</v>
      </c>
      <c r="BA41" s="659"/>
      <c r="BB41" s="659"/>
      <c r="BC41" s="659"/>
      <c r="BD41" s="668"/>
      <c r="BE41" s="668"/>
      <c r="BF41" s="695"/>
      <c r="BG41" s="698"/>
      <c r="BH41" s="699"/>
      <c r="BI41" s="699"/>
      <c r="BJ41" s="699"/>
      <c r="BK41" s="699"/>
      <c r="BL41" s="359"/>
      <c r="BM41" s="656" t="s">
        <v>350</v>
      </c>
      <c r="BN41" s="656"/>
      <c r="BO41" s="656"/>
      <c r="BP41" s="656"/>
      <c r="BQ41" s="656"/>
      <c r="BR41" s="656"/>
      <c r="BS41" s="656"/>
      <c r="BT41" s="656"/>
      <c r="BU41" s="657"/>
      <c r="BV41" s="658" t="s">
        <v>129</v>
      </c>
      <c r="BW41" s="659"/>
      <c r="BX41" s="659"/>
      <c r="BY41" s="659"/>
      <c r="BZ41" s="659"/>
      <c r="CA41" s="659"/>
      <c r="CB41" s="696"/>
      <c r="CD41" s="655" t="s">
        <v>351</v>
      </c>
      <c r="CE41" s="656"/>
      <c r="CF41" s="656"/>
      <c r="CG41" s="656"/>
      <c r="CH41" s="656"/>
      <c r="CI41" s="656"/>
      <c r="CJ41" s="656"/>
      <c r="CK41" s="656"/>
      <c r="CL41" s="656"/>
      <c r="CM41" s="656"/>
      <c r="CN41" s="656"/>
      <c r="CO41" s="656"/>
      <c r="CP41" s="656"/>
      <c r="CQ41" s="657"/>
      <c r="CR41" s="658" t="s">
        <v>129</v>
      </c>
      <c r="CS41" s="668"/>
      <c r="CT41" s="668"/>
      <c r="CU41" s="668"/>
      <c r="CV41" s="668"/>
      <c r="CW41" s="668"/>
      <c r="CX41" s="668"/>
      <c r="CY41" s="669"/>
      <c r="CZ41" s="661" t="s">
        <v>129</v>
      </c>
      <c r="DA41" s="670"/>
      <c r="DB41" s="670"/>
      <c r="DC41" s="671"/>
      <c r="DD41" s="664" t="s">
        <v>129</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15">
      <c r="B42" s="655" t="s">
        <v>352</v>
      </c>
      <c r="C42" s="656"/>
      <c r="D42" s="656"/>
      <c r="E42" s="656"/>
      <c r="F42" s="656"/>
      <c r="G42" s="656"/>
      <c r="H42" s="656"/>
      <c r="I42" s="656"/>
      <c r="J42" s="656"/>
      <c r="K42" s="656"/>
      <c r="L42" s="656"/>
      <c r="M42" s="656"/>
      <c r="N42" s="656"/>
      <c r="O42" s="656"/>
      <c r="P42" s="656"/>
      <c r="Q42" s="657"/>
      <c r="R42" s="658" t="s">
        <v>129</v>
      </c>
      <c r="S42" s="659"/>
      <c r="T42" s="659"/>
      <c r="U42" s="659"/>
      <c r="V42" s="659"/>
      <c r="W42" s="659"/>
      <c r="X42" s="659"/>
      <c r="Y42" s="660"/>
      <c r="Z42" s="684" t="s">
        <v>129</v>
      </c>
      <c r="AA42" s="684"/>
      <c r="AB42" s="684"/>
      <c r="AC42" s="684"/>
      <c r="AD42" s="685" t="s">
        <v>129</v>
      </c>
      <c r="AE42" s="685"/>
      <c r="AF42" s="685"/>
      <c r="AG42" s="685"/>
      <c r="AH42" s="685"/>
      <c r="AI42" s="685"/>
      <c r="AJ42" s="685"/>
      <c r="AK42" s="685"/>
      <c r="AL42" s="661" t="s">
        <v>129</v>
      </c>
      <c r="AM42" s="662"/>
      <c r="AN42" s="662"/>
      <c r="AO42" s="686"/>
      <c r="AQ42" s="689" t="s">
        <v>353</v>
      </c>
      <c r="AR42" s="690"/>
      <c r="AS42" s="690"/>
      <c r="AT42" s="690"/>
      <c r="AU42" s="690"/>
      <c r="AV42" s="690"/>
      <c r="AW42" s="690"/>
      <c r="AX42" s="690"/>
      <c r="AY42" s="691"/>
      <c r="AZ42" s="638">
        <v>923121</v>
      </c>
      <c r="BA42" s="672"/>
      <c r="BB42" s="672"/>
      <c r="BC42" s="672"/>
      <c r="BD42" s="639"/>
      <c r="BE42" s="639"/>
      <c r="BF42" s="687"/>
      <c r="BG42" s="700"/>
      <c r="BH42" s="701"/>
      <c r="BI42" s="701"/>
      <c r="BJ42" s="701"/>
      <c r="BK42" s="701"/>
      <c r="BL42" s="357"/>
      <c r="BM42" s="636" t="s">
        <v>354</v>
      </c>
      <c r="BN42" s="636"/>
      <c r="BO42" s="636"/>
      <c r="BP42" s="636"/>
      <c r="BQ42" s="636"/>
      <c r="BR42" s="636"/>
      <c r="BS42" s="636"/>
      <c r="BT42" s="636"/>
      <c r="BU42" s="637"/>
      <c r="BV42" s="638">
        <v>357</v>
      </c>
      <c r="BW42" s="672"/>
      <c r="BX42" s="672"/>
      <c r="BY42" s="672"/>
      <c r="BZ42" s="672"/>
      <c r="CA42" s="672"/>
      <c r="CB42" s="688"/>
      <c r="CD42" s="655" t="s">
        <v>355</v>
      </c>
      <c r="CE42" s="656"/>
      <c r="CF42" s="656"/>
      <c r="CG42" s="656"/>
      <c r="CH42" s="656"/>
      <c r="CI42" s="656"/>
      <c r="CJ42" s="656"/>
      <c r="CK42" s="656"/>
      <c r="CL42" s="656"/>
      <c r="CM42" s="656"/>
      <c r="CN42" s="656"/>
      <c r="CO42" s="656"/>
      <c r="CP42" s="656"/>
      <c r="CQ42" s="657"/>
      <c r="CR42" s="658">
        <v>1066374</v>
      </c>
      <c r="CS42" s="668"/>
      <c r="CT42" s="668"/>
      <c r="CU42" s="668"/>
      <c r="CV42" s="668"/>
      <c r="CW42" s="668"/>
      <c r="CX42" s="668"/>
      <c r="CY42" s="669"/>
      <c r="CZ42" s="661">
        <v>5.9</v>
      </c>
      <c r="DA42" s="670"/>
      <c r="DB42" s="670"/>
      <c r="DC42" s="671"/>
      <c r="DD42" s="664">
        <v>483647</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15">
      <c r="B43" s="655" t="s">
        <v>356</v>
      </c>
      <c r="C43" s="656"/>
      <c r="D43" s="656"/>
      <c r="E43" s="656"/>
      <c r="F43" s="656"/>
      <c r="G43" s="656"/>
      <c r="H43" s="656"/>
      <c r="I43" s="656"/>
      <c r="J43" s="656"/>
      <c r="K43" s="656"/>
      <c r="L43" s="656"/>
      <c r="M43" s="656"/>
      <c r="N43" s="656"/>
      <c r="O43" s="656"/>
      <c r="P43" s="656"/>
      <c r="Q43" s="657"/>
      <c r="R43" s="658">
        <v>379872</v>
      </c>
      <c r="S43" s="659"/>
      <c r="T43" s="659"/>
      <c r="U43" s="659"/>
      <c r="V43" s="659"/>
      <c r="W43" s="659"/>
      <c r="X43" s="659"/>
      <c r="Y43" s="660"/>
      <c r="Z43" s="684">
        <v>2</v>
      </c>
      <c r="AA43" s="684"/>
      <c r="AB43" s="684"/>
      <c r="AC43" s="684"/>
      <c r="AD43" s="685" t="s">
        <v>129</v>
      </c>
      <c r="AE43" s="685"/>
      <c r="AF43" s="685"/>
      <c r="AG43" s="685"/>
      <c r="AH43" s="685"/>
      <c r="AI43" s="685"/>
      <c r="AJ43" s="685"/>
      <c r="AK43" s="685"/>
      <c r="AL43" s="661" t="s">
        <v>129</v>
      </c>
      <c r="AM43" s="662"/>
      <c r="AN43" s="662"/>
      <c r="AO43" s="686"/>
      <c r="CD43" s="655" t="s">
        <v>357</v>
      </c>
      <c r="CE43" s="656"/>
      <c r="CF43" s="656"/>
      <c r="CG43" s="656"/>
      <c r="CH43" s="656"/>
      <c r="CI43" s="656"/>
      <c r="CJ43" s="656"/>
      <c r="CK43" s="656"/>
      <c r="CL43" s="656"/>
      <c r="CM43" s="656"/>
      <c r="CN43" s="656"/>
      <c r="CO43" s="656"/>
      <c r="CP43" s="656"/>
      <c r="CQ43" s="657"/>
      <c r="CR43" s="658">
        <v>14077</v>
      </c>
      <c r="CS43" s="668"/>
      <c r="CT43" s="668"/>
      <c r="CU43" s="668"/>
      <c r="CV43" s="668"/>
      <c r="CW43" s="668"/>
      <c r="CX43" s="668"/>
      <c r="CY43" s="669"/>
      <c r="CZ43" s="661">
        <v>0.1</v>
      </c>
      <c r="DA43" s="670"/>
      <c r="DB43" s="670"/>
      <c r="DC43" s="671"/>
      <c r="DD43" s="664">
        <v>14077</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15">
      <c r="B44" s="635" t="s">
        <v>358</v>
      </c>
      <c r="C44" s="636"/>
      <c r="D44" s="636"/>
      <c r="E44" s="636"/>
      <c r="F44" s="636"/>
      <c r="G44" s="636"/>
      <c r="H44" s="636"/>
      <c r="I44" s="636"/>
      <c r="J44" s="636"/>
      <c r="K44" s="636"/>
      <c r="L44" s="636"/>
      <c r="M44" s="636"/>
      <c r="N44" s="636"/>
      <c r="O44" s="636"/>
      <c r="P44" s="636"/>
      <c r="Q44" s="637"/>
      <c r="R44" s="638">
        <v>18943497</v>
      </c>
      <c r="S44" s="672"/>
      <c r="T44" s="672"/>
      <c r="U44" s="672"/>
      <c r="V44" s="672"/>
      <c r="W44" s="672"/>
      <c r="X44" s="672"/>
      <c r="Y44" s="673"/>
      <c r="Z44" s="674">
        <v>100</v>
      </c>
      <c r="AA44" s="674"/>
      <c r="AB44" s="674"/>
      <c r="AC44" s="674"/>
      <c r="AD44" s="675">
        <v>10616374</v>
      </c>
      <c r="AE44" s="675"/>
      <c r="AF44" s="675"/>
      <c r="AG44" s="675"/>
      <c r="AH44" s="675"/>
      <c r="AI44" s="675"/>
      <c r="AJ44" s="675"/>
      <c r="AK44" s="675"/>
      <c r="AL44" s="641">
        <v>100</v>
      </c>
      <c r="AM44" s="676"/>
      <c r="AN44" s="676"/>
      <c r="AO44" s="677"/>
      <c r="CD44" s="678" t="s">
        <v>305</v>
      </c>
      <c r="CE44" s="679"/>
      <c r="CF44" s="655" t="s">
        <v>359</v>
      </c>
      <c r="CG44" s="656"/>
      <c r="CH44" s="656"/>
      <c r="CI44" s="656"/>
      <c r="CJ44" s="656"/>
      <c r="CK44" s="656"/>
      <c r="CL44" s="656"/>
      <c r="CM44" s="656"/>
      <c r="CN44" s="656"/>
      <c r="CO44" s="656"/>
      <c r="CP44" s="656"/>
      <c r="CQ44" s="657"/>
      <c r="CR44" s="658">
        <v>1031978</v>
      </c>
      <c r="CS44" s="659"/>
      <c r="CT44" s="659"/>
      <c r="CU44" s="659"/>
      <c r="CV44" s="659"/>
      <c r="CW44" s="659"/>
      <c r="CX44" s="659"/>
      <c r="CY44" s="660"/>
      <c r="CZ44" s="661">
        <v>5.7</v>
      </c>
      <c r="DA44" s="662"/>
      <c r="DB44" s="662"/>
      <c r="DC44" s="663"/>
      <c r="DD44" s="664">
        <v>459299</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15">
      <c r="CD45" s="680"/>
      <c r="CE45" s="681"/>
      <c r="CF45" s="655" t="s">
        <v>360</v>
      </c>
      <c r="CG45" s="656"/>
      <c r="CH45" s="656"/>
      <c r="CI45" s="656"/>
      <c r="CJ45" s="656"/>
      <c r="CK45" s="656"/>
      <c r="CL45" s="656"/>
      <c r="CM45" s="656"/>
      <c r="CN45" s="656"/>
      <c r="CO45" s="656"/>
      <c r="CP45" s="656"/>
      <c r="CQ45" s="657"/>
      <c r="CR45" s="658">
        <v>330719</v>
      </c>
      <c r="CS45" s="668"/>
      <c r="CT45" s="668"/>
      <c r="CU45" s="668"/>
      <c r="CV45" s="668"/>
      <c r="CW45" s="668"/>
      <c r="CX45" s="668"/>
      <c r="CY45" s="669"/>
      <c r="CZ45" s="661">
        <v>1.8</v>
      </c>
      <c r="DA45" s="670"/>
      <c r="DB45" s="670"/>
      <c r="DC45" s="671"/>
      <c r="DD45" s="664">
        <v>117582</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15">
      <c r="B46" s="211" t="s">
        <v>361</v>
      </c>
      <c r="CD46" s="680"/>
      <c r="CE46" s="681"/>
      <c r="CF46" s="655" t="s">
        <v>362</v>
      </c>
      <c r="CG46" s="656"/>
      <c r="CH46" s="656"/>
      <c r="CI46" s="656"/>
      <c r="CJ46" s="656"/>
      <c r="CK46" s="656"/>
      <c r="CL46" s="656"/>
      <c r="CM46" s="656"/>
      <c r="CN46" s="656"/>
      <c r="CO46" s="656"/>
      <c r="CP46" s="656"/>
      <c r="CQ46" s="657"/>
      <c r="CR46" s="658">
        <v>683488</v>
      </c>
      <c r="CS46" s="659"/>
      <c r="CT46" s="659"/>
      <c r="CU46" s="659"/>
      <c r="CV46" s="659"/>
      <c r="CW46" s="659"/>
      <c r="CX46" s="659"/>
      <c r="CY46" s="660"/>
      <c r="CZ46" s="661">
        <v>3.8</v>
      </c>
      <c r="DA46" s="662"/>
      <c r="DB46" s="662"/>
      <c r="DC46" s="663"/>
      <c r="DD46" s="664">
        <v>328624</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15">
      <c r="B47" s="654" t="s">
        <v>363</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364</v>
      </c>
      <c r="CG47" s="656"/>
      <c r="CH47" s="656"/>
      <c r="CI47" s="656"/>
      <c r="CJ47" s="656"/>
      <c r="CK47" s="656"/>
      <c r="CL47" s="656"/>
      <c r="CM47" s="656"/>
      <c r="CN47" s="656"/>
      <c r="CO47" s="656"/>
      <c r="CP47" s="656"/>
      <c r="CQ47" s="657"/>
      <c r="CR47" s="658">
        <v>34396</v>
      </c>
      <c r="CS47" s="668"/>
      <c r="CT47" s="668"/>
      <c r="CU47" s="668"/>
      <c r="CV47" s="668"/>
      <c r="CW47" s="668"/>
      <c r="CX47" s="668"/>
      <c r="CY47" s="669"/>
      <c r="CZ47" s="661">
        <v>0.2</v>
      </c>
      <c r="DA47" s="670"/>
      <c r="DB47" s="670"/>
      <c r="DC47" s="671"/>
      <c r="DD47" s="664">
        <v>24348</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x14ac:dyDescent="0.15">
      <c r="B48" s="654" t="s">
        <v>365</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366</v>
      </c>
      <c r="CG48" s="656"/>
      <c r="CH48" s="656"/>
      <c r="CI48" s="656"/>
      <c r="CJ48" s="656"/>
      <c r="CK48" s="656"/>
      <c r="CL48" s="656"/>
      <c r="CM48" s="656"/>
      <c r="CN48" s="656"/>
      <c r="CO48" s="656"/>
      <c r="CP48" s="656"/>
      <c r="CQ48" s="657"/>
      <c r="CR48" s="658" t="s">
        <v>129</v>
      </c>
      <c r="CS48" s="659"/>
      <c r="CT48" s="659"/>
      <c r="CU48" s="659"/>
      <c r="CV48" s="659"/>
      <c r="CW48" s="659"/>
      <c r="CX48" s="659"/>
      <c r="CY48" s="660"/>
      <c r="CZ48" s="661" t="s">
        <v>129</v>
      </c>
      <c r="DA48" s="662"/>
      <c r="DB48" s="662"/>
      <c r="DC48" s="663"/>
      <c r="DD48" s="664" t="s">
        <v>129</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15">
      <c r="B49" s="360"/>
      <c r="CD49" s="635" t="s">
        <v>367</v>
      </c>
      <c r="CE49" s="636"/>
      <c r="CF49" s="636"/>
      <c r="CG49" s="636"/>
      <c r="CH49" s="636"/>
      <c r="CI49" s="636"/>
      <c r="CJ49" s="636"/>
      <c r="CK49" s="636"/>
      <c r="CL49" s="636"/>
      <c r="CM49" s="636"/>
      <c r="CN49" s="636"/>
      <c r="CO49" s="636"/>
      <c r="CP49" s="636"/>
      <c r="CQ49" s="637"/>
      <c r="CR49" s="638">
        <v>17948451</v>
      </c>
      <c r="CS49" s="639"/>
      <c r="CT49" s="639"/>
      <c r="CU49" s="639"/>
      <c r="CV49" s="639"/>
      <c r="CW49" s="639"/>
      <c r="CX49" s="639"/>
      <c r="CY49" s="640"/>
      <c r="CZ49" s="641">
        <v>100</v>
      </c>
      <c r="DA49" s="642"/>
      <c r="DB49" s="642"/>
      <c r="DC49" s="643"/>
      <c r="DD49" s="644">
        <v>12511392</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idden="1" x14ac:dyDescent="0.15">
      <c r="B50" s="360"/>
    </row>
  </sheetData>
  <sheetProtection algorithmName="SHA-512" hashValue="02XGXKPFvvULhKGn0psze2JTTQWr7pr/Rfv7hNb7Wy19Skf+TVtlGQQ7dwb+SXxdEwK0yBGAqb773W4CvHQTmQ==" saltValue="fCjFqJbvWLrcd0MD7Zf08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zoomScale="55" zoomScaleNormal="5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2" t="s">
        <v>368</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3" t="s">
        <v>369</v>
      </c>
      <c r="DK2" s="1124"/>
      <c r="DL2" s="1124"/>
      <c r="DM2" s="1124"/>
      <c r="DN2" s="1124"/>
      <c r="DO2" s="1125"/>
      <c r="DP2" s="219"/>
      <c r="DQ2" s="1123" t="s">
        <v>370</v>
      </c>
      <c r="DR2" s="1124"/>
      <c r="DS2" s="1124"/>
      <c r="DT2" s="1124"/>
      <c r="DU2" s="1124"/>
      <c r="DV2" s="1124"/>
      <c r="DW2" s="1124"/>
      <c r="DX2" s="1124"/>
      <c r="DY2" s="1124"/>
      <c r="DZ2" s="1125"/>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1" t="s">
        <v>371</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23"/>
      <c r="BA4" s="223"/>
      <c r="BB4" s="223"/>
      <c r="BC4" s="223"/>
      <c r="BD4" s="223"/>
      <c r="BE4" s="224"/>
      <c r="BF4" s="224"/>
      <c r="BG4" s="224"/>
      <c r="BH4" s="224"/>
      <c r="BI4" s="224"/>
      <c r="BJ4" s="224"/>
      <c r="BK4" s="224"/>
      <c r="BL4" s="224"/>
      <c r="BM4" s="224"/>
      <c r="BN4" s="224"/>
      <c r="BO4" s="224"/>
      <c r="BP4" s="224"/>
      <c r="BQ4" s="762" t="s">
        <v>372</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5"/>
    </row>
    <row r="5" spans="1:131" s="226" customFormat="1" ht="26.25" customHeight="1" x14ac:dyDescent="0.15">
      <c r="A5" s="1027" t="s">
        <v>373</v>
      </c>
      <c r="B5" s="1028"/>
      <c r="C5" s="1028"/>
      <c r="D5" s="1028"/>
      <c r="E5" s="1028"/>
      <c r="F5" s="1028"/>
      <c r="G5" s="1028"/>
      <c r="H5" s="1028"/>
      <c r="I5" s="1028"/>
      <c r="J5" s="1028"/>
      <c r="K5" s="1028"/>
      <c r="L5" s="1028"/>
      <c r="M5" s="1028"/>
      <c r="N5" s="1028"/>
      <c r="O5" s="1028"/>
      <c r="P5" s="1029"/>
      <c r="Q5" s="1033" t="s">
        <v>374</v>
      </c>
      <c r="R5" s="1034"/>
      <c r="S5" s="1034"/>
      <c r="T5" s="1034"/>
      <c r="U5" s="1035"/>
      <c r="V5" s="1033" t="s">
        <v>375</v>
      </c>
      <c r="W5" s="1034"/>
      <c r="X5" s="1034"/>
      <c r="Y5" s="1034"/>
      <c r="Z5" s="1035"/>
      <c r="AA5" s="1033" t="s">
        <v>376</v>
      </c>
      <c r="AB5" s="1034"/>
      <c r="AC5" s="1034"/>
      <c r="AD5" s="1034"/>
      <c r="AE5" s="1034"/>
      <c r="AF5" s="1126" t="s">
        <v>377</v>
      </c>
      <c r="AG5" s="1034"/>
      <c r="AH5" s="1034"/>
      <c r="AI5" s="1034"/>
      <c r="AJ5" s="1047"/>
      <c r="AK5" s="1034" t="s">
        <v>378</v>
      </c>
      <c r="AL5" s="1034"/>
      <c r="AM5" s="1034"/>
      <c r="AN5" s="1034"/>
      <c r="AO5" s="1035"/>
      <c r="AP5" s="1033" t="s">
        <v>379</v>
      </c>
      <c r="AQ5" s="1034"/>
      <c r="AR5" s="1034"/>
      <c r="AS5" s="1034"/>
      <c r="AT5" s="1035"/>
      <c r="AU5" s="1033" t="s">
        <v>380</v>
      </c>
      <c r="AV5" s="1034"/>
      <c r="AW5" s="1034"/>
      <c r="AX5" s="1034"/>
      <c r="AY5" s="1047"/>
      <c r="AZ5" s="223"/>
      <c r="BA5" s="223"/>
      <c r="BB5" s="223"/>
      <c r="BC5" s="223"/>
      <c r="BD5" s="223"/>
      <c r="BE5" s="224"/>
      <c r="BF5" s="224"/>
      <c r="BG5" s="224"/>
      <c r="BH5" s="224"/>
      <c r="BI5" s="224"/>
      <c r="BJ5" s="224"/>
      <c r="BK5" s="224"/>
      <c r="BL5" s="224"/>
      <c r="BM5" s="224"/>
      <c r="BN5" s="224"/>
      <c r="BO5" s="224"/>
      <c r="BP5" s="224"/>
      <c r="BQ5" s="1027" t="s">
        <v>381</v>
      </c>
      <c r="BR5" s="1028"/>
      <c r="BS5" s="1028"/>
      <c r="BT5" s="1028"/>
      <c r="BU5" s="1028"/>
      <c r="BV5" s="1028"/>
      <c r="BW5" s="1028"/>
      <c r="BX5" s="1028"/>
      <c r="BY5" s="1028"/>
      <c r="BZ5" s="1028"/>
      <c r="CA5" s="1028"/>
      <c r="CB5" s="1028"/>
      <c r="CC5" s="1028"/>
      <c r="CD5" s="1028"/>
      <c r="CE5" s="1028"/>
      <c r="CF5" s="1028"/>
      <c r="CG5" s="1029"/>
      <c r="CH5" s="1033" t="s">
        <v>382</v>
      </c>
      <c r="CI5" s="1034"/>
      <c r="CJ5" s="1034"/>
      <c r="CK5" s="1034"/>
      <c r="CL5" s="1035"/>
      <c r="CM5" s="1033" t="s">
        <v>383</v>
      </c>
      <c r="CN5" s="1034"/>
      <c r="CO5" s="1034"/>
      <c r="CP5" s="1034"/>
      <c r="CQ5" s="1035"/>
      <c r="CR5" s="1033" t="s">
        <v>384</v>
      </c>
      <c r="CS5" s="1034"/>
      <c r="CT5" s="1034"/>
      <c r="CU5" s="1034"/>
      <c r="CV5" s="1035"/>
      <c r="CW5" s="1033" t="s">
        <v>385</v>
      </c>
      <c r="CX5" s="1034"/>
      <c r="CY5" s="1034"/>
      <c r="CZ5" s="1034"/>
      <c r="DA5" s="1035"/>
      <c r="DB5" s="1033" t="s">
        <v>386</v>
      </c>
      <c r="DC5" s="1034"/>
      <c r="DD5" s="1034"/>
      <c r="DE5" s="1034"/>
      <c r="DF5" s="1035"/>
      <c r="DG5" s="1116" t="s">
        <v>387</v>
      </c>
      <c r="DH5" s="1117"/>
      <c r="DI5" s="1117"/>
      <c r="DJ5" s="1117"/>
      <c r="DK5" s="1118"/>
      <c r="DL5" s="1116" t="s">
        <v>388</v>
      </c>
      <c r="DM5" s="1117"/>
      <c r="DN5" s="1117"/>
      <c r="DO5" s="1117"/>
      <c r="DP5" s="1118"/>
      <c r="DQ5" s="1033" t="s">
        <v>389</v>
      </c>
      <c r="DR5" s="1034"/>
      <c r="DS5" s="1034"/>
      <c r="DT5" s="1034"/>
      <c r="DU5" s="1035"/>
      <c r="DV5" s="1033" t="s">
        <v>380</v>
      </c>
      <c r="DW5" s="1034"/>
      <c r="DX5" s="1034"/>
      <c r="DY5" s="1034"/>
      <c r="DZ5" s="1047"/>
      <c r="EA5" s="225"/>
    </row>
    <row r="6" spans="1:131" s="226"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7"/>
      <c r="AG6" s="1037"/>
      <c r="AH6" s="1037"/>
      <c r="AI6" s="1037"/>
      <c r="AJ6" s="1048"/>
      <c r="AK6" s="1037"/>
      <c r="AL6" s="1037"/>
      <c r="AM6" s="1037"/>
      <c r="AN6" s="1037"/>
      <c r="AO6" s="1038"/>
      <c r="AP6" s="1036"/>
      <c r="AQ6" s="1037"/>
      <c r="AR6" s="1037"/>
      <c r="AS6" s="1037"/>
      <c r="AT6" s="1038"/>
      <c r="AU6" s="1036"/>
      <c r="AV6" s="1037"/>
      <c r="AW6" s="1037"/>
      <c r="AX6" s="1037"/>
      <c r="AY6" s="1048"/>
      <c r="AZ6" s="223"/>
      <c r="BA6" s="223"/>
      <c r="BB6" s="223"/>
      <c r="BC6" s="223"/>
      <c r="BD6" s="223"/>
      <c r="BE6" s="224"/>
      <c r="BF6" s="224"/>
      <c r="BG6" s="224"/>
      <c r="BH6" s="224"/>
      <c r="BI6" s="224"/>
      <c r="BJ6" s="224"/>
      <c r="BK6" s="224"/>
      <c r="BL6" s="224"/>
      <c r="BM6" s="224"/>
      <c r="BN6" s="224"/>
      <c r="BO6" s="224"/>
      <c r="BP6" s="22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19"/>
      <c r="DH6" s="1120"/>
      <c r="DI6" s="1120"/>
      <c r="DJ6" s="1120"/>
      <c r="DK6" s="1121"/>
      <c r="DL6" s="1119"/>
      <c r="DM6" s="1120"/>
      <c r="DN6" s="1120"/>
      <c r="DO6" s="1120"/>
      <c r="DP6" s="1121"/>
      <c r="DQ6" s="1036"/>
      <c r="DR6" s="1037"/>
      <c r="DS6" s="1037"/>
      <c r="DT6" s="1037"/>
      <c r="DU6" s="1038"/>
      <c r="DV6" s="1036"/>
      <c r="DW6" s="1037"/>
      <c r="DX6" s="1037"/>
      <c r="DY6" s="1037"/>
      <c r="DZ6" s="1048"/>
      <c r="EA6" s="225"/>
    </row>
    <row r="7" spans="1:131" s="226" customFormat="1" ht="26.25" customHeight="1" thickTop="1" x14ac:dyDescent="0.15">
      <c r="A7" s="227">
        <v>1</v>
      </c>
      <c r="B7" s="1079" t="s">
        <v>390</v>
      </c>
      <c r="C7" s="1080"/>
      <c r="D7" s="1080"/>
      <c r="E7" s="1080"/>
      <c r="F7" s="1080"/>
      <c r="G7" s="1080"/>
      <c r="H7" s="1080"/>
      <c r="I7" s="1080"/>
      <c r="J7" s="1080"/>
      <c r="K7" s="1080"/>
      <c r="L7" s="1080"/>
      <c r="M7" s="1080"/>
      <c r="N7" s="1080"/>
      <c r="O7" s="1080"/>
      <c r="P7" s="1081"/>
      <c r="Q7" s="1134">
        <v>18943</v>
      </c>
      <c r="R7" s="1135"/>
      <c r="S7" s="1135"/>
      <c r="T7" s="1135"/>
      <c r="U7" s="1135"/>
      <c r="V7" s="1135">
        <v>17948</v>
      </c>
      <c r="W7" s="1135"/>
      <c r="X7" s="1135"/>
      <c r="Y7" s="1135"/>
      <c r="Z7" s="1135"/>
      <c r="AA7" s="1135">
        <v>995</v>
      </c>
      <c r="AB7" s="1135"/>
      <c r="AC7" s="1135"/>
      <c r="AD7" s="1135"/>
      <c r="AE7" s="1136"/>
      <c r="AF7" s="1137">
        <v>854</v>
      </c>
      <c r="AG7" s="1138"/>
      <c r="AH7" s="1138"/>
      <c r="AI7" s="1138"/>
      <c r="AJ7" s="1139"/>
      <c r="AK7" s="1140">
        <v>356</v>
      </c>
      <c r="AL7" s="1141"/>
      <c r="AM7" s="1141"/>
      <c r="AN7" s="1141"/>
      <c r="AO7" s="1141"/>
      <c r="AP7" s="1141">
        <v>14114</v>
      </c>
      <c r="AQ7" s="1141"/>
      <c r="AR7" s="1141"/>
      <c r="AS7" s="1141"/>
      <c r="AT7" s="1141"/>
      <c r="AU7" s="1142"/>
      <c r="AV7" s="1142"/>
      <c r="AW7" s="1142"/>
      <c r="AX7" s="1142"/>
      <c r="AY7" s="1143"/>
      <c r="AZ7" s="223"/>
      <c r="BA7" s="223"/>
      <c r="BB7" s="223"/>
      <c r="BC7" s="223"/>
      <c r="BD7" s="223"/>
      <c r="BE7" s="224"/>
      <c r="BF7" s="224"/>
      <c r="BG7" s="224"/>
      <c r="BH7" s="224"/>
      <c r="BI7" s="224"/>
      <c r="BJ7" s="224"/>
      <c r="BK7" s="224"/>
      <c r="BL7" s="224"/>
      <c r="BM7" s="224"/>
      <c r="BN7" s="224"/>
      <c r="BO7" s="224"/>
      <c r="BP7" s="224"/>
      <c r="BQ7" s="227">
        <v>1</v>
      </c>
      <c r="BR7" s="228"/>
      <c r="BS7" s="1131" t="s">
        <v>605</v>
      </c>
      <c r="BT7" s="1132"/>
      <c r="BU7" s="1132"/>
      <c r="BV7" s="1132"/>
      <c r="BW7" s="1132"/>
      <c r="BX7" s="1132"/>
      <c r="BY7" s="1132"/>
      <c r="BZ7" s="1132"/>
      <c r="CA7" s="1132"/>
      <c r="CB7" s="1132"/>
      <c r="CC7" s="1132"/>
      <c r="CD7" s="1132"/>
      <c r="CE7" s="1132"/>
      <c r="CF7" s="1132"/>
      <c r="CG7" s="1144"/>
      <c r="CH7" s="1128">
        <v>0</v>
      </c>
      <c r="CI7" s="1129"/>
      <c r="CJ7" s="1129"/>
      <c r="CK7" s="1129"/>
      <c r="CL7" s="1130"/>
      <c r="CM7" s="1128">
        <v>215</v>
      </c>
      <c r="CN7" s="1129"/>
      <c r="CO7" s="1129"/>
      <c r="CP7" s="1129"/>
      <c r="CQ7" s="1130"/>
      <c r="CR7" s="1128">
        <v>5</v>
      </c>
      <c r="CS7" s="1129"/>
      <c r="CT7" s="1129"/>
      <c r="CU7" s="1129"/>
      <c r="CV7" s="1130"/>
      <c r="CW7" s="1128" t="s">
        <v>606</v>
      </c>
      <c r="CX7" s="1129"/>
      <c r="CY7" s="1129"/>
      <c r="CZ7" s="1129"/>
      <c r="DA7" s="1130"/>
      <c r="DB7" s="1128" t="s">
        <v>606</v>
      </c>
      <c r="DC7" s="1129"/>
      <c r="DD7" s="1129"/>
      <c r="DE7" s="1129"/>
      <c r="DF7" s="1130"/>
      <c r="DG7" s="1128" t="s">
        <v>606</v>
      </c>
      <c r="DH7" s="1129"/>
      <c r="DI7" s="1129"/>
      <c r="DJ7" s="1129"/>
      <c r="DK7" s="1130"/>
      <c r="DL7" s="1128" t="s">
        <v>606</v>
      </c>
      <c r="DM7" s="1129"/>
      <c r="DN7" s="1129"/>
      <c r="DO7" s="1129"/>
      <c r="DP7" s="1130"/>
      <c r="DQ7" s="1128" t="s">
        <v>606</v>
      </c>
      <c r="DR7" s="1129"/>
      <c r="DS7" s="1129"/>
      <c r="DT7" s="1129"/>
      <c r="DU7" s="1130"/>
      <c r="DV7" s="1131"/>
      <c r="DW7" s="1132"/>
      <c r="DX7" s="1132"/>
      <c r="DY7" s="1132"/>
      <c r="DZ7" s="1133"/>
      <c r="EA7" s="225"/>
    </row>
    <row r="8" spans="1:131" s="226" customFormat="1" ht="26.25" customHeight="1" x14ac:dyDescent="0.15">
      <c r="A8" s="229">
        <v>2</v>
      </c>
      <c r="B8" s="1062"/>
      <c r="C8" s="1063"/>
      <c r="D8" s="1063"/>
      <c r="E8" s="1063"/>
      <c r="F8" s="1063"/>
      <c r="G8" s="1063"/>
      <c r="H8" s="1063"/>
      <c r="I8" s="1063"/>
      <c r="J8" s="1063"/>
      <c r="K8" s="1063"/>
      <c r="L8" s="1063"/>
      <c r="M8" s="1063"/>
      <c r="N8" s="1063"/>
      <c r="O8" s="1063"/>
      <c r="P8" s="1064"/>
      <c r="Q8" s="1070"/>
      <c r="R8" s="1071"/>
      <c r="S8" s="1071"/>
      <c r="T8" s="1071"/>
      <c r="U8" s="1071"/>
      <c r="V8" s="1071"/>
      <c r="W8" s="1071"/>
      <c r="X8" s="1071"/>
      <c r="Y8" s="1071"/>
      <c r="Z8" s="1071"/>
      <c r="AA8" s="1071"/>
      <c r="AB8" s="1071"/>
      <c r="AC8" s="1071"/>
      <c r="AD8" s="1071"/>
      <c r="AE8" s="1072"/>
      <c r="AF8" s="1067"/>
      <c r="AG8" s="1068"/>
      <c r="AH8" s="1068"/>
      <c r="AI8" s="1068"/>
      <c r="AJ8" s="1069"/>
      <c r="AK8" s="1112"/>
      <c r="AL8" s="1113"/>
      <c r="AM8" s="1113"/>
      <c r="AN8" s="1113"/>
      <c r="AO8" s="1113"/>
      <c r="AP8" s="1113"/>
      <c r="AQ8" s="1113"/>
      <c r="AR8" s="1113"/>
      <c r="AS8" s="1113"/>
      <c r="AT8" s="1113"/>
      <c r="AU8" s="1114"/>
      <c r="AV8" s="1114"/>
      <c r="AW8" s="1114"/>
      <c r="AX8" s="1114"/>
      <c r="AY8" s="1115"/>
      <c r="AZ8" s="223"/>
      <c r="BA8" s="223"/>
      <c r="BB8" s="223"/>
      <c r="BC8" s="223"/>
      <c r="BD8" s="223"/>
      <c r="BE8" s="224"/>
      <c r="BF8" s="224"/>
      <c r="BG8" s="224"/>
      <c r="BH8" s="224"/>
      <c r="BI8" s="224"/>
      <c r="BJ8" s="224"/>
      <c r="BK8" s="224"/>
      <c r="BL8" s="224"/>
      <c r="BM8" s="224"/>
      <c r="BN8" s="224"/>
      <c r="BO8" s="224"/>
      <c r="BP8" s="224"/>
      <c r="BQ8" s="229">
        <v>2</v>
      </c>
      <c r="BR8" s="230"/>
      <c r="BS8" s="1024"/>
      <c r="BT8" s="1025"/>
      <c r="BU8" s="1025"/>
      <c r="BV8" s="1025"/>
      <c r="BW8" s="1025"/>
      <c r="BX8" s="1025"/>
      <c r="BY8" s="1025"/>
      <c r="BZ8" s="1025"/>
      <c r="CA8" s="1025"/>
      <c r="CB8" s="1025"/>
      <c r="CC8" s="1025"/>
      <c r="CD8" s="1025"/>
      <c r="CE8" s="1025"/>
      <c r="CF8" s="1025"/>
      <c r="CG8" s="1046"/>
      <c r="CH8" s="1021"/>
      <c r="CI8" s="1022"/>
      <c r="CJ8" s="1022"/>
      <c r="CK8" s="1022"/>
      <c r="CL8" s="1023"/>
      <c r="CM8" s="1021"/>
      <c r="CN8" s="1022"/>
      <c r="CO8" s="1022"/>
      <c r="CP8" s="1022"/>
      <c r="CQ8" s="1023"/>
      <c r="CR8" s="1021"/>
      <c r="CS8" s="1022"/>
      <c r="CT8" s="1022"/>
      <c r="CU8" s="1022"/>
      <c r="CV8" s="1023"/>
      <c r="CW8" s="1021"/>
      <c r="CX8" s="1022"/>
      <c r="CY8" s="1022"/>
      <c r="CZ8" s="1022"/>
      <c r="DA8" s="1023"/>
      <c r="DB8" s="1021"/>
      <c r="DC8" s="1022"/>
      <c r="DD8" s="1022"/>
      <c r="DE8" s="1022"/>
      <c r="DF8" s="1023"/>
      <c r="DG8" s="1021"/>
      <c r="DH8" s="1022"/>
      <c r="DI8" s="1022"/>
      <c r="DJ8" s="1022"/>
      <c r="DK8" s="1023"/>
      <c r="DL8" s="1021"/>
      <c r="DM8" s="1022"/>
      <c r="DN8" s="1022"/>
      <c r="DO8" s="1022"/>
      <c r="DP8" s="1023"/>
      <c r="DQ8" s="1021"/>
      <c r="DR8" s="1022"/>
      <c r="DS8" s="1022"/>
      <c r="DT8" s="1022"/>
      <c r="DU8" s="1023"/>
      <c r="DV8" s="1024"/>
      <c r="DW8" s="1025"/>
      <c r="DX8" s="1025"/>
      <c r="DY8" s="1025"/>
      <c r="DZ8" s="1026"/>
      <c r="EA8" s="225"/>
    </row>
    <row r="9" spans="1:131" s="226" customFormat="1" ht="26.25" customHeight="1" x14ac:dyDescent="0.15">
      <c r="A9" s="229">
        <v>3</v>
      </c>
      <c r="B9" s="1062"/>
      <c r="C9" s="1063"/>
      <c r="D9" s="1063"/>
      <c r="E9" s="1063"/>
      <c r="F9" s="1063"/>
      <c r="G9" s="1063"/>
      <c r="H9" s="1063"/>
      <c r="I9" s="1063"/>
      <c r="J9" s="1063"/>
      <c r="K9" s="1063"/>
      <c r="L9" s="1063"/>
      <c r="M9" s="1063"/>
      <c r="N9" s="1063"/>
      <c r="O9" s="1063"/>
      <c r="P9" s="1064"/>
      <c r="Q9" s="1070"/>
      <c r="R9" s="1071"/>
      <c r="S9" s="1071"/>
      <c r="T9" s="1071"/>
      <c r="U9" s="1071"/>
      <c r="V9" s="1071"/>
      <c r="W9" s="1071"/>
      <c r="X9" s="1071"/>
      <c r="Y9" s="1071"/>
      <c r="Z9" s="1071"/>
      <c r="AA9" s="1071"/>
      <c r="AB9" s="1071"/>
      <c r="AC9" s="1071"/>
      <c r="AD9" s="1071"/>
      <c r="AE9" s="1072"/>
      <c r="AF9" s="1067"/>
      <c r="AG9" s="1068"/>
      <c r="AH9" s="1068"/>
      <c r="AI9" s="1068"/>
      <c r="AJ9" s="1069"/>
      <c r="AK9" s="1112"/>
      <c r="AL9" s="1113"/>
      <c r="AM9" s="1113"/>
      <c r="AN9" s="1113"/>
      <c r="AO9" s="1113"/>
      <c r="AP9" s="1113"/>
      <c r="AQ9" s="1113"/>
      <c r="AR9" s="1113"/>
      <c r="AS9" s="1113"/>
      <c r="AT9" s="1113"/>
      <c r="AU9" s="1114"/>
      <c r="AV9" s="1114"/>
      <c r="AW9" s="1114"/>
      <c r="AX9" s="1114"/>
      <c r="AY9" s="1115"/>
      <c r="AZ9" s="223"/>
      <c r="BA9" s="223"/>
      <c r="BB9" s="223"/>
      <c r="BC9" s="223"/>
      <c r="BD9" s="223"/>
      <c r="BE9" s="224"/>
      <c r="BF9" s="224"/>
      <c r="BG9" s="224"/>
      <c r="BH9" s="224"/>
      <c r="BI9" s="224"/>
      <c r="BJ9" s="224"/>
      <c r="BK9" s="224"/>
      <c r="BL9" s="224"/>
      <c r="BM9" s="224"/>
      <c r="BN9" s="224"/>
      <c r="BO9" s="224"/>
      <c r="BP9" s="224"/>
      <c r="BQ9" s="229">
        <v>3</v>
      </c>
      <c r="BR9" s="230"/>
      <c r="BS9" s="1024"/>
      <c r="BT9" s="1025"/>
      <c r="BU9" s="1025"/>
      <c r="BV9" s="1025"/>
      <c r="BW9" s="1025"/>
      <c r="BX9" s="1025"/>
      <c r="BY9" s="1025"/>
      <c r="BZ9" s="1025"/>
      <c r="CA9" s="1025"/>
      <c r="CB9" s="1025"/>
      <c r="CC9" s="1025"/>
      <c r="CD9" s="1025"/>
      <c r="CE9" s="1025"/>
      <c r="CF9" s="1025"/>
      <c r="CG9" s="1046"/>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25"/>
    </row>
    <row r="10" spans="1:131" s="226" customFormat="1" ht="26.25" customHeight="1" x14ac:dyDescent="0.15">
      <c r="A10" s="229">
        <v>4</v>
      </c>
      <c r="B10" s="1062"/>
      <c r="C10" s="1063"/>
      <c r="D10" s="1063"/>
      <c r="E10" s="1063"/>
      <c r="F10" s="1063"/>
      <c r="G10" s="1063"/>
      <c r="H10" s="1063"/>
      <c r="I10" s="1063"/>
      <c r="J10" s="1063"/>
      <c r="K10" s="1063"/>
      <c r="L10" s="1063"/>
      <c r="M10" s="1063"/>
      <c r="N10" s="1063"/>
      <c r="O10" s="1063"/>
      <c r="P10" s="1064"/>
      <c r="Q10" s="1070"/>
      <c r="R10" s="1071"/>
      <c r="S10" s="1071"/>
      <c r="T10" s="1071"/>
      <c r="U10" s="1071"/>
      <c r="V10" s="1071"/>
      <c r="W10" s="1071"/>
      <c r="X10" s="1071"/>
      <c r="Y10" s="1071"/>
      <c r="Z10" s="1071"/>
      <c r="AA10" s="1071"/>
      <c r="AB10" s="1071"/>
      <c r="AC10" s="1071"/>
      <c r="AD10" s="1071"/>
      <c r="AE10" s="1072"/>
      <c r="AF10" s="1067"/>
      <c r="AG10" s="1068"/>
      <c r="AH10" s="1068"/>
      <c r="AI10" s="1068"/>
      <c r="AJ10" s="1069"/>
      <c r="AK10" s="1112"/>
      <c r="AL10" s="1113"/>
      <c r="AM10" s="1113"/>
      <c r="AN10" s="1113"/>
      <c r="AO10" s="1113"/>
      <c r="AP10" s="1113"/>
      <c r="AQ10" s="1113"/>
      <c r="AR10" s="1113"/>
      <c r="AS10" s="1113"/>
      <c r="AT10" s="1113"/>
      <c r="AU10" s="1114"/>
      <c r="AV10" s="1114"/>
      <c r="AW10" s="1114"/>
      <c r="AX10" s="1114"/>
      <c r="AY10" s="1115"/>
      <c r="AZ10" s="223"/>
      <c r="BA10" s="223"/>
      <c r="BB10" s="223"/>
      <c r="BC10" s="223"/>
      <c r="BD10" s="223"/>
      <c r="BE10" s="224"/>
      <c r="BF10" s="224"/>
      <c r="BG10" s="224"/>
      <c r="BH10" s="224"/>
      <c r="BI10" s="224"/>
      <c r="BJ10" s="224"/>
      <c r="BK10" s="224"/>
      <c r="BL10" s="224"/>
      <c r="BM10" s="224"/>
      <c r="BN10" s="224"/>
      <c r="BO10" s="224"/>
      <c r="BP10" s="224"/>
      <c r="BQ10" s="229">
        <v>4</v>
      </c>
      <c r="BR10" s="230"/>
      <c r="BS10" s="1024"/>
      <c r="BT10" s="1025"/>
      <c r="BU10" s="1025"/>
      <c r="BV10" s="1025"/>
      <c r="BW10" s="1025"/>
      <c r="BX10" s="1025"/>
      <c r="BY10" s="1025"/>
      <c r="BZ10" s="1025"/>
      <c r="CA10" s="1025"/>
      <c r="CB10" s="1025"/>
      <c r="CC10" s="1025"/>
      <c r="CD10" s="1025"/>
      <c r="CE10" s="1025"/>
      <c r="CF10" s="1025"/>
      <c r="CG10" s="1046"/>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25"/>
    </row>
    <row r="11" spans="1:131" s="226" customFormat="1" ht="26.25" customHeight="1" x14ac:dyDescent="0.15">
      <c r="A11" s="229">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2"/>
      <c r="AL11" s="1113"/>
      <c r="AM11" s="1113"/>
      <c r="AN11" s="1113"/>
      <c r="AO11" s="1113"/>
      <c r="AP11" s="1113"/>
      <c r="AQ11" s="1113"/>
      <c r="AR11" s="1113"/>
      <c r="AS11" s="1113"/>
      <c r="AT11" s="1113"/>
      <c r="AU11" s="1114"/>
      <c r="AV11" s="1114"/>
      <c r="AW11" s="1114"/>
      <c r="AX11" s="1114"/>
      <c r="AY11" s="1115"/>
      <c r="AZ11" s="223"/>
      <c r="BA11" s="223"/>
      <c r="BB11" s="223"/>
      <c r="BC11" s="223"/>
      <c r="BD11" s="223"/>
      <c r="BE11" s="224"/>
      <c r="BF11" s="224"/>
      <c r="BG11" s="224"/>
      <c r="BH11" s="224"/>
      <c r="BI11" s="224"/>
      <c r="BJ11" s="224"/>
      <c r="BK11" s="224"/>
      <c r="BL11" s="224"/>
      <c r="BM11" s="224"/>
      <c r="BN11" s="224"/>
      <c r="BO11" s="224"/>
      <c r="BP11" s="224"/>
      <c r="BQ11" s="229">
        <v>5</v>
      </c>
      <c r="BR11" s="230"/>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25"/>
    </row>
    <row r="12" spans="1:131" s="226" customFormat="1" ht="26.25" customHeight="1" x14ac:dyDescent="0.15">
      <c r="A12" s="229">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2"/>
      <c r="AL12" s="1113"/>
      <c r="AM12" s="1113"/>
      <c r="AN12" s="1113"/>
      <c r="AO12" s="1113"/>
      <c r="AP12" s="1113"/>
      <c r="AQ12" s="1113"/>
      <c r="AR12" s="1113"/>
      <c r="AS12" s="1113"/>
      <c r="AT12" s="1113"/>
      <c r="AU12" s="1114"/>
      <c r="AV12" s="1114"/>
      <c r="AW12" s="1114"/>
      <c r="AX12" s="1114"/>
      <c r="AY12" s="1115"/>
      <c r="AZ12" s="223"/>
      <c r="BA12" s="223"/>
      <c r="BB12" s="223"/>
      <c r="BC12" s="223"/>
      <c r="BD12" s="223"/>
      <c r="BE12" s="224"/>
      <c r="BF12" s="224"/>
      <c r="BG12" s="224"/>
      <c r="BH12" s="224"/>
      <c r="BI12" s="224"/>
      <c r="BJ12" s="224"/>
      <c r="BK12" s="224"/>
      <c r="BL12" s="224"/>
      <c r="BM12" s="224"/>
      <c r="BN12" s="224"/>
      <c r="BO12" s="224"/>
      <c r="BP12" s="224"/>
      <c r="BQ12" s="229">
        <v>6</v>
      </c>
      <c r="BR12" s="230"/>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25"/>
    </row>
    <row r="13" spans="1:131" s="226" customFormat="1" ht="26.25" customHeight="1" x14ac:dyDescent="0.15">
      <c r="A13" s="229">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2"/>
      <c r="AL13" s="1113"/>
      <c r="AM13" s="1113"/>
      <c r="AN13" s="1113"/>
      <c r="AO13" s="1113"/>
      <c r="AP13" s="1113"/>
      <c r="AQ13" s="1113"/>
      <c r="AR13" s="1113"/>
      <c r="AS13" s="1113"/>
      <c r="AT13" s="1113"/>
      <c r="AU13" s="1114"/>
      <c r="AV13" s="1114"/>
      <c r="AW13" s="1114"/>
      <c r="AX13" s="1114"/>
      <c r="AY13" s="1115"/>
      <c r="AZ13" s="223"/>
      <c r="BA13" s="223"/>
      <c r="BB13" s="223"/>
      <c r="BC13" s="223"/>
      <c r="BD13" s="223"/>
      <c r="BE13" s="224"/>
      <c r="BF13" s="224"/>
      <c r="BG13" s="224"/>
      <c r="BH13" s="224"/>
      <c r="BI13" s="224"/>
      <c r="BJ13" s="224"/>
      <c r="BK13" s="224"/>
      <c r="BL13" s="224"/>
      <c r="BM13" s="224"/>
      <c r="BN13" s="224"/>
      <c r="BO13" s="224"/>
      <c r="BP13" s="224"/>
      <c r="BQ13" s="229">
        <v>7</v>
      </c>
      <c r="BR13" s="230"/>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25"/>
    </row>
    <row r="14" spans="1:131" s="226" customFormat="1" ht="26.25" customHeight="1" x14ac:dyDescent="0.15">
      <c r="A14" s="229">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2"/>
      <c r="AL14" s="1113"/>
      <c r="AM14" s="1113"/>
      <c r="AN14" s="1113"/>
      <c r="AO14" s="1113"/>
      <c r="AP14" s="1113"/>
      <c r="AQ14" s="1113"/>
      <c r="AR14" s="1113"/>
      <c r="AS14" s="1113"/>
      <c r="AT14" s="1113"/>
      <c r="AU14" s="1114"/>
      <c r="AV14" s="1114"/>
      <c r="AW14" s="1114"/>
      <c r="AX14" s="1114"/>
      <c r="AY14" s="1115"/>
      <c r="AZ14" s="223"/>
      <c r="BA14" s="223"/>
      <c r="BB14" s="223"/>
      <c r="BC14" s="223"/>
      <c r="BD14" s="223"/>
      <c r="BE14" s="224"/>
      <c r="BF14" s="224"/>
      <c r="BG14" s="224"/>
      <c r="BH14" s="224"/>
      <c r="BI14" s="224"/>
      <c r="BJ14" s="224"/>
      <c r="BK14" s="224"/>
      <c r="BL14" s="224"/>
      <c r="BM14" s="224"/>
      <c r="BN14" s="224"/>
      <c r="BO14" s="224"/>
      <c r="BP14" s="224"/>
      <c r="BQ14" s="229">
        <v>8</v>
      </c>
      <c r="BR14" s="230"/>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25"/>
    </row>
    <row r="15" spans="1:131" s="226" customFormat="1" ht="26.25" customHeight="1" x14ac:dyDescent="0.15">
      <c r="A15" s="229">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2"/>
      <c r="AL15" s="1113"/>
      <c r="AM15" s="1113"/>
      <c r="AN15" s="1113"/>
      <c r="AO15" s="1113"/>
      <c r="AP15" s="1113"/>
      <c r="AQ15" s="1113"/>
      <c r="AR15" s="1113"/>
      <c r="AS15" s="1113"/>
      <c r="AT15" s="1113"/>
      <c r="AU15" s="1114"/>
      <c r="AV15" s="1114"/>
      <c r="AW15" s="1114"/>
      <c r="AX15" s="1114"/>
      <c r="AY15" s="1115"/>
      <c r="AZ15" s="223"/>
      <c r="BA15" s="223"/>
      <c r="BB15" s="223"/>
      <c r="BC15" s="223"/>
      <c r="BD15" s="223"/>
      <c r="BE15" s="224"/>
      <c r="BF15" s="224"/>
      <c r="BG15" s="224"/>
      <c r="BH15" s="224"/>
      <c r="BI15" s="224"/>
      <c r="BJ15" s="224"/>
      <c r="BK15" s="224"/>
      <c r="BL15" s="224"/>
      <c r="BM15" s="224"/>
      <c r="BN15" s="224"/>
      <c r="BO15" s="224"/>
      <c r="BP15" s="224"/>
      <c r="BQ15" s="229">
        <v>9</v>
      </c>
      <c r="BR15" s="230"/>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25"/>
    </row>
    <row r="16" spans="1:131" s="226" customFormat="1" ht="26.25" customHeight="1" x14ac:dyDescent="0.15">
      <c r="A16" s="229">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2"/>
      <c r="AL16" s="1113"/>
      <c r="AM16" s="1113"/>
      <c r="AN16" s="1113"/>
      <c r="AO16" s="1113"/>
      <c r="AP16" s="1113"/>
      <c r="AQ16" s="1113"/>
      <c r="AR16" s="1113"/>
      <c r="AS16" s="1113"/>
      <c r="AT16" s="1113"/>
      <c r="AU16" s="1114"/>
      <c r="AV16" s="1114"/>
      <c r="AW16" s="1114"/>
      <c r="AX16" s="1114"/>
      <c r="AY16" s="1115"/>
      <c r="AZ16" s="223"/>
      <c r="BA16" s="223"/>
      <c r="BB16" s="223"/>
      <c r="BC16" s="223"/>
      <c r="BD16" s="223"/>
      <c r="BE16" s="224"/>
      <c r="BF16" s="224"/>
      <c r="BG16" s="224"/>
      <c r="BH16" s="224"/>
      <c r="BI16" s="224"/>
      <c r="BJ16" s="224"/>
      <c r="BK16" s="224"/>
      <c r="BL16" s="224"/>
      <c r="BM16" s="224"/>
      <c r="BN16" s="224"/>
      <c r="BO16" s="224"/>
      <c r="BP16" s="224"/>
      <c r="BQ16" s="229">
        <v>10</v>
      </c>
      <c r="BR16" s="230"/>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25"/>
    </row>
    <row r="17" spans="1:131" s="226" customFormat="1" ht="26.25" customHeight="1" x14ac:dyDescent="0.15">
      <c r="A17" s="229">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2"/>
      <c r="AL17" s="1113"/>
      <c r="AM17" s="1113"/>
      <c r="AN17" s="1113"/>
      <c r="AO17" s="1113"/>
      <c r="AP17" s="1113"/>
      <c r="AQ17" s="1113"/>
      <c r="AR17" s="1113"/>
      <c r="AS17" s="1113"/>
      <c r="AT17" s="1113"/>
      <c r="AU17" s="1114"/>
      <c r="AV17" s="1114"/>
      <c r="AW17" s="1114"/>
      <c r="AX17" s="1114"/>
      <c r="AY17" s="1115"/>
      <c r="AZ17" s="223"/>
      <c r="BA17" s="223"/>
      <c r="BB17" s="223"/>
      <c r="BC17" s="223"/>
      <c r="BD17" s="223"/>
      <c r="BE17" s="224"/>
      <c r="BF17" s="224"/>
      <c r="BG17" s="224"/>
      <c r="BH17" s="224"/>
      <c r="BI17" s="224"/>
      <c r="BJ17" s="224"/>
      <c r="BK17" s="224"/>
      <c r="BL17" s="224"/>
      <c r="BM17" s="224"/>
      <c r="BN17" s="224"/>
      <c r="BO17" s="224"/>
      <c r="BP17" s="224"/>
      <c r="BQ17" s="229">
        <v>11</v>
      </c>
      <c r="BR17" s="230"/>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25"/>
    </row>
    <row r="18" spans="1:131" s="226" customFormat="1" ht="26.25" customHeight="1" x14ac:dyDescent="0.15">
      <c r="A18" s="229">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2"/>
      <c r="AL18" s="1113"/>
      <c r="AM18" s="1113"/>
      <c r="AN18" s="1113"/>
      <c r="AO18" s="1113"/>
      <c r="AP18" s="1113"/>
      <c r="AQ18" s="1113"/>
      <c r="AR18" s="1113"/>
      <c r="AS18" s="1113"/>
      <c r="AT18" s="1113"/>
      <c r="AU18" s="1114"/>
      <c r="AV18" s="1114"/>
      <c r="AW18" s="1114"/>
      <c r="AX18" s="1114"/>
      <c r="AY18" s="1115"/>
      <c r="AZ18" s="223"/>
      <c r="BA18" s="223"/>
      <c r="BB18" s="223"/>
      <c r="BC18" s="223"/>
      <c r="BD18" s="223"/>
      <c r="BE18" s="224"/>
      <c r="BF18" s="224"/>
      <c r="BG18" s="224"/>
      <c r="BH18" s="224"/>
      <c r="BI18" s="224"/>
      <c r="BJ18" s="224"/>
      <c r="BK18" s="224"/>
      <c r="BL18" s="224"/>
      <c r="BM18" s="224"/>
      <c r="BN18" s="224"/>
      <c r="BO18" s="224"/>
      <c r="BP18" s="224"/>
      <c r="BQ18" s="229">
        <v>12</v>
      </c>
      <c r="BR18" s="230"/>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25"/>
    </row>
    <row r="19" spans="1:131" s="226" customFormat="1" ht="26.25" customHeight="1" x14ac:dyDescent="0.15">
      <c r="A19" s="229">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2"/>
      <c r="AL19" s="1113"/>
      <c r="AM19" s="1113"/>
      <c r="AN19" s="1113"/>
      <c r="AO19" s="1113"/>
      <c r="AP19" s="1113"/>
      <c r="AQ19" s="1113"/>
      <c r="AR19" s="1113"/>
      <c r="AS19" s="1113"/>
      <c r="AT19" s="1113"/>
      <c r="AU19" s="1114"/>
      <c r="AV19" s="1114"/>
      <c r="AW19" s="1114"/>
      <c r="AX19" s="1114"/>
      <c r="AY19" s="1115"/>
      <c r="AZ19" s="223"/>
      <c r="BA19" s="223"/>
      <c r="BB19" s="223"/>
      <c r="BC19" s="223"/>
      <c r="BD19" s="223"/>
      <c r="BE19" s="224"/>
      <c r="BF19" s="224"/>
      <c r="BG19" s="224"/>
      <c r="BH19" s="224"/>
      <c r="BI19" s="224"/>
      <c r="BJ19" s="224"/>
      <c r="BK19" s="224"/>
      <c r="BL19" s="224"/>
      <c r="BM19" s="224"/>
      <c r="BN19" s="224"/>
      <c r="BO19" s="224"/>
      <c r="BP19" s="224"/>
      <c r="BQ19" s="229">
        <v>13</v>
      </c>
      <c r="BR19" s="230"/>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25"/>
    </row>
    <row r="20" spans="1:131" s="226" customFormat="1" ht="26.25" customHeight="1" x14ac:dyDescent="0.15">
      <c r="A20" s="229">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2"/>
      <c r="AL20" s="1113"/>
      <c r="AM20" s="1113"/>
      <c r="AN20" s="1113"/>
      <c r="AO20" s="1113"/>
      <c r="AP20" s="1113"/>
      <c r="AQ20" s="1113"/>
      <c r="AR20" s="1113"/>
      <c r="AS20" s="1113"/>
      <c r="AT20" s="1113"/>
      <c r="AU20" s="1114"/>
      <c r="AV20" s="1114"/>
      <c r="AW20" s="1114"/>
      <c r="AX20" s="1114"/>
      <c r="AY20" s="1115"/>
      <c r="AZ20" s="223"/>
      <c r="BA20" s="223"/>
      <c r="BB20" s="223"/>
      <c r="BC20" s="223"/>
      <c r="BD20" s="223"/>
      <c r="BE20" s="224"/>
      <c r="BF20" s="224"/>
      <c r="BG20" s="224"/>
      <c r="BH20" s="224"/>
      <c r="BI20" s="224"/>
      <c r="BJ20" s="224"/>
      <c r="BK20" s="224"/>
      <c r="BL20" s="224"/>
      <c r="BM20" s="224"/>
      <c r="BN20" s="224"/>
      <c r="BO20" s="224"/>
      <c r="BP20" s="224"/>
      <c r="BQ20" s="229">
        <v>14</v>
      </c>
      <c r="BR20" s="230"/>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25"/>
    </row>
    <row r="21" spans="1:131" s="226" customFormat="1" ht="26.25" customHeight="1" thickBot="1" x14ac:dyDescent="0.2">
      <c r="A21" s="229">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2"/>
      <c r="AL21" s="1113"/>
      <c r="AM21" s="1113"/>
      <c r="AN21" s="1113"/>
      <c r="AO21" s="1113"/>
      <c r="AP21" s="1113"/>
      <c r="AQ21" s="1113"/>
      <c r="AR21" s="1113"/>
      <c r="AS21" s="1113"/>
      <c r="AT21" s="1113"/>
      <c r="AU21" s="1114"/>
      <c r="AV21" s="1114"/>
      <c r="AW21" s="1114"/>
      <c r="AX21" s="1114"/>
      <c r="AY21" s="1115"/>
      <c r="AZ21" s="223"/>
      <c r="BA21" s="223"/>
      <c r="BB21" s="223"/>
      <c r="BC21" s="223"/>
      <c r="BD21" s="223"/>
      <c r="BE21" s="224"/>
      <c r="BF21" s="224"/>
      <c r="BG21" s="224"/>
      <c r="BH21" s="224"/>
      <c r="BI21" s="224"/>
      <c r="BJ21" s="224"/>
      <c r="BK21" s="224"/>
      <c r="BL21" s="224"/>
      <c r="BM21" s="224"/>
      <c r="BN21" s="224"/>
      <c r="BO21" s="224"/>
      <c r="BP21" s="224"/>
      <c r="BQ21" s="229">
        <v>15</v>
      </c>
      <c r="BR21" s="230"/>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25"/>
    </row>
    <row r="22" spans="1:131" s="226" customFormat="1" ht="26.25" customHeight="1" x14ac:dyDescent="0.15">
      <c r="A22" s="229">
        <v>16</v>
      </c>
      <c r="B22" s="1062"/>
      <c r="C22" s="1063"/>
      <c r="D22" s="1063"/>
      <c r="E22" s="1063"/>
      <c r="F22" s="1063"/>
      <c r="G22" s="1063"/>
      <c r="H22" s="1063"/>
      <c r="I22" s="1063"/>
      <c r="J22" s="1063"/>
      <c r="K22" s="1063"/>
      <c r="L22" s="1063"/>
      <c r="M22" s="1063"/>
      <c r="N22" s="1063"/>
      <c r="O22" s="1063"/>
      <c r="P22" s="1064"/>
      <c r="Q22" s="1105"/>
      <c r="R22" s="1106"/>
      <c r="S22" s="1106"/>
      <c r="T22" s="1106"/>
      <c r="U22" s="1106"/>
      <c r="V22" s="1106"/>
      <c r="W22" s="1106"/>
      <c r="X22" s="1106"/>
      <c r="Y22" s="1106"/>
      <c r="Z22" s="1106"/>
      <c r="AA22" s="1106"/>
      <c r="AB22" s="1106"/>
      <c r="AC22" s="1106"/>
      <c r="AD22" s="1106"/>
      <c r="AE22" s="1107"/>
      <c r="AF22" s="1067"/>
      <c r="AG22" s="1068"/>
      <c r="AH22" s="1068"/>
      <c r="AI22" s="1068"/>
      <c r="AJ22" s="1069"/>
      <c r="AK22" s="1108"/>
      <c r="AL22" s="1109"/>
      <c r="AM22" s="1109"/>
      <c r="AN22" s="1109"/>
      <c r="AO22" s="1109"/>
      <c r="AP22" s="1109"/>
      <c r="AQ22" s="1109"/>
      <c r="AR22" s="1109"/>
      <c r="AS22" s="1109"/>
      <c r="AT22" s="1109"/>
      <c r="AU22" s="1110"/>
      <c r="AV22" s="1110"/>
      <c r="AW22" s="1110"/>
      <c r="AX22" s="1110"/>
      <c r="AY22" s="1111"/>
      <c r="AZ22" s="1060" t="s">
        <v>391</v>
      </c>
      <c r="BA22" s="1060"/>
      <c r="BB22" s="1060"/>
      <c r="BC22" s="1060"/>
      <c r="BD22" s="1061"/>
      <c r="BE22" s="224"/>
      <c r="BF22" s="224"/>
      <c r="BG22" s="224"/>
      <c r="BH22" s="224"/>
      <c r="BI22" s="224"/>
      <c r="BJ22" s="224"/>
      <c r="BK22" s="224"/>
      <c r="BL22" s="224"/>
      <c r="BM22" s="224"/>
      <c r="BN22" s="224"/>
      <c r="BO22" s="224"/>
      <c r="BP22" s="224"/>
      <c r="BQ22" s="229">
        <v>16</v>
      </c>
      <c r="BR22" s="230"/>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25"/>
    </row>
    <row r="23" spans="1:131" s="226" customFormat="1" ht="26.25" customHeight="1" thickBot="1" x14ac:dyDescent="0.2">
      <c r="A23" s="231" t="s">
        <v>392</v>
      </c>
      <c r="B23" s="969" t="s">
        <v>393</v>
      </c>
      <c r="C23" s="970"/>
      <c r="D23" s="970"/>
      <c r="E23" s="970"/>
      <c r="F23" s="970"/>
      <c r="G23" s="970"/>
      <c r="H23" s="970"/>
      <c r="I23" s="970"/>
      <c r="J23" s="970"/>
      <c r="K23" s="970"/>
      <c r="L23" s="970"/>
      <c r="M23" s="970"/>
      <c r="N23" s="970"/>
      <c r="O23" s="970"/>
      <c r="P23" s="980"/>
      <c r="Q23" s="1099"/>
      <c r="R23" s="1093"/>
      <c r="S23" s="1093"/>
      <c r="T23" s="1093"/>
      <c r="U23" s="1093"/>
      <c r="V23" s="1093"/>
      <c r="W23" s="1093"/>
      <c r="X23" s="1093"/>
      <c r="Y23" s="1093"/>
      <c r="Z23" s="1093"/>
      <c r="AA23" s="1093"/>
      <c r="AB23" s="1093"/>
      <c r="AC23" s="1093"/>
      <c r="AD23" s="1093"/>
      <c r="AE23" s="1100"/>
      <c r="AF23" s="1101">
        <v>854</v>
      </c>
      <c r="AG23" s="1093"/>
      <c r="AH23" s="1093"/>
      <c r="AI23" s="1093"/>
      <c r="AJ23" s="1102"/>
      <c r="AK23" s="1103"/>
      <c r="AL23" s="1104"/>
      <c r="AM23" s="1104"/>
      <c r="AN23" s="1104"/>
      <c r="AO23" s="1104"/>
      <c r="AP23" s="1093"/>
      <c r="AQ23" s="1093"/>
      <c r="AR23" s="1093"/>
      <c r="AS23" s="1093"/>
      <c r="AT23" s="1093"/>
      <c r="AU23" s="1094"/>
      <c r="AV23" s="1094"/>
      <c r="AW23" s="1094"/>
      <c r="AX23" s="1094"/>
      <c r="AY23" s="1095"/>
      <c r="AZ23" s="1096" t="s">
        <v>394</v>
      </c>
      <c r="BA23" s="1097"/>
      <c r="BB23" s="1097"/>
      <c r="BC23" s="1097"/>
      <c r="BD23" s="1098"/>
      <c r="BE23" s="224"/>
      <c r="BF23" s="224"/>
      <c r="BG23" s="224"/>
      <c r="BH23" s="224"/>
      <c r="BI23" s="224"/>
      <c r="BJ23" s="224"/>
      <c r="BK23" s="224"/>
      <c r="BL23" s="224"/>
      <c r="BM23" s="224"/>
      <c r="BN23" s="224"/>
      <c r="BO23" s="224"/>
      <c r="BP23" s="224"/>
      <c r="BQ23" s="229">
        <v>17</v>
      </c>
      <c r="BR23" s="230"/>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25"/>
    </row>
    <row r="24" spans="1:131" s="226" customFormat="1" ht="26.25" customHeight="1" x14ac:dyDescent="0.15">
      <c r="A24" s="1092" t="s">
        <v>395</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23"/>
      <c r="BA24" s="223"/>
      <c r="BB24" s="223"/>
      <c r="BC24" s="223"/>
      <c r="BD24" s="223"/>
      <c r="BE24" s="224"/>
      <c r="BF24" s="224"/>
      <c r="BG24" s="224"/>
      <c r="BH24" s="224"/>
      <c r="BI24" s="224"/>
      <c r="BJ24" s="224"/>
      <c r="BK24" s="224"/>
      <c r="BL24" s="224"/>
      <c r="BM24" s="224"/>
      <c r="BN24" s="224"/>
      <c r="BO24" s="224"/>
      <c r="BP24" s="224"/>
      <c r="BQ24" s="229">
        <v>18</v>
      </c>
      <c r="BR24" s="230"/>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25"/>
    </row>
    <row r="25" spans="1:131" ht="26.25" customHeight="1" thickBot="1" x14ac:dyDescent="0.2">
      <c r="A25" s="1091" t="s">
        <v>396</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23"/>
      <c r="BK25" s="223"/>
      <c r="BL25" s="223"/>
      <c r="BM25" s="223"/>
      <c r="BN25" s="223"/>
      <c r="BO25" s="232"/>
      <c r="BP25" s="232"/>
      <c r="BQ25" s="229">
        <v>19</v>
      </c>
      <c r="BR25" s="230"/>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1"/>
    </row>
    <row r="26" spans="1:131" ht="26.25" customHeight="1" x14ac:dyDescent="0.15">
      <c r="A26" s="1027" t="s">
        <v>373</v>
      </c>
      <c r="B26" s="1028"/>
      <c r="C26" s="1028"/>
      <c r="D26" s="1028"/>
      <c r="E26" s="1028"/>
      <c r="F26" s="1028"/>
      <c r="G26" s="1028"/>
      <c r="H26" s="1028"/>
      <c r="I26" s="1028"/>
      <c r="J26" s="1028"/>
      <c r="K26" s="1028"/>
      <c r="L26" s="1028"/>
      <c r="M26" s="1028"/>
      <c r="N26" s="1028"/>
      <c r="O26" s="1028"/>
      <c r="P26" s="1029"/>
      <c r="Q26" s="1033" t="s">
        <v>397</v>
      </c>
      <c r="R26" s="1034"/>
      <c r="S26" s="1034"/>
      <c r="T26" s="1034"/>
      <c r="U26" s="1035"/>
      <c r="V26" s="1033" t="s">
        <v>398</v>
      </c>
      <c r="W26" s="1034"/>
      <c r="X26" s="1034"/>
      <c r="Y26" s="1034"/>
      <c r="Z26" s="1035"/>
      <c r="AA26" s="1033" t="s">
        <v>399</v>
      </c>
      <c r="AB26" s="1034"/>
      <c r="AC26" s="1034"/>
      <c r="AD26" s="1034"/>
      <c r="AE26" s="1034"/>
      <c r="AF26" s="1087" t="s">
        <v>400</v>
      </c>
      <c r="AG26" s="1040"/>
      <c r="AH26" s="1040"/>
      <c r="AI26" s="1040"/>
      <c r="AJ26" s="1088"/>
      <c r="AK26" s="1034" t="s">
        <v>401</v>
      </c>
      <c r="AL26" s="1034"/>
      <c r="AM26" s="1034"/>
      <c r="AN26" s="1034"/>
      <c r="AO26" s="1035"/>
      <c r="AP26" s="1033" t="s">
        <v>402</v>
      </c>
      <c r="AQ26" s="1034"/>
      <c r="AR26" s="1034"/>
      <c r="AS26" s="1034"/>
      <c r="AT26" s="1035"/>
      <c r="AU26" s="1033" t="s">
        <v>403</v>
      </c>
      <c r="AV26" s="1034"/>
      <c r="AW26" s="1034"/>
      <c r="AX26" s="1034"/>
      <c r="AY26" s="1035"/>
      <c r="AZ26" s="1033" t="s">
        <v>404</v>
      </c>
      <c r="BA26" s="1034"/>
      <c r="BB26" s="1034"/>
      <c r="BC26" s="1034"/>
      <c r="BD26" s="1035"/>
      <c r="BE26" s="1033" t="s">
        <v>380</v>
      </c>
      <c r="BF26" s="1034"/>
      <c r="BG26" s="1034"/>
      <c r="BH26" s="1034"/>
      <c r="BI26" s="1047"/>
      <c r="BJ26" s="223"/>
      <c r="BK26" s="223"/>
      <c r="BL26" s="223"/>
      <c r="BM26" s="223"/>
      <c r="BN26" s="223"/>
      <c r="BO26" s="232"/>
      <c r="BP26" s="232"/>
      <c r="BQ26" s="229">
        <v>20</v>
      </c>
      <c r="BR26" s="230"/>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1"/>
    </row>
    <row r="27" spans="1:13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89"/>
      <c r="AG27" s="1043"/>
      <c r="AH27" s="1043"/>
      <c r="AI27" s="1043"/>
      <c r="AJ27" s="1090"/>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23"/>
      <c r="BK27" s="223"/>
      <c r="BL27" s="223"/>
      <c r="BM27" s="223"/>
      <c r="BN27" s="223"/>
      <c r="BO27" s="232"/>
      <c r="BP27" s="232"/>
      <c r="BQ27" s="229">
        <v>21</v>
      </c>
      <c r="BR27" s="230"/>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1"/>
    </row>
    <row r="28" spans="1:131" ht="26.25" customHeight="1" thickTop="1" x14ac:dyDescent="0.15">
      <c r="A28" s="233">
        <v>1</v>
      </c>
      <c r="B28" s="1079" t="s">
        <v>405</v>
      </c>
      <c r="C28" s="1080"/>
      <c r="D28" s="1080"/>
      <c r="E28" s="1080"/>
      <c r="F28" s="1080"/>
      <c r="G28" s="1080"/>
      <c r="H28" s="1080"/>
      <c r="I28" s="1080"/>
      <c r="J28" s="1080"/>
      <c r="K28" s="1080"/>
      <c r="L28" s="1080"/>
      <c r="M28" s="1080"/>
      <c r="N28" s="1080"/>
      <c r="O28" s="1080"/>
      <c r="P28" s="1081"/>
      <c r="Q28" s="1082">
        <v>3040</v>
      </c>
      <c r="R28" s="1083"/>
      <c r="S28" s="1083"/>
      <c r="T28" s="1083"/>
      <c r="U28" s="1083"/>
      <c r="V28" s="1083">
        <v>3021</v>
      </c>
      <c r="W28" s="1083"/>
      <c r="X28" s="1083"/>
      <c r="Y28" s="1083"/>
      <c r="Z28" s="1083"/>
      <c r="AA28" s="1083">
        <v>19</v>
      </c>
      <c r="AB28" s="1083"/>
      <c r="AC28" s="1083"/>
      <c r="AD28" s="1083"/>
      <c r="AE28" s="1084"/>
      <c r="AF28" s="1085">
        <v>19</v>
      </c>
      <c r="AG28" s="1083"/>
      <c r="AH28" s="1083"/>
      <c r="AI28" s="1083"/>
      <c r="AJ28" s="1086"/>
      <c r="AK28" s="1074">
        <v>242</v>
      </c>
      <c r="AL28" s="1075"/>
      <c r="AM28" s="1075"/>
      <c r="AN28" s="1075"/>
      <c r="AO28" s="1075"/>
      <c r="AP28" s="1075" t="s">
        <v>592</v>
      </c>
      <c r="AQ28" s="1075"/>
      <c r="AR28" s="1075"/>
      <c r="AS28" s="1075"/>
      <c r="AT28" s="1075"/>
      <c r="AU28" s="1075" t="s">
        <v>592</v>
      </c>
      <c r="AV28" s="1075"/>
      <c r="AW28" s="1075"/>
      <c r="AX28" s="1075"/>
      <c r="AY28" s="1075"/>
      <c r="AZ28" s="1076" t="s">
        <v>592</v>
      </c>
      <c r="BA28" s="1076"/>
      <c r="BB28" s="1076"/>
      <c r="BC28" s="1076"/>
      <c r="BD28" s="1076"/>
      <c r="BE28" s="1077"/>
      <c r="BF28" s="1077"/>
      <c r="BG28" s="1077"/>
      <c r="BH28" s="1077"/>
      <c r="BI28" s="1078"/>
      <c r="BJ28" s="223"/>
      <c r="BK28" s="223"/>
      <c r="BL28" s="223"/>
      <c r="BM28" s="223"/>
      <c r="BN28" s="223"/>
      <c r="BO28" s="232"/>
      <c r="BP28" s="232"/>
      <c r="BQ28" s="229">
        <v>22</v>
      </c>
      <c r="BR28" s="230"/>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1"/>
    </row>
    <row r="29" spans="1:131" ht="26.25" customHeight="1" x14ac:dyDescent="0.15">
      <c r="A29" s="233">
        <v>2</v>
      </c>
      <c r="B29" s="1062" t="s">
        <v>406</v>
      </c>
      <c r="C29" s="1063"/>
      <c r="D29" s="1063"/>
      <c r="E29" s="1063"/>
      <c r="F29" s="1063"/>
      <c r="G29" s="1063"/>
      <c r="H29" s="1063"/>
      <c r="I29" s="1063"/>
      <c r="J29" s="1063"/>
      <c r="K29" s="1063"/>
      <c r="L29" s="1063"/>
      <c r="M29" s="1063"/>
      <c r="N29" s="1063"/>
      <c r="O29" s="1063"/>
      <c r="P29" s="1064"/>
      <c r="Q29" s="1070">
        <v>404</v>
      </c>
      <c r="R29" s="1071"/>
      <c r="S29" s="1071"/>
      <c r="T29" s="1071"/>
      <c r="U29" s="1071"/>
      <c r="V29" s="1071">
        <v>403</v>
      </c>
      <c r="W29" s="1071"/>
      <c r="X29" s="1071"/>
      <c r="Y29" s="1071"/>
      <c r="Z29" s="1071"/>
      <c r="AA29" s="1071">
        <v>1</v>
      </c>
      <c r="AB29" s="1071"/>
      <c r="AC29" s="1071"/>
      <c r="AD29" s="1071"/>
      <c r="AE29" s="1072"/>
      <c r="AF29" s="1067">
        <v>1</v>
      </c>
      <c r="AG29" s="1068"/>
      <c r="AH29" s="1068"/>
      <c r="AI29" s="1068"/>
      <c r="AJ29" s="1069"/>
      <c r="AK29" s="1012">
        <v>96</v>
      </c>
      <c r="AL29" s="1003"/>
      <c r="AM29" s="1003"/>
      <c r="AN29" s="1003"/>
      <c r="AO29" s="1003"/>
      <c r="AP29" s="1003" t="s">
        <v>592</v>
      </c>
      <c r="AQ29" s="1003"/>
      <c r="AR29" s="1003"/>
      <c r="AS29" s="1003"/>
      <c r="AT29" s="1003"/>
      <c r="AU29" s="1003" t="s">
        <v>592</v>
      </c>
      <c r="AV29" s="1003"/>
      <c r="AW29" s="1003"/>
      <c r="AX29" s="1003"/>
      <c r="AY29" s="1003"/>
      <c r="AZ29" s="1073" t="s">
        <v>592</v>
      </c>
      <c r="BA29" s="1073"/>
      <c r="BB29" s="1073"/>
      <c r="BC29" s="1073"/>
      <c r="BD29" s="1073"/>
      <c r="BE29" s="1004"/>
      <c r="BF29" s="1004"/>
      <c r="BG29" s="1004"/>
      <c r="BH29" s="1004"/>
      <c r="BI29" s="1005"/>
      <c r="BJ29" s="223"/>
      <c r="BK29" s="223"/>
      <c r="BL29" s="223"/>
      <c r="BM29" s="223"/>
      <c r="BN29" s="223"/>
      <c r="BO29" s="232"/>
      <c r="BP29" s="232"/>
      <c r="BQ29" s="229">
        <v>23</v>
      </c>
      <c r="BR29" s="230"/>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1"/>
    </row>
    <row r="30" spans="1:131" ht="26.25" customHeight="1" x14ac:dyDescent="0.15">
      <c r="A30" s="233">
        <v>3</v>
      </c>
      <c r="B30" s="1062" t="s">
        <v>407</v>
      </c>
      <c r="C30" s="1063"/>
      <c r="D30" s="1063"/>
      <c r="E30" s="1063"/>
      <c r="F30" s="1063"/>
      <c r="G30" s="1063"/>
      <c r="H30" s="1063"/>
      <c r="I30" s="1063"/>
      <c r="J30" s="1063"/>
      <c r="K30" s="1063"/>
      <c r="L30" s="1063"/>
      <c r="M30" s="1063"/>
      <c r="N30" s="1063"/>
      <c r="O30" s="1063"/>
      <c r="P30" s="1064"/>
      <c r="Q30" s="1070">
        <v>517</v>
      </c>
      <c r="R30" s="1071"/>
      <c r="S30" s="1071"/>
      <c r="T30" s="1071"/>
      <c r="U30" s="1071"/>
      <c r="V30" s="1071">
        <v>389</v>
      </c>
      <c r="W30" s="1071"/>
      <c r="X30" s="1071"/>
      <c r="Y30" s="1071"/>
      <c r="Z30" s="1071"/>
      <c r="AA30" s="1071">
        <v>128</v>
      </c>
      <c r="AB30" s="1071"/>
      <c r="AC30" s="1071"/>
      <c r="AD30" s="1071"/>
      <c r="AE30" s="1072"/>
      <c r="AF30" s="1067">
        <v>413</v>
      </c>
      <c r="AG30" s="1068"/>
      <c r="AH30" s="1068"/>
      <c r="AI30" s="1068"/>
      <c r="AJ30" s="1069"/>
      <c r="AK30" s="1012">
        <v>5</v>
      </c>
      <c r="AL30" s="1003"/>
      <c r="AM30" s="1003"/>
      <c r="AN30" s="1003"/>
      <c r="AO30" s="1003"/>
      <c r="AP30" s="1003">
        <v>924</v>
      </c>
      <c r="AQ30" s="1003"/>
      <c r="AR30" s="1003"/>
      <c r="AS30" s="1003"/>
      <c r="AT30" s="1003"/>
      <c r="AU30" s="1003">
        <v>17</v>
      </c>
      <c r="AV30" s="1003"/>
      <c r="AW30" s="1003"/>
      <c r="AX30" s="1003"/>
      <c r="AY30" s="1003"/>
      <c r="AZ30" s="1073" t="s">
        <v>592</v>
      </c>
      <c r="BA30" s="1073"/>
      <c r="BB30" s="1073"/>
      <c r="BC30" s="1073"/>
      <c r="BD30" s="1073"/>
      <c r="BE30" s="1004" t="s">
        <v>408</v>
      </c>
      <c r="BF30" s="1004"/>
      <c r="BG30" s="1004"/>
      <c r="BH30" s="1004"/>
      <c r="BI30" s="1005"/>
      <c r="BJ30" s="223"/>
      <c r="BK30" s="223"/>
      <c r="BL30" s="223"/>
      <c r="BM30" s="223"/>
      <c r="BN30" s="223"/>
      <c r="BO30" s="232"/>
      <c r="BP30" s="232"/>
      <c r="BQ30" s="229">
        <v>24</v>
      </c>
      <c r="BR30" s="230"/>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1"/>
    </row>
    <row r="31" spans="1:131" ht="26.25" customHeight="1" x14ac:dyDescent="0.15">
      <c r="A31" s="233">
        <v>4</v>
      </c>
      <c r="B31" s="1062" t="s">
        <v>409</v>
      </c>
      <c r="C31" s="1063"/>
      <c r="D31" s="1063"/>
      <c r="E31" s="1063"/>
      <c r="F31" s="1063"/>
      <c r="G31" s="1063"/>
      <c r="H31" s="1063"/>
      <c r="I31" s="1063"/>
      <c r="J31" s="1063"/>
      <c r="K31" s="1063"/>
      <c r="L31" s="1063"/>
      <c r="M31" s="1063"/>
      <c r="N31" s="1063"/>
      <c r="O31" s="1063"/>
      <c r="P31" s="1064"/>
      <c r="Q31" s="1070">
        <v>61</v>
      </c>
      <c r="R31" s="1071"/>
      <c r="S31" s="1071"/>
      <c r="T31" s="1071"/>
      <c r="U31" s="1071"/>
      <c r="V31" s="1071">
        <v>51</v>
      </c>
      <c r="W31" s="1071"/>
      <c r="X31" s="1071"/>
      <c r="Y31" s="1071"/>
      <c r="Z31" s="1071"/>
      <c r="AA31" s="1071">
        <v>11</v>
      </c>
      <c r="AB31" s="1071"/>
      <c r="AC31" s="1071"/>
      <c r="AD31" s="1071"/>
      <c r="AE31" s="1072"/>
      <c r="AF31" s="1067">
        <v>183</v>
      </c>
      <c r="AG31" s="1068"/>
      <c r="AH31" s="1068"/>
      <c r="AI31" s="1068"/>
      <c r="AJ31" s="1069"/>
      <c r="AK31" s="1012" t="s">
        <v>592</v>
      </c>
      <c r="AL31" s="1003"/>
      <c r="AM31" s="1003"/>
      <c r="AN31" s="1003"/>
      <c r="AO31" s="1003"/>
      <c r="AP31" s="1003" t="s">
        <v>592</v>
      </c>
      <c r="AQ31" s="1003"/>
      <c r="AR31" s="1003"/>
      <c r="AS31" s="1003"/>
      <c r="AT31" s="1003"/>
      <c r="AU31" s="1003" t="s">
        <v>592</v>
      </c>
      <c r="AV31" s="1003"/>
      <c r="AW31" s="1003"/>
      <c r="AX31" s="1003"/>
      <c r="AY31" s="1003"/>
      <c r="AZ31" s="1073" t="s">
        <v>592</v>
      </c>
      <c r="BA31" s="1073"/>
      <c r="BB31" s="1073"/>
      <c r="BC31" s="1073"/>
      <c r="BD31" s="1073"/>
      <c r="BE31" s="1004" t="s">
        <v>410</v>
      </c>
      <c r="BF31" s="1004"/>
      <c r="BG31" s="1004"/>
      <c r="BH31" s="1004"/>
      <c r="BI31" s="1005"/>
      <c r="BJ31" s="223"/>
      <c r="BK31" s="223"/>
      <c r="BL31" s="223"/>
      <c r="BM31" s="223"/>
      <c r="BN31" s="223"/>
      <c r="BO31" s="232"/>
      <c r="BP31" s="232"/>
      <c r="BQ31" s="229">
        <v>25</v>
      </c>
      <c r="BR31" s="230"/>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1"/>
    </row>
    <row r="32" spans="1:131" ht="26.25" customHeight="1" x14ac:dyDescent="0.15">
      <c r="A32" s="233">
        <v>5</v>
      </c>
      <c r="B32" s="1062" t="s">
        <v>608</v>
      </c>
      <c r="C32" s="1063"/>
      <c r="D32" s="1063"/>
      <c r="E32" s="1063"/>
      <c r="F32" s="1063"/>
      <c r="G32" s="1063"/>
      <c r="H32" s="1063"/>
      <c r="I32" s="1063"/>
      <c r="J32" s="1063"/>
      <c r="K32" s="1063"/>
      <c r="L32" s="1063"/>
      <c r="M32" s="1063"/>
      <c r="N32" s="1063"/>
      <c r="O32" s="1063"/>
      <c r="P32" s="1064"/>
      <c r="Q32" s="1070">
        <v>1151</v>
      </c>
      <c r="R32" s="1071"/>
      <c r="S32" s="1071"/>
      <c r="T32" s="1071"/>
      <c r="U32" s="1071"/>
      <c r="V32" s="1071">
        <v>922</v>
      </c>
      <c r="W32" s="1071"/>
      <c r="X32" s="1071"/>
      <c r="Y32" s="1071"/>
      <c r="Z32" s="1071"/>
      <c r="AA32" s="1071">
        <v>229</v>
      </c>
      <c r="AB32" s="1071"/>
      <c r="AC32" s="1071"/>
      <c r="AD32" s="1071"/>
      <c r="AE32" s="1072"/>
      <c r="AF32" s="1067">
        <v>352</v>
      </c>
      <c r="AG32" s="1068"/>
      <c r="AH32" s="1068"/>
      <c r="AI32" s="1068"/>
      <c r="AJ32" s="1069"/>
      <c r="AK32" s="1012">
        <v>506</v>
      </c>
      <c r="AL32" s="1003"/>
      <c r="AM32" s="1003"/>
      <c r="AN32" s="1003"/>
      <c r="AO32" s="1003"/>
      <c r="AP32" s="1003">
        <f>4895+2564</f>
        <v>7459</v>
      </c>
      <c r="AQ32" s="1003"/>
      <c r="AR32" s="1003"/>
      <c r="AS32" s="1003"/>
      <c r="AT32" s="1003"/>
      <c r="AU32" s="1003">
        <v>5505</v>
      </c>
      <c r="AV32" s="1003"/>
      <c r="AW32" s="1003"/>
      <c r="AX32" s="1003"/>
      <c r="AY32" s="1003"/>
      <c r="AZ32" s="1073" t="s">
        <v>592</v>
      </c>
      <c r="BA32" s="1073"/>
      <c r="BB32" s="1073"/>
      <c r="BC32" s="1073"/>
      <c r="BD32" s="1073"/>
      <c r="BE32" s="1004" t="s">
        <v>411</v>
      </c>
      <c r="BF32" s="1004"/>
      <c r="BG32" s="1004"/>
      <c r="BH32" s="1004"/>
      <c r="BI32" s="1005"/>
      <c r="BJ32" s="223"/>
      <c r="BK32" s="223"/>
      <c r="BL32" s="223"/>
      <c r="BM32" s="223"/>
      <c r="BN32" s="223"/>
      <c r="BO32" s="232"/>
      <c r="BP32" s="232"/>
      <c r="BQ32" s="229">
        <v>26</v>
      </c>
      <c r="BR32" s="230"/>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1"/>
    </row>
    <row r="33" spans="1:131" ht="26.25" customHeight="1" x14ac:dyDescent="0.15">
      <c r="A33" s="233">
        <v>6</v>
      </c>
      <c r="B33" s="1062" t="s">
        <v>609</v>
      </c>
      <c r="C33" s="1063"/>
      <c r="D33" s="1063"/>
      <c r="E33" s="1063"/>
      <c r="F33" s="1063"/>
      <c r="G33" s="1063"/>
      <c r="H33" s="1063"/>
      <c r="I33" s="1063"/>
      <c r="J33" s="1063"/>
      <c r="K33" s="1063"/>
      <c r="L33" s="1063"/>
      <c r="M33" s="1063"/>
      <c r="N33" s="1063"/>
      <c r="O33" s="1063"/>
      <c r="P33" s="1064"/>
      <c r="Q33" s="1070">
        <v>115</v>
      </c>
      <c r="R33" s="1071"/>
      <c r="S33" s="1071"/>
      <c r="T33" s="1071"/>
      <c r="U33" s="1071"/>
      <c r="V33" s="1071">
        <v>83</v>
      </c>
      <c r="W33" s="1071"/>
      <c r="X33" s="1071"/>
      <c r="Y33" s="1071"/>
      <c r="Z33" s="1071"/>
      <c r="AA33" s="1071">
        <v>32</v>
      </c>
      <c r="AB33" s="1071"/>
      <c r="AC33" s="1071"/>
      <c r="AD33" s="1071"/>
      <c r="AE33" s="1072"/>
      <c r="AF33" s="1067">
        <v>49</v>
      </c>
      <c r="AG33" s="1068"/>
      <c r="AH33" s="1068"/>
      <c r="AI33" s="1068"/>
      <c r="AJ33" s="1069"/>
      <c r="AK33" s="1012">
        <v>76</v>
      </c>
      <c r="AL33" s="1003"/>
      <c r="AM33" s="1003"/>
      <c r="AN33" s="1003"/>
      <c r="AO33" s="1003"/>
      <c r="AP33" s="1003">
        <f>268+64</f>
        <v>332</v>
      </c>
      <c r="AQ33" s="1003"/>
      <c r="AR33" s="1003"/>
      <c r="AS33" s="1003"/>
      <c r="AT33" s="1003"/>
      <c r="AU33" s="1003">
        <v>332</v>
      </c>
      <c r="AV33" s="1003"/>
      <c r="AW33" s="1003"/>
      <c r="AX33" s="1003"/>
      <c r="AY33" s="1003"/>
      <c r="AZ33" s="1073" t="s">
        <v>592</v>
      </c>
      <c r="BA33" s="1073"/>
      <c r="BB33" s="1073"/>
      <c r="BC33" s="1073"/>
      <c r="BD33" s="1073"/>
      <c r="BE33" s="1004" t="s">
        <v>411</v>
      </c>
      <c r="BF33" s="1004"/>
      <c r="BG33" s="1004"/>
      <c r="BH33" s="1004"/>
      <c r="BI33" s="1005"/>
      <c r="BJ33" s="223"/>
      <c r="BK33" s="223"/>
      <c r="BL33" s="223"/>
      <c r="BM33" s="223"/>
      <c r="BN33" s="223"/>
      <c r="BO33" s="232"/>
      <c r="BP33" s="232"/>
      <c r="BQ33" s="229">
        <v>27</v>
      </c>
      <c r="BR33" s="230"/>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1"/>
    </row>
    <row r="34" spans="1:131" ht="26.25" customHeight="1" x14ac:dyDescent="0.15">
      <c r="A34" s="233">
        <v>7</v>
      </c>
      <c r="B34" s="1062" t="s">
        <v>412</v>
      </c>
      <c r="C34" s="1063"/>
      <c r="D34" s="1063"/>
      <c r="E34" s="1063"/>
      <c r="F34" s="1063"/>
      <c r="G34" s="1063"/>
      <c r="H34" s="1063"/>
      <c r="I34" s="1063"/>
      <c r="J34" s="1063"/>
      <c r="K34" s="1063"/>
      <c r="L34" s="1063"/>
      <c r="M34" s="1063"/>
      <c r="N34" s="1063"/>
      <c r="O34" s="1063"/>
      <c r="P34" s="1064"/>
      <c r="Q34" s="1070">
        <v>5213</v>
      </c>
      <c r="R34" s="1071"/>
      <c r="S34" s="1071"/>
      <c r="T34" s="1071"/>
      <c r="U34" s="1071"/>
      <c r="V34" s="1071">
        <v>4808</v>
      </c>
      <c r="W34" s="1071"/>
      <c r="X34" s="1071"/>
      <c r="Y34" s="1071"/>
      <c r="Z34" s="1071"/>
      <c r="AA34" s="1071">
        <v>405</v>
      </c>
      <c r="AB34" s="1071"/>
      <c r="AC34" s="1071"/>
      <c r="AD34" s="1071"/>
      <c r="AE34" s="1072"/>
      <c r="AF34" s="1067">
        <v>801</v>
      </c>
      <c r="AG34" s="1068"/>
      <c r="AH34" s="1068"/>
      <c r="AI34" s="1068"/>
      <c r="AJ34" s="1069"/>
      <c r="AK34" s="1012">
        <v>530</v>
      </c>
      <c r="AL34" s="1003"/>
      <c r="AM34" s="1003"/>
      <c r="AN34" s="1003"/>
      <c r="AO34" s="1003"/>
      <c r="AP34" s="1003">
        <v>1990</v>
      </c>
      <c r="AQ34" s="1003"/>
      <c r="AR34" s="1003"/>
      <c r="AS34" s="1003"/>
      <c r="AT34" s="1003"/>
      <c r="AU34" s="1003">
        <v>1273</v>
      </c>
      <c r="AV34" s="1003"/>
      <c r="AW34" s="1003"/>
      <c r="AX34" s="1003"/>
      <c r="AY34" s="1003"/>
      <c r="AZ34" s="1073" t="s">
        <v>592</v>
      </c>
      <c r="BA34" s="1073"/>
      <c r="BB34" s="1073"/>
      <c r="BC34" s="1073"/>
      <c r="BD34" s="1073"/>
      <c r="BE34" s="1004" t="s">
        <v>411</v>
      </c>
      <c r="BF34" s="1004"/>
      <c r="BG34" s="1004"/>
      <c r="BH34" s="1004"/>
      <c r="BI34" s="1005"/>
      <c r="BJ34" s="223"/>
      <c r="BK34" s="223"/>
      <c r="BL34" s="223"/>
      <c r="BM34" s="223"/>
      <c r="BN34" s="223"/>
      <c r="BO34" s="232"/>
      <c r="BP34" s="232"/>
      <c r="BQ34" s="229">
        <v>28</v>
      </c>
      <c r="BR34" s="230"/>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1"/>
    </row>
    <row r="35" spans="1:131" ht="26.25" customHeight="1" x14ac:dyDescent="0.15">
      <c r="A35" s="233">
        <v>8</v>
      </c>
      <c r="B35" s="1062" t="s">
        <v>413</v>
      </c>
      <c r="C35" s="1063"/>
      <c r="D35" s="1063"/>
      <c r="E35" s="1063"/>
      <c r="F35" s="1063"/>
      <c r="G35" s="1063"/>
      <c r="H35" s="1063"/>
      <c r="I35" s="1063"/>
      <c r="J35" s="1063"/>
      <c r="K35" s="1063"/>
      <c r="L35" s="1063"/>
      <c r="M35" s="1063"/>
      <c r="N35" s="1063"/>
      <c r="O35" s="1063"/>
      <c r="P35" s="1064"/>
      <c r="Q35" s="1070">
        <v>221</v>
      </c>
      <c r="R35" s="1071"/>
      <c r="S35" s="1071"/>
      <c r="T35" s="1071"/>
      <c r="U35" s="1071"/>
      <c r="V35" s="1071">
        <v>213</v>
      </c>
      <c r="W35" s="1071"/>
      <c r="X35" s="1071"/>
      <c r="Y35" s="1071"/>
      <c r="Z35" s="1071"/>
      <c r="AA35" s="1071">
        <v>8</v>
      </c>
      <c r="AB35" s="1071"/>
      <c r="AC35" s="1071"/>
      <c r="AD35" s="1071"/>
      <c r="AE35" s="1072"/>
      <c r="AF35" s="1067">
        <v>8</v>
      </c>
      <c r="AG35" s="1068"/>
      <c r="AH35" s="1068"/>
      <c r="AI35" s="1068"/>
      <c r="AJ35" s="1069"/>
      <c r="AK35" s="1012">
        <v>126</v>
      </c>
      <c r="AL35" s="1003"/>
      <c r="AM35" s="1003"/>
      <c r="AN35" s="1003"/>
      <c r="AO35" s="1003"/>
      <c r="AP35" s="1003">
        <v>471</v>
      </c>
      <c r="AQ35" s="1003"/>
      <c r="AR35" s="1003"/>
      <c r="AS35" s="1003"/>
      <c r="AT35" s="1003"/>
      <c r="AU35" s="1003">
        <v>406</v>
      </c>
      <c r="AV35" s="1003"/>
      <c r="AW35" s="1003"/>
      <c r="AX35" s="1003"/>
      <c r="AY35" s="1003"/>
      <c r="AZ35" s="1073" t="s">
        <v>592</v>
      </c>
      <c r="BA35" s="1073"/>
      <c r="BB35" s="1073"/>
      <c r="BC35" s="1073"/>
      <c r="BD35" s="1073"/>
      <c r="BE35" s="1004" t="s">
        <v>414</v>
      </c>
      <c r="BF35" s="1004"/>
      <c r="BG35" s="1004"/>
      <c r="BH35" s="1004"/>
      <c r="BI35" s="1005"/>
      <c r="BJ35" s="223"/>
      <c r="BK35" s="223"/>
      <c r="BL35" s="223"/>
      <c r="BM35" s="223"/>
      <c r="BN35" s="223"/>
      <c r="BO35" s="232"/>
      <c r="BP35" s="232"/>
      <c r="BQ35" s="229">
        <v>29</v>
      </c>
      <c r="BR35" s="230"/>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1"/>
    </row>
    <row r="36" spans="1:131" ht="26.25" customHeight="1" x14ac:dyDescent="0.15">
      <c r="A36" s="233">
        <v>9</v>
      </c>
      <c r="B36" s="1062"/>
      <c r="C36" s="1063"/>
      <c r="D36" s="1063"/>
      <c r="E36" s="1063"/>
      <c r="F36" s="1063"/>
      <c r="G36" s="1063"/>
      <c r="H36" s="1063"/>
      <c r="I36" s="1063"/>
      <c r="J36" s="1063"/>
      <c r="K36" s="1063"/>
      <c r="L36" s="1063"/>
      <c r="M36" s="1063"/>
      <c r="N36" s="1063"/>
      <c r="O36" s="1063"/>
      <c r="P36" s="1064"/>
      <c r="Q36" s="1070"/>
      <c r="R36" s="1071"/>
      <c r="S36" s="1071"/>
      <c r="T36" s="1071"/>
      <c r="U36" s="1071"/>
      <c r="V36" s="1071"/>
      <c r="W36" s="1071"/>
      <c r="X36" s="1071"/>
      <c r="Y36" s="1071"/>
      <c r="Z36" s="1071"/>
      <c r="AA36" s="1071"/>
      <c r="AB36" s="1071"/>
      <c r="AC36" s="1071"/>
      <c r="AD36" s="1071"/>
      <c r="AE36" s="1072"/>
      <c r="AF36" s="1067"/>
      <c r="AG36" s="1068"/>
      <c r="AH36" s="1068"/>
      <c r="AI36" s="1068"/>
      <c r="AJ36" s="1069"/>
      <c r="AK36" s="1012"/>
      <c r="AL36" s="1003"/>
      <c r="AM36" s="1003"/>
      <c r="AN36" s="1003"/>
      <c r="AO36" s="1003"/>
      <c r="AP36" s="1003"/>
      <c r="AQ36" s="1003"/>
      <c r="AR36" s="1003"/>
      <c r="AS36" s="1003"/>
      <c r="AT36" s="1003"/>
      <c r="AU36" s="1003"/>
      <c r="AV36" s="1003"/>
      <c r="AW36" s="1003"/>
      <c r="AX36" s="1003"/>
      <c r="AY36" s="1003"/>
      <c r="AZ36" s="1073"/>
      <c r="BA36" s="1073"/>
      <c r="BB36" s="1073"/>
      <c r="BC36" s="1073"/>
      <c r="BD36" s="1073"/>
      <c r="BE36" s="1004"/>
      <c r="BF36" s="1004"/>
      <c r="BG36" s="1004"/>
      <c r="BH36" s="1004"/>
      <c r="BI36" s="1005"/>
      <c r="BJ36" s="223"/>
      <c r="BK36" s="223"/>
      <c r="BL36" s="223"/>
      <c r="BM36" s="223"/>
      <c r="BN36" s="223"/>
      <c r="BO36" s="232"/>
      <c r="BP36" s="232"/>
      <c r="BQ36" s="229">
        <v>30</v>
      </c>
      <c r="BR36" s="230"/>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1"/>
    </row>
    <row r="37" spans="1:131" ht="26.25" customHeight="1" x14ac:dyDescent="0.15">
      <c r="A37" s="233">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12"/>
      <c r="AL37" s="1003"/>
      <c r="AM37" s="1003"/>
      <c r="AN37" s="1003"/>
      <c r="AO37" s="1003"/>
      <c r="AP37" s="1003"/>
      <c r="AQ37" s="1003"/>
      <c r="AR37" s="1003"/>
      <c r="AS37" s="1003"/>
      <c r="AT37" s="1003"/>
      <c r="AU37" s="1003"/>
      <c r="AV37" s="1003"/>
      <c r="AW37" s="1003"/>
      <c r="AX37" s="1003"/>
      <c r="AY37" s="1003"/>
      <c r="AZ37" s="1073"/>
      <c r="BA37" s="1073"/>
      <c r="BB37" s="1073"/>
      <c r="BC37" s="1073"/>
      <c r="BD37" s="1073"/>
      <c r="BE37" s="1004"/>
      <c r="BF37" s="1004"/>
      <c r="BG37" s="1004"/>
      <c r="BH37" s="1004"/>
      <c r="BI37" s="1005"/>
      <c r="BJ37" s="223"/>
      <c r="BK37" s="223"/>
      <c r="BL37" s="223"/>
      <c r="BM37" s="223"/>
      <c r="BN37" s="223"/>
      <c r="BO37" s="232"/>
      <c r="BP37" s="232"/>
      <c r="BQ37" s="229">
        <v>31</v>
      </c>
      <c r="BR37" s="230"/>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1"/>
    </row>
    <row r="38" spans="1:131" ht="26.25" customHeight="1" x14ac:dyDescent="0.15">
      <c r="A38" s="233">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12"/>
      <c r="AL38" s="1003"/>
      <c r="AM38" s="1003"/>
      <c r="AN38" s="1003"/>
      <c r="AO38" s="1003"/>
      <c r="AP38" s="1003"/>
      <c r="AQ38" s="1003"/>
      <c r="AR38" s="1003"/>
      <c r="AS38" s="1003"/>
      <c r="AT38" s="1003"/>
      <c r="AU38" s="1003"/>
      <c r="AV38" s="1003"/>
      <c r="AW38" s="1003"/>
      <c r="AX38" s="1003"/>
      <c r="AY38" s="1003"/>
      <c r="AZ38" s="1073"/>
      <c r="BA38" s="1073"/>
      <c r="BB38" s="1073"/>
      <c r="BC38" s="1073"/>
      <c r="BD38" s="1073"/>
      <c r="BE38" s="1004"/>
      <c r="BF38" s="1004"/>
      <c r="BG38" s="1004"/>
      <c r="BH38" s="1004"/>
      <c r="BI38" s="1005"/>
      <c r="BJ38" s="223"/>
      <c r="BK38" s="223"/>
      <c r="BL38" s="223"/>
      <c r="BM38" s="223"/>
      <c r="BN38" s="223"/>
      <c r="BO38" s="232"/>
      <c r="BP38" s="232"/>
      <c r="BQ38" s="229">
        <v>32</v>
      </c>
      <c r="BR38" s="230"/>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1"/>
    </row>
    <row r="39" spans="1:131" ht="26.25" customHeight="1" x14ac:dyDescent="0.15">
      <c r="A39" s="233">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2"/>
      <c r="AL39" s="1003"/>
      <c r="AM39" s="1003"/>
      <c r="AN39" s="1003"/>
      <c r="AO39" s="1003"/>
      <c r="AP39" s="1003"/>
      <c r="AQ39" s="1003"/>
      <c r="AR39" s="1003"/>
      <c r="AS39" s="1003"/>
      <c r="AT39" s="1003"/>
      <c r="AU39" s="1003"/>
      <c r="AV39" s="1003"/>
      <c r="AW39" s="1003"/>
      <c r="AX39" s="1003"/>
      <c r="AY39" s="1003"/>
      <c r="AZ39" s="1073"/>
      <c r="BA39" s="1073"/>
      <c r="BB39" s="1073"/>
      <c r="BC39" s="1073"/>
      <c r="BD39" s="1073"/>
      <c r="BE39" s="1004"/>
      <c r="BF39" s="1004"/>
      <c r="BG39" s="1004"/>
      <c r="BH39" s="1004"/>
      <c r="BI39" s="1005"/>
      <c r="BJ39" s="223"/>
      <c r="BK39" s="223"/>
      <c r="BL39" s="223"/>
      <c r="BM39" s="223"/>
      <c r="BN39" s="223"/>
      <c r="BO39" s="232"/>
      <c r="BP39" s="232"/>
      <c r="BQ39" s="229">
        <v>33</v>
      </c>
      <c r="BR39" s="230"/>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1"/>
    </row>
    <row r="40" spans="1:131" ht="26.25" customHeight="1" x14ac:dyDescent="0.15">
      <c r="A40" s="229">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2"/>
      <c r="AL40" s="1003"/>
      <c r="AM40" s="1003"/>
      <c r="AN40" s="1003"/>
      <c r="AO40" s="1003"/>
      <c r="AP40" s="1003"/>
      <c r="AQ40" s="1003"/>
      <c r="AR40" s="1003"/>
      <c r="AS40" s="1003"/>
      <c r="AT40" s="1003"/>
      <c r="AU40" s="1003"/>
      <c r="AV40" s="1003"/>
      <c r="AW40" s="1003"/>
      <c r="AX40" s="1003"/>
      <c r="AY40" s="1003"/>
      <c r="AZ40" s="1073"/>
      <c r="BA40" s="1073"/>
      <c r="BB40" s="1073"/>
      <c r="BC40" s="1073"/>
      <c r="BD40" s="1073"/>
      <c r="BE40" s="1004"/>
      <c r="BF40" s="1004"/>
      <c r="BG40" s="1004"/>
      <c r="BH40" s="1004"/>
      <c r="BI40" s="1005"/>
      <c r="BJ40" s="223"/>
      <c r="BK40" s="223"/>
      <c r="BL40" s="223"/>
      <c r="BM40" s="223"/>
      <c r="BN40" s="223"/>
      <c r="BO40" s="232"/>
      <c r="BP40" s="232"/>
      <c r="BQ40" s="229">
        <v>34</v>
      </c>
      <c r="BR40" s="230"/>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1"/>
    </row>
    <row r="41" spans="1:131" ht="26.25" customHeight="1" x14ac:dyDescent="0.15">
      <c r="A41" s="229">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2"/>
      <c r="AL41" s="1003"/>
      <c r="AM41" s="1003"/>
      <c r="AN41" s="1003"/>
      <c r="AO41" s="1003"/>
      <c r="AP41" s="1003"/>
      <c r="AQ41" s="1003"/>
      <c r="AR41" s="1003"/>
      <c r="AS41" s="1003"/>
      <c r="AT41" s="1003"/>
      <c r="AU41" s="1003"/>
      <c r="AV41" s="1003"/>
      <c r="AW41" s="1003"/>
      <c r="AX41" s="1003"/>
      <c r="AY41" s="1003"/>
      <c r="AZ41" s="1073"/>
      <c r="BA41" s="1073"/>
      <c r="BB41" s="1073"/>
      <c r="BC41" s="1073"/>
      <c r="BD41" s="1073"/>
      <c r="BE41" s="1004"/>
      <c r="BF41" s="1004"/>
      <c r="BG41" s="1004"/>
      <c r="BH41" s="1004"/>
      <c r="BI41" s="1005"/>
      <c r="BJ41" s="223"/>
      <c r="BK41" s="223"/>
      <c r="BL41" s="223"/>
      <c r="BM41" s="223"/>
      <c r="BN41" s="223"/>
      <c r="BO41" s="232"/>
      <c r="BP41" s="232"/>
      <c r="BQ41" s="229">
        <v>35</v>
      </c>
      <c r="BR41" s="230"/>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1"/>
    </row>
    <row r="42" spans="1:131" ht="26.25" customHeight="1" x14ac:dyDescent="0.15">
      <c r="A42" s="229">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2"/>
      <c r="AL42" s="1003"/>
      <c r="AM42" s="1003"/>
      <c r="AN42" s="1003"/>
      <c r="AO42" s="1003"/>
      <c r="AP42" s="1003"/>
      <c r="AQ42" s="1003"/>
      <c r="AR42" s="1003"/>
      <c r="AS42" s="1003"/>
      <c r="AT42" s="1003"/>
      <c r="AU42" s="1003"/>
      <c r="AV42" s="1003"/>
      <c r="AW42" s="1003"/>
      <c r="AX42" s="1003"/>
      <c r="AY42" s="1003"/>
      <c r="AZ42" s="1073"/>
      <c r="BA42" s="1073"/>
      <c r="BB42" s="1073"/>
      <c r="BC42" s="1073"/>
      <c r="BD42" s="1073"/>
      <c r="BE42" s="1004"/>
      <c r="BF42" s="1004"/>
      <c r="BG42" s="1004"/>
      <c r="BH42" s="1004"/>
      <c r="BI42" s="1005"/>
      <c r="BJ42" s="223"/>
      <c r="BK42" s="223"/>
      <c r="BL42" s="223"/>
      <c r="BM42" s="223"/>
      <c r="BN42" s="223"/>
      <c r="BO42" s="232"/>
      <c r="BP42" s="232"/>
      <c r="BQ42" s="229">
        <v>36</v>
      </c>
      <c r="BR42" s="230"/>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1"/>
    </row>
    <row r="43" spans="1:131" ht="26.25" customHeight="1" x14ac:dyDescent="0.15">
      <c r="A43" s="229">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2"/>
      <c r="AL43" s="1003"/>
      <c r="AM43" s="1003"/>
      <c r="AN43" s="1003"/>
      <c r="AO43" s="1003"/>
      <c r="AP43" s="1003"/>
      <c r="AQ43" s="1003"/>
      <c r="AR43" s="1003"/>
      <c r="AS43" s="1003"/>
      <c r="AT43" s="1003"/>
      <c r="AU43" s="1003"/>
      <c r="AV43" s="1003"/>
      <c r="AW43" s="1003"/>
      <c r="AX43" s="1003"/>
      <c r="AY43" s="1003"/>
      <c r="AZ43" s="1073"/>
      <c r="BA43" s="1073"/>
      <c r="BB43" s="1073"/>
      <c r="BC43" s="1073"/>
      <c r="BD43" s="1073"/>
      <c r="BE43" s="1004"/>
      <c r="BF43" s="1004"/>
      <c r="BG43" s="1004"/>
      <c r="BH43" s="1004"/>
      <c r="BI43" s="1005"/>
      <c r="BJ43" s="223"/>
      <c r="BK43" s="223"/>
      <c r="BL43" s="223"/>
      <c r="BM43" s="223"/>
      <c r="BN43" s="223"/>
      <c r="BO43" s="232"/>
      <c r="BP43" s="232"/>
      <c r="BQ43" s="229">
        <v>37</v>
      </c>
      <c r="BR43" s="230"/>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1"/>
    </row>
    <row r="44" spans="1:131" ht="26.25" customHeight="1" x14ac:dyDescent="0.15">
      <c r="A44" s="229">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2"/>
      <c r="AL44" s="1003"/>
      <c r="AM44" s="1003"/>
      <c r="AN44" s="1003"/>
      <c r="AO44" s="1003"/>
      <c r="AP44" s="1003"/>
      <c r="AQ44" s="1003"/>
      <c r="AR44" s="1003"/>
      <c r="AS44" s="1003"/>
      <c r="AT44" s="1003"/>
      <c r="AU44" s="1003"/>
      <c r="AV44" s="1003"/>
      <c r="AW44" s="1003"/>
      <c r="AX44" s="1003"/>
      <c r="AY44" s="1003"/>
      <c r="AZ44" s="1073"/>
      <c r="BA44" s="1073"/>
      <c r="BB44" s="1073"/>
      <c r="BC44" s="1073"/>
      <c r="BD44" s="1073"/>
      <c r="BE44" s="1004"/>
      <c r="BF44" s="1004"/>
      <c r="BG44" s="1004"/>
      <c r="BH44" s="1004"/>
      <c r="BI44" s="1005"/>
      <c r="BJ44" s="223"/>
      <c r="BK44" s="223"/>
      <c r="BL44" s="223"/>
      <c r="BM44" s="223"/>
      <c r="BN44" s="223"/>
      <c r="BO44" s="232"/>
      <c r="BP44" s="232"/>
      <c r="BQ44" s="229">
        <v>38</v>
      </c>
      <c r="BR44" s="230"/>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1"/>
    </row>
    <row r="45" spans="1:131" ht="26.25" customHeight="1" x14ac:dyDescent="0.15">
      <c r="A45" s="229">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2"/>
      <c r="AL45" s="1003"/>
      <c r="AM45" s="1003"/>
      <c r="AN45" s="1003"/>
      <c r="AO45" s="1003"/>
      <c r="AP45" s="1003"/>
      <c r="AQ45" s="1003"/>
      <c r="AR45" s="1003"/>
      <c r="AS45" s="1003"/>
      <c r="AT45" s="1003"/>
      <c r="AU45" s="1003"/>
      <c r="AV45" s="1003"/>
      <c r="AW45" s="1003"/>
      <c r="AX45" s="1003"/>
      <c r="AY45" s="1003"/>
      <c r="AZ45" s="1073"/>
      <c r="BA45" s="1073"/>
      <c r="BB45" s="1073"/>
      <c r="BC45" s="1073"/>
      <c r="BD45" s="1073"/>
      <c r="BE45" s="1004"/>
      <c r="BF45" s="1004"/>
      <c r="BG45" s="1004"/>
      <c r="BH45" s="1004"/>
      <c r="BI45" s="1005"/>
      <c r="BJ45" s="223"/>
      <c r="BK45" s="223"/>
      <c r="BL45" s="223"/>
      <c r="BM45" s="223"/>
      <c r="BN45" s="223"/>
      <c r="BO45" s="232"/>
      <c r="BP45" s="232"/>
      <c r="BQ45" s="229">
        <v>39</v>
      </c>
      <c r="BR45" s="230"/>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1"/>
    </row>
    <row r="46" spans="1:131" ht="26.25" customHeight="1" x14ac:dyDescent="0.15">
      <c r="A46" s="229">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2"/>
      <c r="AL46" s="1003"/>
      <c r="AM46" s="1003"/>
      <c r="AN46" s="1003"/>
      <c r="AO46" s="1003"/>
      <c r="AP46" s="1003"/>
      <c r="AQ46" s="1003"/>
      <c r="AR46" s="1003"/>
      <c r="AS46" s="1003"/>
      <c r="AT46" s="1003"/>
      <c r="AU46" s="1003"/>
      <c r="AV46" s="1003"/>
      <c r="AW46" s="1003"/>
      <c r="AX46" s="1003"/>
      <c r="AY46" s="1003"/>
      <c r="AZ46" s="1073"/>
      <c r="BA46" s="1073"/>
      <c r="BB46" s="1073"/>
      <c r="BC46" s="1073"/>
      <c r="BD46" s="1073"/>
      <c r="BE46" s="1004"/>
      <c r="BF46" s="1004"/>
      <c r="BG46" s="1004"/>
      <c r="BH46" s="1004"/>
      <c r="BI46" s="1005"/>
      <c r="BJ46" s="223"/>
      <c r="BK46" s="223"/>
      <c r="BL46" s="223"/>
      <c r="BM46" s="223"/>
      <c r="BN46" s="223"/>
      <c r="BO46" s="232"/>
      <c r="BP46" s="232"/>
      <c r="BQ46" s="229">
        <v>40</v>
      </c>
      <c r="BR46" s="230"/>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1"/>
    </row>
    <row r="47" spans="1:131" ht="26.25" customHeight="1" x14ac:dyDescent="0.15">
      <c r="A47" s="229">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2"/>
      <c r="AL47" s="1003"/>
      <c r="AM47" s="1003"/>
      <c r="AN47" s="1003"/>
      <c r="AO47" s="1003"/>
      <c r="AP47" s="1003"/>
      <c r="AQ47" s="1003"/>
      <c r="AR47" s="1003"/>
      <c r="AS47" s="1003"/>
      <c r="AT47" s="1003"/>
      <c r="AU47" s="1003"/>
      <c r="AV47" s="1003"/>
      <c r="AW47" s="1003"/>
      <c r="AX47" s="1003"/>
      <c r="AY47" s="1003"/>
      <c r="AZ47" s="1073"/>
      <c r="BA47" s="1073"/>
      <c r="BB47" s="1073"/>
      <c r="BC47" s="1073"/>
      <c r="BD47" s="1073"/>
      <c r="BE47" s="1004"/>
      <c r="BF47" s="1004"/>
      <c r="BG47" s="1004"/>
      <c r="BH47" s="1004"/>
      <c r="BI47" s="1005"/>
      <c r="BJ47" s="223"/>
      <c r="BK47" s="223"/>
      <c r="BL47" s="223"/>
      <c r="BM47" s="223"/>
      <c r="BN47" s="223"/>
      <c r="BO47" s="232"/>
      <c r="BP47" s="232"/>
      <c r="BQ47" s="229">
        <v>41</v>
      </c>
      <c r="BR47" s="230"/>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1"/>
    </row>
    <row r="48" spans="1:131" ht="26.25" customHeight="1" x14ac:dyDescent="0.15">
      <c r="A48" s="229">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2"/>
      <c r="AL48" s="1003"/>
      <c r="AM48" s="1003"/>
      <c r="AN48" s="1003"/>
      <c r="AO48" s="1003"/>
      <c r="AP48" s="1003"/>
      <c r="AQ48" s="1003"/>
      <c r="AR48" s="1003"/>
      <c r="AS48" s="1003"/>
      <c r="AT48" s="1003"/>
      <c r="AU48" s="1003"/>
      <c r="AV48" s="1003"/>
      <c r="AW48" s="1003"/>
      <c r="AX48" s="1003"/>
      <c r="AY48" s="1003"/>
      <c r="AZ48" s="1073"/>
      <c r="BA48" s="1073"/>
      <c r="BB48" s="1073"/>
      <c r="BC48" s="1073"/>
      <c r="BD48" s="1073"/>
      <c r="BE48" s="1004"/>
      <c r="BF48" s="1004"/>
      <c r="BG48" s="1004"/>
      <c r="BH48" s="1004"/>
      <c r="BI48" s="1005"/>
      <c r="BJ48" s="223"/>
      <c r="BK48" s="223"/>
      <c r="BL48" s="223"/>
      <c r="BM48" s="223"/>
      <c r="BN48" s="223"/>
      <c r="BO48" s="232"/>
      <c r="BP48" s="232"/>
      <c r="BQ48" s="229">
        <v>42</v>
      </c>
      <c r="BR48" s="230"/>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1"/>
    </row>
    <row r="49" spans="1:131" ht="26.25" customHeight="1" x14ac:dyDescent="0.15">
      <c r="A49" s="229">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2"/>
      <c r="AL49" s="1003"/>
      <c r="AM49" s="1003"/>
      <c r="AN49" s="1003"/>
      <c r="AO49" s="1003"/>
      <c r="AP49" s="1003"/>
      <c r="AQ49" s="1003"/>
      <c r="AR49" s="1003"/>
      <c r="AS49" s="1003"/>
      <c r="AT49" s="1003"/>
      <c r="AU49" s="1003"/>
      <c r="AV49" s="1003"/>
      <c r="AW49" s="1003"/>
      <c r="AX49" s="1003"/>
      <c r="AY49" s="1003"/>
      <c r="AZ49" s="1073"/>
      <c r="BA49" s="1073"/>
      <c r="BB49" s="1073"/>
      <c r="BC49" s="1073"/>
      <c r="BD49" s="1073"/>
      <c r="BE49" s="1004"/>
      <c r="BF49" s="1004"/>
      <c r="BG49" s="1004"/>
      <c r="BH49" s="1004"/>
      <c r="BI49" s="1005"/>
      <c r="BJ49" s="223"/>
      <c r="BK49" s="223"/>
      <c r="BL49" s="223"/>
      <c r="BM49" s="223"/>
      <c r="BN49" s="223"/>
      <c r="BO49" s="232"/>
      <c r="BP49" s="232"/>
      <c r="BQ49" s="229">
        <v>43</v>
      </c>
      <c r="BR49" s="230"/>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1"/>
    </row>
    <row r="50" spans="1:131" ht="26.25" customHeight="1" x14ac:dyDescent="0.15">
      <c r="A50" s="229">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4"/>
      <c r="BF50" s="1004"/>
      <c r="BG50" s="1004"/>
      <c r="BH50" s="1004"/>
      <c r="BI50" s="1005"/>
      <c r="BJ50" s="223"/>
      <c r="BK50" s="223"/>
      <c r="BL50" s="223"/>
      <c r="BM50" s="223"/>
      <c r="BN50" s="223"/>
      <c r="BO50" s="232"/>
      <c r="BP50" s="232"/>
      <c r="BQ50" s="229">
        <v>44</v>
      </c>
      <c r="BR50" s="230"/>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1"/>
    </row>
    <row r="51" spans="1:131" ht="26.25" customHeight="1" x14ac:dyDescent="0.15">
      <c r="A51" s="229">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4"/>
      <c r="BF51" s="1004"/>
      <c r="BG51" s="1004"/>
      <c r="BH51" s="1004"/>
      <c r="BI51" s="1005"/>
      <c r="BJ51" s="223"/>
      <c r="BK51" s="223"/>
      <c r="BL51" s="223"/>
      <c r="BM51" s="223"/>
      <c r="BN51" s="223"/>
      <c r="BO51" s="232"/>
      <c r="BP51" s="232"/>
      <c r="BQ51" s="229">
        <v>45</v>
      </c>
      <c r="BR51" s="230"/>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1"/>
    </row>
    <row r="52" spans="1:131" ht="26.25" customHeight="1" x14ac:dyDescent="0.15">
      <c r="A52" s="229">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4"/>
      <c r="BF52" s="1004"/>
      <c r="BG52" s="1004"/>
      <c r="BH52" s="1004"/>
      <c r="BI52" s="1005"/>
      <c r="BJ52" s="223"/>
      <c r="BK52" s="223"/>
      <c r="BL52" s="223"/>
      <c r="BM52" s="223"/>
      <c r="BN52" s="223"/>
      <c r="BO52" s="232"/>
      <c r="BP52" s="232"/>
      <c r="BQ52" s="229">
        <v>46</v>
      </c>
      <c r="BR52" s="230"/>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1"/>
    </row>
    <row r="53" spans="1:131" ht="26.25" customHeight="1" x14ac:dyDescent="0.15">
      <c r="A53" s="229">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4"/>
      <c r="BF53" s="1004"/>
      <c r="BG53" s="1004"/>
      <c r="BH53" s="1004"/>
      <c r="BI53" s="1005"/>
      <c r="BJ53" s="223"/>
      <c r="BK53" s="223"/>
      <c r="BL53" s="223"/>
      <c r="BM53" s="223"/>
      <c r="BN53" s="223"/>
      <c r="BO53" s="232"/>
      <c r="BP53" s="232"/>
      <c r="BQ53" s="229">
        <v>47</v>
      </c>
      <c r="BR53" s="230"/>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1"/>
    </row>
    <row r="54" spans="1:131" ht="26.25" customHeight="1" x14ac:dyDescent="0.15">
      <c r="A54" s="229">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4"/>
      <c r="BF54" s="1004"/>
      <c r="BG54" s="1004"/>
      <c r="BH54" s="1004"/>
      <c r="BI54" s="1005"/>
      <c r="BJ54" s="223"/>
      <c r="BK54" s="223"/>
      <c r="BL54" s="223"/>
      <c r="BM54" s="223"/>
      <c r="BN54" s="223"/>
      <c r="BO54" s="232"/>
      <c r="BP54" s="232"/>
      <c r="BQ54" s="229">
        <v>48</v>
      </c>
      <c r="BR54" s="230"/>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1"/>
    </row>
    <row r="55" spans="1:131" ht="26.25" customHeight="1" x14ac:dyDescent="0.15">
      <c r="A55" s="229">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4"/>
      <c r="BF55" s="1004"/>
      <c r="BG55" s="1004"/>
      <c r="BH55" s="1004"/>
      <c r="BI55" s="1005"/>
      <c r="BJ55" s="223"/>
      <c r="BK55" s="223"/>
      <c r="BL55" s="223"/>
      <c r="BM55" s="223"/>
      <c r="BN55" s="223"/>
      <c r="BO55" s="232"/>
      <c r="BP55" s="232"/>
      <c r="BQ55" s="229">
        <v>49</v>
      </c>
      <c r="BR55" s="230"/>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1"/>
    </row>
    <row r="56" spans="1:131" ht="26.25" customHeight="1" x14ac:dyDescent="0.15">
      <c r="A56" s="229">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4"/>
      <c r="BF56" s="1004"/>
      <c r="BG56" s="1004"/>
      <c r="BH56" s="1004"/>
      <c r="BI56" s="1005"/>
      <c r="BJ56" s="223"/>
      <c r="BK56" s="223"/>
      <c r="BL56" s="223"/>
      <c r="BM56" s="223"/>
      <c r="BN56" s="223"/>
      <c r="BO56" s="232"/>
      <c r="BP56" s="232"/>
      <c r="BQ56" s="229">
        <v>50</v>
      </c>
      <c r="BR56" s="230"/>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1"/>
    </row>
    <row r="57" spans="1:131" ht="26.25" customHeight="1" x14ac:dyDescent="0.15">
      <c r="A57" s="229">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4"/>
      <c r="BF57" s="1004"/>
      <c r="BG57" s="1004"/>
      <c r="BH57" s="1004"/>
      <c r="BI57" s="1005"/>
      <c r="BJ57" s="223"/>
      <c r="BK57" s="223"/>
      <c r="BL57" s="223"/>
      <c r="BM57" s="223"/>
      <c r="BN57" s="223"/>
      <c r="BO57" s="232"/>
      <c r="BP57" s="232"/>
      <c r="BQ57" s="229">
        <v>51</v>
      </c>
      <c r="BR57" s="230"/>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1"/>
    </row>
    <row r="58" spans="1:131" ht="26.25" customHeight="1" x14ac:dyDescent="0.15">
      <c r="A58" s="229">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4"/>
      <c r="BF58" s="1004"/>
      <c r="BG58" s="1004"/>
      <c r="BH58" s="1004"/>
      <c r="BI58" s="1005"/>
      <c r="BJ58" s="223"/>
      <c r="BK58" s="223"/>
      <c r="BL58" s="223"/>
      <c r="BM58" s="223"/>
      <c r="BN58" s="223"/>
      <c r="BO58" s="232"/>
      <c r="BP58" s="232"/>
      <c r="BQ58" s="229">
        <v>52</v>
      </c>
      <c r="BR58" s="230"/>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1"/>
    </row>
    <row r="59" spans="1:131" ht="26.25" customHeight="1" x14ac:dyDescent="0.15">
      <c r="A59" s="229">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4"/>
      <c r="BF59" s="1004"/>
      <c r="BG59" s="1004"/>
      <c r="BH59" s="1004"/>
      <c r="BI59" s="1005"/>
      <c r="BJ59" s="223"/>
      <c r="BK59" s="223"/>
      <c r="BL59" s="223"/>
      <c r="BM59" s="223"/>
      <c r="BN59" s="223"/>
      <c r="BO59" s="232"/>
      <c r="BP59" s="232"/>
      <c r="BQ59" s="229">
        <v>53</v>
      </c>
      <c r="BR59" s="230"/>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1"/>
    </row>
    <row r="60" spans="1:131" ht="26.25" customHeight="1" x14ac:dyDescent="0.15">
      <c r="A60" s="229">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4"/>
      <c r="BF60" s="1004"/>
      <c r="BG60" s="1004"/>
      <c r="BH60" s="1004"/>
      <c r="BI60" s="1005"/>
      <c r="BJ60" s="223"/>
      <c r="BK60" s="223"/>
      <c r="BL60" s="223"/>
      <c r="BM60" s="223"/>
      <c r="BN60" s="223"/>
      <c r="BO60" s="232"/>
      <c r="BP60" s="232"/>
      <c r="BQ60" s="229">
        <v>54</v>
      </c>
      <c r="BR60" s="230"/>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1"/>
    </row>
    <row r="61" spans="1:131" ht="26.25" customHeight="1" thickBot="1" x14ac:dyDescent="0.2">
      <c r="A61" s="229">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4"/>
      <c r="BF61" s="1004"/>
      <c r="BG61" s="1004"/>
      <c r="BH61" s="1004"/>
      <c r="BI61" s="1005"/>
      <c r="BJ61" s="223"/>
      <c r="BK61" s="223"/>
      <c r="BL61" s="223"/>
      <c r="BM61" s="223"/>
      <c r="BN61" s="223"/>
      <c r="BO61" s="232"/>
      <c r="BP61" s="232"/>
      <c r="BQ61" s="229">
        <v>55</v>
      </c>
      <c r="BR61" s="230"/>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1"/>
    </row>
    <row r="62" spans="1:131" ht="26.25" customHeight="1" x14ac:dyDescent="0.15">
      <c r="A62" s="229">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4"/>
      <c r="BF62" s="1004"/>
      <c r="BG62" s="1004"/>
      <c r="BH62" s="1004"/>
      <c r="BI62" s="1005"/>
      <c r="BJ62" s="1059" t="s">
        <v>415</v>
      </c>
      <c r="BK62" s="1060"/>
      <c r="BL62" s="1060"/>
      <c r="BM62" s="1060"/>
      <c r="BN62" s="1061"/>
      <c r="BO62" s="232"/>
      <c r="BP62" s="232"/>
      <c r="BQ62" s="229">
        <v>56</v>
      </c>
      <c r="BR62" s="230"/>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1"/>
    </row>
    <row r="63" spans="1:131" ht="26.25" customHeight="1" thickBot="1" x14ac:dyDescent="0.2">
      <c r="A63" s="231" t="s">
        <v>392</v>
      </c>
      <c r="B63" s="969" t="s">
        <v>416</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2"/>
      <c r="AF63" s="1053">
        <v>1825</v>
      </c>
      <c r="AG63" s="991"/>
      <c r="AH63" s="991"/>
      <c r="AI63" s="991"/>
      <c r="AJ63" s="1054"/>
      <c r="AK63" s="1055"/>
      <c r="AL63" s="995"/>
      <c r="AM63" s="995"/>
      <c r="AN63" s="995"/>
      <c r="AO63" s="995"/>
      <c r="AP63" s="991"/>
      <c r="AQ63" s="991"/>
      <c r="AR63" s="991"/>
      <c r="AS63" s="991"/>
      <c r="AT63" s="991"/>
      <c r="AU63" s="991"/>
      <c r="AV63" s="991"/>
      <c r="AW63" s="991"/>
      <c r="AX63" s="991"/>
      <c r="AY63" s="991"/>
      <c r="AZ63" s="1049"/>
      <c r="BA63" s="1049"/>
      <c r="BB63" s="1049"/>
      <c r="BC63" s="1049"/>
      <c r="BD63" s="1049"/>
      <c r="BE63" s="992"/>
      <c r="BF63" s="992"/>
      <c r="BG63" s="992"/>
      <c r="BH63" s="992"/>
      <c r="BI63" s="993"/>
      <c r="BJ63" s="1050" t="s">
        <v>181</v>
      </c>
      <c r="BK63" s="985"/>
      <c r="BL63" s="985"/>
      <c r="BM63" s="985"/>
      <c r="BN63" s="1051"/>
      <c r="BO63" s="232"/>
      <c r="BP63" s="232"/>
      <c r="BQ63" s="229">
        <v>57</v>
      </c>
      <c r="BR63" s="230"/>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1"/>
    </row>
    <row r="65" spans="1:131" ht="26.25" customHeight="1" thickBot="1" x14ac:dyDescent="0.2">
      <c r="A65" s="223" t="s">
        <v>417</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1"/>
    </row>
    <row r="66" spans="1:131" ht="26.25" customHeight="1" x14ac:dyDescent="0.15">
      <c r="A66" s="1027" t="s">
        <v>418</v>
      </c>
      <c r="B66" s="1028"/>
      <c r="C66" s="1028"/>
      <c r="D66" s="1028"/>
      <c r="E66" s="1028"/>
      <c r="F66" s="1028"/>
      <c r="G66" s="1028"/>
      <c r="H66" s="1028"/>
      <c r="I66" s="1028"/>
      <c r="J66" s="1028"/>
      <c r="K66" s="1028"/>
      <c r="L66" s="1028"/>
      <c r="M66" s="1028"/>
      <c r="N66" s="1028"/>
      <c r="O66" s="1028"/>
      <c r="P66" s="1029"/>
      <c r="Q66" s="1033" t="s">
        <v>419</v>
      </c>
      <c r="R66" s="1034"/>
      <c r="S66" s="1034"/>
      <c r="T66" s="1034"/>
      <c r="U66" s="1035"/>
      <c r="V66" s="1033" t="s">
        <v>420</v>
      </c>
      <c r="W66" s="1034"/>
      <c r="X66" s="1034"/>
      <c r="Y66" s="1034"/>
      <c r="Z66" s="1035"/>
      <c r="AA66" s="1033" t="s">
        <v>421</v>
      </c>
      <c r="AB66" s="1034"/>
      <c r="AC66" s="1034"/>
      <c r="AD66" s="1034"/>
      <c r="AE66" s="1035"/>
      <c r="AF66" s="1039" t="s">
        <v>422</v>
      </c>
      <c r="AG66" s="1040"/>
      <c r="AH66" s="1040"/>
      <c r="AI66" s="1040"/>
      <c r="AJ66" s="1041"/>
      <c r="AK66" s="1033" t="s">
        <v>423</v>
      </c>
      <c r="AL66" s="1028"/>
      <c r="AM66" s="1028"/>
      <c r="AN66" s="1028"/>
      <c r="AO66" s="1029"/>
      <c r="AP66" s="1033" t="s">
        <v>424</v>
      </c>
      <c r="AQ66" s="1034"/>
      <c r="AR66" s="1034"/>
      <c r="AS66" s="1034"/>
      <c r="AT66" s="1035"/>
      <c r="AU66" s="1033" t="s">
        <v>425</v>
      </c>
      <c r="AV66" s="1034"/>
      <c r="AW66" s="1034"/>
      <c r="AX66" s="1034"/>
      <c r="AY66" s="1035"/>
      <c r="AZ66" s="1033" t="s">
        <v>380</v>
      </c>
      <c r="BA66" s="1034"/>
      <c r="BB66" s="1034"/>
      <c r="BC66" s="1034"/>
      <c r="BD66" s="1047"/>
      <c r="BE66" s="232"/>
      <c r="BF66" s="232"/>
      <c r="BG66" s="232"/>
      <c r="BH66" s="232"/>
      <c r="BI66" s="232"/>
      <c r="BJ66" s="232"/>
      <c r="BK66" s="232"/>
      <c r="BL66" s="232"/>
      <c r="BM66" s="232"/>
      <c r="BN66" s="232"/>
      <c r="BO66" s="232"/>
      <c r="BP66" s="232"/>
      <c r="BQ66" s="229">
        <v>60</v>
      </c>
      <c r="BR66" s="234"/>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21"/>
    </row>
    <row r="67" spans="1:13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32"/>
      <c r="BF67" s="232"/>
      <c r="BG67" s="232"/>
      <c r="BH67" s="232"/>
      <c r="BI67" s="232"/>
      <c r="BJ67" s="232"/>
      <c r="BK67" s="232"/>
      <c r="BL67" s="232"/>
      <c r="BM67" s="232"/>
      <c r="BN67" s="232"/>
      <c r="BO67" s="232"/>
      <c r="BP67" s="232"/>
      <c r="BQ67" s="229">
        <v>61</v>
      </c>
      <c r="BR67" s="234"/>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21"/>
    </row>
    <row r="68" spans="1:131" ht="26.25" customHeight="1" thickTop="1" x14ac:dyDescent="0.15">
      <c r="A68" s="227">
        <v>1</v>
      </c>
      <c r="B68" s="1017" t="s">
        <v>593</v>
      </c>
      <c r="C68" s="1018"/>
      <c r="D68" s="1018"/>
      <c r="E68" s="1018"/>
      <c r="F68" s="1018"/>
      <c r="G68" s="1018"/>
      <c r="H68" s="1018"/>
      <c r="I68" s="1018"/>
      <c r="J68" s="1018"/>
      <c r="K68" s="1018"/>
      <c r="L68" s="1018"/>
      <c r="M68" s="1018"/>
      <c r="N68" s="1018"/>
      <c r="O68" s="1018"/>
      <c r="P68" s="1019"/>
      <c r="Q68" s="1020"/>
      <c r="R68" s="1014"/>
      <c r="S68" s="1014"/>
      <c r="T68" s="1014"/>
      <c r="U68" s="1014"/>
      <c r="V68" s="1014"/>
      <c r="W68" s="1014"/>
      <c r="X68" s="1014"/>
      <c r="Y68" s="1014"/>
      <c r="Z68" s="1014"/>
      <c r="AA68" s="1014"/>
      <c r="AB68" s="1014"/>
      <c r="AC68" s="1014"/>
      <c r="AD68" s="1014"/>
      <c r="AE68" s="1014"/>
      <c r="AF68" s="1014"/>
      <c r="AG68" s="1014"/>
      <c r="AH68" s="1014"/>
      <c r="AI68" s="1014"/>
      <c r="AJ68" s="1014"/>
      <c r="AK68" s="1014"/>
      <c r="AL68" s="1014"/>
      <c r="AM68" s="1014"/>
      <c r="AN68" s="1014"/>
      <c r="AO68" s="1014"/>
      <c r="AP68" s="1014"/>
      <c r="AQ68" s="1014"/>
      <c r="AR68" s="1014"/>
      <c r="AS68" s="1014"/>
      <c r="AT68" s="1014"/>
      <c r="AU68" s="1014"/>
      <c r="AV68" s="1014"/>
      <c r="AW68" s="1014"/>
      <c r="AX68" s="1014"/>
      <c r="AY68" s="1014"/>
      <c r="AZ68" s="1015"/>
      <c r="BA68" s="1015"/>
      <c r="BB68" s="1015"/>
      <c r="BC68" s="1015"/>
      <c r="BD68" s="1016"/>
      <c r="BE68" s="232"/>
      <c r="BF68" s="232"/>
      <c r="BG68" s="232"/>
      <c r="BH68" s="232"/>
      <c r="BI68" s="232"/>
      <c r="BJ68" s="232"/>
      <c r="BK68" s="232"/>
      <c r="BL68" s="232"/>
      <c r="BM68" s="232"/>
      <c r="BN68" s="232"/>
      <c r="BO68" s="232"/>
      <c r="BP68" s="232"/>
      <c r="BQ68" s="229">
        <v>62</v>
      </c>
      <c r="BR68" s="234"/>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21"/>
    </row>
    <row r="69" spans="1:131" ht="26.25" customHeight="1" x14ac:dyDescent="0.15">
      <c r="A69" s="229">
        <v>2</v>
      </c>
      <c r="B69" s="1006" t="s">
        <v>594</v>
      </c>
      <c r="C69" s="1007"/>
      <c r="D69" s="1007"/>
      <c r="E69" s="1007"/>
      <c r="F69" s="1007"/>
      <c r="G69" s="1007"/>
      <c r="H69" s="1007"/>
      <c r="I69" s="1007"/>
      <c r="J69" s="1007"/>
      <c r="K69" s="1007"/>
      <c r="L69" s="1007"/>
      <c r="M69" s="1007"/>
      <c r="N69" s="1007"/>
      <c r="O69" s="1007"/>
      <c r="P69" s="1008"/>
      <c r="Q69" s="1009">
        <v>2168</v>
      </c>
      <c r="R69" s="1003"/>
      <c r="S69" s="1003"/>
      <c r="T69" s="1003"/>
      <c r="U69" s="1003"/>
      <c r="V69" s="1003">
        <v>2088</v>
      </c>
      <c r="W69" s="1003"/>
      <c r="X69" s="1003"/>
      <c r="Y69" s="1003"/>
      <c r="Z69" s="1003"/>
      <c r="AA69" s="1003">
        <v>80</v>
      </c>
      <c r="AB69" s="1003"/>
      <c r="AC69" s="1003"/>
      <c r="AD69" s="1003"/>
      <c r="AE69" s="1003"/>
      <c r="AF69" s="1003">
        <v>108</v>
      </c>
      <c r="AG69" s="1003"/>
      <c r="AH69" s="1003"/>
      <c r="AI69" s="1003"/>
      <c r="AJ69" s="1003"/>
      <c r="AK69" s="1003">
        <v>54</v>
      </c>
      <c r="AL69" s="1003"/>
      <c r="AM69" s="1003"/>
      <c r="AN69" s="1003"/>
      <c r="AO69" s="1003"/>
      <c r="AP69" s="1003">
        <v>343</v>
      </c>
      <c r="AQ69" s="1003"/>
      <c r="AR69" s="1003"/>
      <c r="AS69" s="1003"/>
      <c r="AT69" s="1003"/>
      <c r="AU69" s="1003">
        <v>138</v>
      </c>
      <c r="AV69" s="1003"/>
      <c r="AW69" s="1003"/>
      <c r="AX69" s="1003"/>
      <c r="AY69" s="1003"/>
      <c r="AZ69" s="1004"/>
      <c r="BA69" s="1004"/>
      <c r="BB69" s="1004"/>
      <c r="BC69" s="1004"/>
      <c r="BD69" s="1005"/>
      <c r="BE69" s="232"/>
      <c r="BF69" s="232"/>
      <c r="BG69" s="232"/>
      <c r="BH69" s="232"/>
      <c r="BI69" s="232"/>
      <c r="BJ69" s="232"/>
      <c r="BK69" s="232"/>
      <c r="BL69" s="232"/>
      <c r="BM69" s="232"/>
      <c r="BN69" s="232"/>
      <c r="BO69" s="232"/>
      <c r="BP69" s="232"/>
      <c r="BQ69" s="229">
        <v>63</v>
      </c>
      <c r="BR69" s="234"/>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21"/>
    </row>
    <row r="70" spans="1:131" ht="26.25" customHeight="1" x14ac:dyDescent="0.15">
      <c r="A70" s="229">
        <v>3</v>
      </c>
      <c r="B70" s="1006" t="s">
        <v>595</v>
      </c>
      <c r="C70" s="1007"/>
      <c r="D70" s="1007"/>
      <c r="E70" s="1007"/>
      <c r="F70" s="1007"/>
      <c r="G70" s="1007"/>
      <c r="H70" s="1007"/>
      <c r="I70" s="1007"/>
      <c r="J70" s="1007"/>
      <c r="K70" s="1007"/>
      <c r="L70" s="1007"/>
      <c r="M70" s="1007"/>
      <c r="N70" s="1007"/>
      <c r="O70" s="1007"/>
      <c r="P70" s="1008"/>
      <c r="Q70" s="1009">
        <v>60</v>
      </c>
      <c r="R70" s="1003"/>
      <c r="S70" s="1003"/>
      <c r="T70" s="1003"/>
      <c r="U70" s="1003"/>
      <c r="V70" s="1003">
        <v>55</v>
      </c>
      <c r="W70" s="1003"/>
      <c r="X70" s="1003"/>
      <c r="Y70" s="1003"/>
      <c r="Z70" s="1003"/>
      <c r="AA70" s="1003">
        <v>5</v>
      </c>
      <c r="AB70" s="1003"/>
      <c r="AC70" s="1003"/>
      <c r="AD70" s="1003"/>
      <c r="AE70" s="1003"/>
      <c r="AF70" s="1003" t="s">
        <v>521</v>
      </c>
      <c r="AG70" s="1003"/>
      <c r="AH70" s="1003"/>
      <c r="AI70" s="1003"/>
      <c r="AJ70" s="1003"/>
      <c r="AK70" s="1003">
        <v>54</v>
      </c>
      <c r="AL70" s="1003"/>
      <c r="AM70" s="1003"/>
      <c r="AN70" s="1003"/>
      <c r="AO70" s="1003"/>
      <c r="AP70" s="1003" t="s">
        <v>521</v>
      </c>
      <c r="AQ70" s="1003"/>
      <c r="AR70" s="1003"/>
      <c r="AS70" s="1003"/>
      <c r="AT70" s="1003"/>
      <c r="AU70" s="1003" t="s">
        <v>521</v>
      </c>
      <c r="AV70" s="1003"/>
      <c r="AW70" s="1003"/>
      <c r="AX70" s="1003"/>
      <c r="AY70" s="1003"/>
      <c r="AZ70" s="1004"/>
      <c r="BA70" s="1004"/>
      <c r="BB70" s="1004"/>
      <c r="BC70" s="1004"/>
      <c r="BD70" s="1005"/>
      <c r="BE70" s="232"/>
      <c r="BF70" s="232"/>
      <c r="BG70" s="232"/>
      <c r="BH70" s="232"/>
      <c r="BI70" s="232"/>
      <c r="BJ70" s="232"/>
      <c r="BK70" s="232"/>
      <c r="BL70" s="232"/>
      <c r="BM70" s="232"/>
      <c r="BN70" s="232"/>
      <c r="BO70" s="232"/>
      <c r="BP70" s="232"/>
      <c r="BQ70" s="229">
        <v>64</v>
      </c>
      <c r="BR70" s="234"/>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21"/>
    </row>
    <row r="71" spans="1:131" ht="26.25" customHeight="1" x14ac:dyDescent="0.15">
      <c r="A71" s="229">
        <v>4</v>
      </c>
      <c r="B71" s="1006" t="s">
        <v>596</v>
      </c>
      <c r="C71" s="1007"/>
      <c r="D71" s="1007"/>
      <c r="E71" s="1007"/>
      <c r="F71" s="1007"/>
      <c r="G71" s="1007"/>
      <c r="H71" s="1007"/>
      <c r="I71" s="1007"/>
      <c r="J71" s="1007"/>
      <c r="K71" s="1007"/>
      <c r="L71" s="1007"/>
      <c r="M71" s="1007"/>
      <c r="N71" s="1007"/>
      <c r="O71" s="1007"/>
      <c r="P71" s="1008"/>
      <c r="Q71" s="1009">
        <v>299</v>
      </c>
      <c r="R71" s="1003"/>
      <c r="S71" s="1003"/>
      <c r="T71" s="1003"/>
      <c r="U71" s="1003"/>
      <c r="V71" s="1003">
        <v>296</v>
      </c>
      <c r="W71" s="1003"/>
      <c r="X71" s="1003"/>
      <c r="Y71" s="1003"/>
      <c r="Z71" s="1003"/>
      <c r="AA71" s="1003">
        <v>3</v>
      </c>
      <c r="AB71" s="1003"/>
      <c r="AC71" s="1003"/>
      <c r="AD71" s="1003"/>
      <c r="AE71" s="1003"/>
      <c r="AF71" s="1003" t="s">
        <v>592</v>
      </c>
      <c r="AG71" s="1003"/>
      <c r="AH71" s="1003"/>
      <c r="AI71" s="1003"/>
      <c r="AJ71" s="1003"/>
      <c r="AK71" s="1003">
        <v>47</v>
      </c>
      <c r="AL71" s="1003"/>
      <c r="AM71" s="1003"/>
      <c r="AN71" s="1003"/>
      <c r="AO71" s="1003"/>
      <c r="AP71" s="1003" t="s">
        <v>521</v>
      </c>
      <c r="AQ71" s="1003"/>
      <c r="AR71" s="1003"/>
      <c r="AS71" s="1003"/>
      <c r="AT71" s="1003"/>
      <c r="AU71" s="1003" t="s">
        <v>521</v>
      </c>
      <c r="AV71" s="1003"/>
      <c r="AW71" s="1003"/>
      <c r="AX71" s="1003"/>
      <c r="AY71" s="1003"/>
      <c r="AZ71" s="1004"/>
      <c r="BA71" s="1004"/>
      <c r="BB71" s="1004"/>
      <c r="BC71" s="1004"/>
      <c r="BD71" s="1005"/>
      <c r="BE71" s="232"/>
      <c r="BF71" s="232"/>
      <c r="BG71" s="232"/>
      <c r="BH71" s="232"/>
      <c r="BI71" s="232"/>
      <c r="BJ71" s="232"/>
      <c r="BK71" s="232"/>
      <c r="BL71" s="232"/>
      <c r="BM71" s="232"/>
      <c r="BN71" s="232"/>
      <c r="BO71" s="232"/>
      <c r="BP71" s="232"/>
      <c r="BQ71" s="229">
        <v>65</v>
      </c>
      <c r="BR71" s="234"/>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21"/>
    </row>
    <row r="72" spans="1:131" ht="26.25" customHeight="1" x14ac:dyDescent="0.15">
      <c r="A72" s="229">
        <v>5</v>
      </c>
      <c r="B72" s="1006" t="s">
        <v>597</v>
      </c>
      <c r="C72" s="1007"/>
      <c r="D72" s="1007"/>
      <c r="E72" s="1007"/>
      <c r="F72" s="1007"/>
      <c r="G72" s="1007"/>
      <c r="H72" s="1007"/>
      <c r="I72" s="1007"/>
      <c r="J72" s="1007"/>
      <c r="K72" s="1007"/>
      <c r="L72" s="1007"/>
      <c r="M72" s="1007"/>
      <c r="N72" s="1007"/>
      <c r="O72" s="1007"/>
      <c r="P72" s="1008"/>
      <c r="Q72" s="1009">
        <v>7156</v>
      </c>
      <c r="R72" s="1003"/>
      <c r="S72" s="1003"/>
      <c r="T72" s="1003"/>
      <c r="U72" s="1003"/>
      <c r="V72" s="1003">
        <v>7009</v>
      </c>
      <c r="W72" s="1003"/>
      <c r="X72" s="1003"/>
      <c r="Y72" s="1003"/>
      <c r="Z72" s="1003"/>
      <c r="AA72" s="1003">
        <v>147</v>
      </c>
      <c r="AB72" s="1003"/>
      <c r="AC72" s="1003"/>
      <c r="AD72" s="1003"/>
      <c r="AE72" s="1003"/>
      <c r="AF72" s="1003">
        <v>147</v>
      </c>
      <c r="AG72" s="1003"/>
      <c r="AH72" s="1003"/>
      <c r="AI72" s="1003"/>
      <c r="AJ72" s="1003"/>
      <c r="AK72" s="1003">
        <v>77</v>
      </c>
      <c r="AL72" s="1003"/>
      <c r="AM72" s="1003"/>
      <c r="AN72" s="1003"/>
      <c r="AO72" s="1003"/>
      <c r="AP72" s="1003" t="s">
        <v>606</v>
      </c>
      <c r="AQ72" s="1003"/>
      <c r="AR72" s="1003"/>
      <c r="AS72" s="1003"/>
      <c r="AT72" s="1003"/>
      <c r="AU72" s="1003" t="s">
        <v>606</v>
      </c>
      <c r="AV72" s="1003"/>
      <c r="AW72" s="1003"/>
      <c r="AX72" s="1003"/>
      <c r="AY72" s="1003"/>
      <c r="AZ72" s="1004"/>
      <c r="BA72" s="1004"/>
      <c r="BB72" s="1004"/>
      <c r="BC72" s="1004"/>
      <c r="BD72" s="1005"/>
      <c r="BE72" s="232"/>
      <c r="BF72" s="232"/>
      <c r="BG72" s="232"/>
      <c r="BH72" s="232"/>
      <c r="BI72" s="232"/>
      <c r="BJ72" s="232"/>
      <c r="BK72" s="232"/>
      <c r="BL72" s="232"/>
      <c r="BM72" s="232"/>
      <c r="BN72" s="232"/>
      <c r="BO72" s="232"/>
      <c r="BP72" s="232"/>
      <c r="BQ72" s="229">
        <v>66</v>
      </c>
      <c r="BR72" s="234"/>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21"/>
    </row>
    <row r="73" spans="1:131" ht="26.25" customHeight="1" x14ac:dyDescent="0.15">
      <c r="A73" s="229">
        <v>6</v>
      </c>
      <c r="B73" s="1006" t="s">
        <v>598</v>
      </c>
      <c r="C73" s="1007"/>
      <c r="D73" s="1007"/>
      <c r="E73" s="1007"/>
      <c r="F73" s="1007"/>
      <c r="G73" s="1007"/>
      <c r="H73" s="1007"/>
      <c r="I73" s="1007"/>
      <c r="J73" s="1007"/>
      <c r="K73" s="1007"/>
      <c r="L73" s="1007"/>
      <c r="M73" s="1007"/>
      <c r="N73" s="1007"/>
      <c r="O73" s="1007"/>
      <c r="P73" s="1008"/>
      <c r="Q73" s="1009">
        <v>1</v>
      </c>
      <c r="R73" s="1003"/>
      <c r="S73" s="1003"/>
      <c r="T73" s="1003"/>
      <c r="U73" s="1003"/>
      <c r="V73" s="1003">
        <v>1</v>
      </c>
      <c r="W73" s="1003"/>
      <c r="X73" s="1003"/>
      <c r="Y73" s="1003"/>
      <c r="Z73" s="1003"/>
      <c r="AA73" s="1003">
        <v>0</v>
      </c>
      <c r="AB73" s="1003"/>
      <c r="AC73" s="1003"/>
      <c r="AD73" s="1003"/>
      <c r="AE73" s="1003"/>
      <c r="AF73" s="1003" t="s">
        <v>521</v>
      </c>
      <c r="AG73" s="1003"/>
      <c r="AH73" s="1003"/>
      <c r="AI73" s="1003"/>
      <c r="AJ73" s="1003"/>
      <c r="AK73" s="1003">
        <v>0</v>
      </c>
      <c r="AL73" s="1003"/>
      <c r="AM73" s="1003"/>
      <c r="AN73" s="1003"/>
      <c r="AO73" s="1003"/>
      <c r="AP73" s="1003" t="s">
        <v>592</v>
      </c>
      <c r="AQ73" s="1003"/>
      <c r="AR73" s="1003"/>
      <c r="AS73" s="1003"/>
      <c r="AT73" s="1003"/>
      <c r="AU73" s="1003" t="s">
        <v>521</v>
      </c>
      <c r="AV73" s="1003"/>
      <c r="AW73" s="1003"/>
      <c r="AX73" s="1003"/>
      <c r="AY73" s="1003"/>
      <c r="AZ73" s="1004"/>
      <c r="BA73" s="1004"/>
      <c r="BB73" s="1004"/>
      <c r="BC73" s="1004"/>
      <c r="BD73" s="1005"/>
      <c r="BE73" s="232"/>
      <c r="BF73" s="232"/>
      <c r="BG73" s="232"/>
      <c r="BH73" s="232"/>
      <c r="BI73" s="232"/>
      <c r="BJ73" s="232"/>
      <c r="BK73" s="232"/>
      <c r="BL73" s="232"/>
      <c r="BM73" s="232"/>
      <c r="BN73" s="232"/>
      <c r="BO73" s="232"/>
      <c r="BP73" s="232"/>
      <c r="BQ73" s="229">
        <v>67</v>
      </c>
      <c r="BR73" s="234"/>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21"/>
    </row>
    <row r="74" spans="1:131" ht="26.25" customHeight="1" x14ac:dyDescent="0.15">
      <c r="A74" s="229">
        <v>7</v>
      </c>
      <c r="B74" s="1006" t="s">
        <v>599</v>
      </c>
      <c r="C74" s="1007"/>
      <c r="D74" s="1007"/>
      <c r="E74" s="1007"/>
      <c r="F74" s="1007"/>
      <c r="G74" s="1007"/>
      <c r="H74" s="1007"/>
      <c r="I74" s="1007"/>
      <c r="J74" s="1007"/>
      <c r="K74" s="1007"/>
      <c r="L74" s="1007"/>
      <c r="M74" s="1007"/>
      <c r="N74" s="1007"/>
      <c r="O74" s="1007"/>
      <c r="P74" s="1008"/>
      <c r="Q74" s="1009">
        <v>1447</v>
      </c>
      <c r="R74" s="1003"/>
      <c r="S74" s="1003"/>
      <c r="T74" s="1003"/>
      <c r="U74" s="1003"/>
      <c r="V74" s="1003">
        <v>1407</v>
      </c>
      <c r="W74" s="1003"/>
      <c r="X74" s="1003"/>
      <c r="Y74" s="1003"/>
      <c r="Z74" s="1003"/>
      <c r="AA74" s="1003">
        <v>39</v>
      </c>
      <c r="AB74" s="1003"/>
      <c r="AC74" s="1003"/>
      <c r="AD74" s="1003"/>
      <c r="AE74" s="1003"/>
      <c r="AF74" s="1003">
        <v>39</v>
      </c>
      <c r="AG74" s="1003"/>
      <c r="AH74" s="1003"/>
      <c r="AI74" s="1003"/>
      <c r="AJ74" s="1003"/>
      <c r="AK74" s="1003">
        <v>15</v>
      </c>
      <c r="AL74" s="1003"/>
      <c r="AM74" s="1003"/>
      <c r="AN74" s="1003"/>
      <c r="AO74" s="1003"/>
      <c r="AP74" s="1003" t="s">
        <v>606</v>
      </c>
      <c r="AQ74" s="1003"/>
      <c r="AR74" s="1003"/>
      <c r="AS74" s="1003"/>
      <c r="AT74" s="1003"/>
      <c r="AU74" s="1003" t="s">
        <v>606</v>
      </c>
      <c r="AV74" s="1003"/>
      <c r="AW74" s="1003"/>
      <c r="AX74" s="1003"/>
      <c r="AY74" s="1003"/>
      <c r="AZ74" s="1004"/>
      <c r="BA74" s="1004"/>
      <c r="BB74" s="1004"/>
      <c r="BC74" s="1004"/>
      <c r="BD74" s="1005"/>
      <c r="BE74" s="232"/>
      <c r="BF74" s="232"/>
      <c r="BG74" s="232"/>
      <c r="BH74" s="232"/>
      <c r="BI74" s="232"/>
      <c r="BJ74" s="232"/>
      <c r="BK74" s="232"/>
      <c r="BL74" s="232"/>
      <c r="BM74" s="232"/>
      <c r="BN74" s="232"/>
      <c r="BO74" s="232"/>
      <c r="BP74" s="232"/>
      <c r="BQ74" s="229">
        <v>68</v>
      </c>
      <c r="BR74" s="234"/>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21"/>
    </row>
    <row r="75" spans="1:131" ht="26.25" customHeight="1" x14ac:dyDescent="0.15">
      <c r="A75" s="229">
        <v>8</v>
      </c>
      <c r="B75" s="1006" t="s">
        <v>600</v>
      </c>
      <c r="C75" s="1007"/>
      <c r="D75" s="1007"/>
      <c r="E75" s="1007"/>
      <c r="F75" s="1007"/>
      <c r="G75" s="1007"/>
      <c r="H75" s="1007"/>
      <c r="I75" s="1007"/>
      <c r="J75" s="1007"/>
      <c r="K75" s="1007"/>
      <c r="L75" s="1007"/>
      <c r="M75" s="1007"/>
      <c r="N75" s="1007"/>
      <c r="O75" s="1007"/>
      <c r="P75" s="1008"/>
      <c r="Q75" s="1010"/>
      <c r="R75" s="1011"/>
      <c r="S75" s="1011"/>
      <c r="T75" s="1011"/>
      <c r="U75" s="1012"/>
      <c r="V75" s="1013"/>
      <c r="W75" s="1011"/>
      <c r="X75" s="1011"/>
      <c r="Y75" s="1011"/>
      <c r="Z75" s="1012"/>
      <c r="AA75" s="1013"/>
      <c r="AB75" s="1011"/>
      <c r="AC75" s="1011"/>
      <c r="AD75" s="1011"/>
      <c r="AE75" s="1012"/>
      <c r="AF75" s="1013"/>
      <c r="AG75" s="1011"/>
      <c r="AH75" s="1011"/>
      <c r="AI75" s="1011"/>
      <c r="AJ75" s="1012"/>
      <c r="AK75" s="1013"/>
      <c r="AL75" s="1011"/>
      <c r="AM75" s="1011"/>
      <c r="AN75" s="1011"/>
      <c r="AO75" s="1012"/>
      <c r="AP75" s="1013"/>
      <c r="AQ75" s="1011"/>
      <c r="AR75" s="1011"/>
      <c r="AS75" s="1011"/>
      <c r="AT75" s="1012"/>
      <c r="AU75" s="1013"/>
      <c r="AV75" s="1011"/>
      <c r="AW75" s="1011"/>
      <c r="AX75" s="1011"/>
      <c r="AY75" s="1012"/>
      <c r="AZ75" s="1004"/>
      <c r="BA75" s="1004"/>
      <c r="BB75" s="1004"/>
      <c r="BC75" s="1004"/>
      <c r="BD75" s="1005"/>
      <c r="BE75" s="232"/>
      <c r="BF75" s="232"/>
      <c r="BG75" s="232"/>
      <c r="BH75" s="232"/>
      <c r="BI75" s="232"/>
      <c r="BJ75" s="232"/>
      <c r="BK75" s="232"/>
      <c r="BL75" s="232"/>
      <c r="BM75" s="232"/>
      <c r="BN75" s="232"/>
      <c r="BO75" s="232"/>
      <c r="BP75" s="232"/>
      <c r="BQ75" s="229">
        <v>69</v>
      </c>
      <c r="BR75" s="234"/>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21"/>
    </row>
    <row r="76" spans="1:131" ht="26.25" customHeight="1" x14ac:dyDescent="0.15">
      <c r="A76" s="229">
        <v>9</v>
      </c>
      <c r="B76" s="1006" t="s">
        <v>601</v>
      </c>
      <c r="C76" s="1007"/>
      <c r="D76" s="1007"/>
      <c r="E76" s="1007"/>
      <c r="F76" s="1007"/>
      <c r="G76" s="1007"/>
      <c r="H76" s="1007"/>
      <c r="I76" s="1007"/>
      <c r="J76" s="1007"/>
      <c r="K76" s="1007"/>
      <c r="L76" s="1007"/>
      <c r="M76" s="1007"/>
      <c r="N76" s="1007"/>
      <c r="O76" s="1007"/>
      <c r="P76" s="1008"/>
      <c r="Q76" s="1010">
        <v>347</v>
      </c>
      <c r="R76" s="1011"/>
      <c r="S76" s="1011"/>
      <c r="T76" s="1011"/>
      <c r="U76" s="1012"/>
      <c r="V76" s="1013">
        <v>294</v>
      </c>
      <c r="W76" s="1011"/>
      <c r="X76" s="1011"/>
      <c r="Y76" s="1011"/>
      <c r="Z76" s="1012"/>
      <c r="AA76" s="1013">
        <v>54</v>
      </c>
      <c r="AB76" s="1011"/>
      <c r="AC76" s="1011"/>
      <c r="AD76" s="1011"/>
      <c r="AE76" s="1012"/>
      <c r="AF76" s="1013">
        <v>54</v>
      </c>
      <c r="AG76" s="1011"/>
      <c r="AH76" s="1011"/>
      <c r="AI76" s="1011"/>
      <c r="AJ76" s="1012"/>
      <c r="AK76" s="1013">
        <v>135</v>
      </c>
      <c r="AL76" s="1011"/>
      <c r="AM76" s="1011"/>
      <c r="AN76" s="1011"/>
      <c r="AO76" s="1012"/>
      <c r="AP76" s="1013" t="s">
        <v>521</v>
      </c>
      <c r="AQ76" s="1011"/>
      <c r="AR76" s="1011"/>
      <c r="AS76" s="1011"/>
      <c r="AT76" s="1012"/>
      <c r="AU76" s="1013" t="s">
        <v>521</v>
      </c>
      <c r="AV76" s="1011"/>
      <c r="AW76" s="1011"/>
      <c r="AX76" s="1011"/>
      <c r="AY76" s="1012"/>
      <c r="AZ76" s="1004"/>
      <c r="BA76" s="1004"/>
      <c r="BB76" s="1004"/>
      <c r="BC76" s="1004"/>
      <c r="BD76" s="1005"/>
      <c r="BE76" s="232"/>
      <c r="BF76" s="232"/>
      <c r="BG76" s="232"/>
      <c r="BH76" s="232"/>
      <c r="BI76" s="232"/>
      <c r="BJ76" s="232"/>
      <c r="BK76" s="232"/>
      <c r="BL76" s="232"/>
      <c r="BM76" s="232"/>
      <c r="BN76" s="232"/>
      <c r="BO76" s="232"/>
      <c r="BP76" s="232"/>
      <c r="BQ76" s="229">
        <v>70</v>
      </c>
      <c r="BR76" s="234"/>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21"/>
    </row>
    <row r="77" spans="1:131" ht="26.25" customHeight="1" x14ac:dyDescent="0.15">
      <c r="A77" s="229">
        <v>10</v>
      </c>
      <c r="B77" s="1006" t="s">
        <v>602</v>
      </c>
      <c r="C77" s="1007"/>
      <c r="D77" s="1007"/>
      <c r="E77" s="1007"/>
      <c r="F77" s="1007"/>
      <c r="G77" s="1007"/>
      <c r="H77" s="1007"/>
      <c r="I77" s="1007"/>
      <c r="J77" s="1007"/>
      <c r="K77" s="1007"/>
      <c r="L77" s="1007"/>
      <c r="M77" s="1007"/>
      <c r="N77" s="1007"/>
      <c r="O77" s="1007"/>
      <c r="P77" s="1008"/>
      <c r="Q77" s="1010">
        <v>304201</v>
      </c>
      <c r="R77" s="1011"/>
      <c r="S77" s="1011"/>
      <c r="T77" s="1011"/>
      <c r="U77" s="1012"/>
      <c r="V77" s="1013">
        <v>288028</v>
      </c>
      <c r="W77" s="1011"/>
      <c r="X77" s="1011"/>
      <c r="Y77" s="1011"/>
      <c r="Z77" s="1012"/>
      <c r="AA77" s="1013">
        <v>16173</v>
      </c>
      <c r="AB77" s="1011"/>
      <c r="AC77" s="1011"/>
      <c r="AD77" s="1011"/>
      <c r="AE77" s="1012"/>
      <c r="AF77" s="1013">
        <v>16179</v>
      </c>
      <c r="AG77" s="1011"/>
      <c r="AH77" s="1011"/>
      <c r="AI77" s="1011"/>
      <c r="AJ77" s="1012"/>
      <c r="AK77" s="1013">
        <v>0</v>
      </c>
      <c r="AL77" s="1011"/>
      <c r="AM77" s="1011"/>
      <c r="AN77" s="1011"/>
      <c r="AO77" s="1012"/>
      <c r="AP77" s="1013" t="s">
        <v>521</v>
      </c>
      <c r="AQ77" s="1011"/>
      <c r="AR77" s="1011"/>
      <c r="AS77" s="1011"/>
      <c r="AT77" s="1012"/>
      <c r="AU77" s="1013" t="s">
        <v>521</v>
      </c>
      <c r="AV77" s="1011"/>
      <c r="AW77" s="1011"/>
      <c r="AX77" s="1011"/>
      <c r="AY77" s="1012"/>
      <c r="AZ77" s="1004"/>
      <c r="BA77" s="1004"/>
      <c r="BB77" s="1004"/>
      <c r="BC77" s="1004"/>
      <c r="BD77" s="1005"/>
      <c r="BE77" s="232"/>
      <c r="BF77" s="232"/>
      <c r="BG77" s="232"/>
      <c r="BH77" s="232"/>
      <c r="BI77" s="232"/>
      <c r="BJ77" s="232"/>
      <c r="BK77" s="232"/>
      <c r="BL77" s="232"/>
      <c r="BM77" s="232"/>
      <c r="BN77" s="232"/>
      <c r="BO77" s="232"/>
      <c r="BP77" s="232"/>
      <c r="BQ77" s="229">
        <v>71</v>
      </c>
      <c r="BR77" s="234"/>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21"/>
    </row>
    <row r="78" spans="1:131" ht="26.25" customHeight="1" x14ac:dyDescent="0.15">
      <c r="A78" s="229">
        <v>11</v>
      </c>
      <c r="B78" s="1006" t="s">
        <v>603</v>
      </c>
      <c r="C78" s="1007"/>
      <c r="D78" s="1007"/>
      <c r="E78" s="1007"/>
      <c r="F78" s="1007"/>
      <c r="G78" s="1007"/>
      <c r="H78" s="1007"/>
      <c r="I78" s="1007"/>
      <c r="J78" s="1007"/>
      <c r="K78" s="1007"/>
      <c r="L78" s="1007"/>
      <c r="M78" s="1007"/>
      <c r="N78" s="1007"/>
      <c r="O78" s="1007"/>
      <c r="P78" s="1008"/>
      <c r="Q78" s="1009">
        <v>0</v>
      </c>
      <c r="R78" s="1003"/>
      <c r="S78" s="1003"/>
      <c r="T78" s="1003"/>
      <c r="U78" s="1003"/>
      <c r="V78" s="1003">
        <v>0</v>
      </c>
      <c r="W78" s="1003"/>
      <c r="X78" s="1003"/>
      <c r="Y78" s="1003"/>
      <c r="Z78" s="1003"/>
      <c r="AA78" s="1003">
        <v>0</v>
      </c>
      <c r="AB78" s="1003"/>
      <c r="AC78" s="1003"/>
      <c r="AD78" s="1003"/>
      <c r="AE78" s="1003"/>
      <c r="AF78" s="1003">
        <v>0</v>
      </c>
      <c r="AG78" s="1003"/>
      <c r="AH78" s="1003"/>
      <c r="AI78" s="1003"/>
      <c r="AJ78" s="1003"/>
      <c r="AK78" s="1003" t="s">
        <v>521</v>
      </c>
      <c r="AL78" s="1003"/>
      <c r="AM78" s="1003"/>
      <c r="AN78" s="1003"/>
      <c r="AO78" s="1003"/>
      <c r="AP78" s="1003" t="s">
        <v>606</v>
      </c>
      <c r="AQ78" s="1003"/>
      <c r="AR78" s="1003"/>
      <c r="AS78" s="1003"/>
      <c r="AT78" s="1003"/>
      <c r="AU78" s="1003" t="s">
        <v>606</v>
      </c>
      <c r="AV78" s="1003"/>
      <c r="AW78" s="1003"/>
      <c r="AX78" s="1003"/>
      <c r="AY78" s="1003"/>
      <c r="AZ78" s="1004"/>
      <c r="BA78" s="1004"/>
      <c r="BB78" s="1004"/>
      <c r="BC78" s="1004"/>
      <c r="BD78" s="1005"/>
      <c r="BE78" s="232"/>
      <c r="BF78" s="232"/>
      <c r="BG78" s="232"/>
      <c r="BH78" s="232"/>
      <c r="BI78" s="232"/>
      <c r="BJ78" s="221"/>
      <c r="BK78" s="221"/>
      <c r="BL78" s="221"/>
      <c r="BM78" s="221"/>
      <c r="BN78" s="221"/>
      <c r="BO78" s="232"/>
      <c r="BP78" s="232"/>
      <c r="BQ78" s="229">
        <v>72</v>
      </c>
      <c r="BR78" s="234"/>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21"/>
    </row>
    <row r="79" spans="1:131" ht="26.25" customHeight="1" x14ac:dyDescent="0.15">
      <c r="A79" s="229">
        <v>12</v>
      </c>
      <c r="B79" s="1006" t="s">
        <v>607</v>
      </c>
      <c r="C79" s="1007"/>
      <c r="D79" s="1007"/>
      <c r="E79" s="1007"/>
      <c r="F79" s="1007"/>
      <c r="G79" s="1007"/>
      <c r="H79" s="1007"/>
      <c r="I79" s="1007"/>
      <c r="J79" s="1007"/>
      <c r="K79" s="1007"/>
      <c r="L79" s="1007"/>
      <c r="M79" s="1007"/>
      <c r="N79" s="1007"/>
      <c r="O79" s="1007"/>
      <c r="P79" s="1008"/>
      <c r="Q79" s="1009">
        <v>339</v>
      </c>
      <c r="R79" s="1003"/>
      <c r="S79" s="1003"/>
      <c r="T79" s="1003"/>
      <c r="U79" s="1003"/>
      <c r="V79" s="1003">
        <v>162</v>
      </c>
      <c r="W79" s="1003"/>
      <c r="X79" s="1003"/>
      <c r="Y79" s="1003"/>
      <c r="Z79" s="1003"/>
      <c r="AA79" s="1003">
        <v>177</v>
      </c>
      <c r="AB79" s="1003"/>
      <c r="AC79" s="1003"/>
      <c r="AD79" s="1003"/>
      <c r="AE79" s="1003"/>
      <c r="AF79" s="1003">
        <v>177</v>
      </c>
      <c r="AG79" s="1003"/>
      <c r="AH79" s="1003"/>
      <c r="AI79" s="1003"/>
      <c r="AJ79" s="1003"/>
      <c r="AK79" s="1003">
        <v>4</v>
      </c>
      <c r="AL79" s="1003"/>
      <c r="AM79" s="1003"/>
      <c r="AN79" s="1003"/>
      <c r="AO79" s="1003"/>
      <c r="AP79" s="1003" t="s">
        <v>521</v>
      </c>
      <c r="AQ79" s="1003"/>
      <c r="AR79" s="1003"/>
      <c r="AS79" s="1003"/>
      <c r="AT79" s="1003"/>
      <c r="AU79" s="1003" t="s">
        <v>521</v>
      </c>
      <c r="AV79" s="1003"/>
      <c r="AW79" s="1003"/>
      <c r="AX79" s="1003"/>
      <c r="AY79" s="1003"/>
      <c r="AZ79" s="1004"/>
      <c r="BA79" s="1004"/>
      <c r="BB79" s="1004"/>
      <c r="BC79" s="1004"/>
      <c r="BD79" s="1005"/>
      <c r="BE79" s="232"/>
      <c r="BF79" s="232"/>
      <c r="BG79" s="232"/>
      <c r="BH79" s="232"/>
      <c r="BI79" s="232"/>
      <c r="BJ79" s="221"/>
      <c r="BK79" s="221"/>
      <c r="BL79" s="221"/>
      <c r="BM79" s="221"/>
      <c r="BN79" s="221"/>
      <c r="BO79" s="232"/>
      <c r="BP79" s="232"/>
      <c r="BQ79" s="229">
        <v>73</v>
      </c>
      <c r="BR79" s="234"/>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21"/>
    </row>
    <row r="80" spans="1:131" ht="26.25" customHeight="1" x14ac:dyDescent="0.15">
      <c r="A80" s="229">
        <v>13</v>
      </c>
      <c r="B80" s="1006" t="s">
        <v>604</v>
      </c>
      <c r="C80" s="1007"/>
      <c r="D80" s="1007"/>
      <c r="E80" s="1007"/>
      <c r="F80" s="1007"/>
      <c r="G80" s="1007"/>
      <c r="H80" s="1007"/>
      <c r="I80" s="1007"/>
      <c r="J80" s="1007"/>
      <c r="K80" s="1007"/>
      <c r="L80" s="1007"/>
      <c r="M80" s="1007"/>
      <c r="N80" s="1007"/>
      <c r="O80" s="1007"/>
      <c r="P80" s="1008"/>
      <c r="Q80" s="1009">
        <v>192</v>
      </c>
      <c r="R80" s="1003"/>
      <c r="S80" s="1003"/>
      <c r="T80" s="1003"/>
      <c r="U80" s="1003"/>
      <c r="V80" s="1003">
        <v>184</v>
      </c>
      <c r="W80" s="1003"/>
      <c r="X80" s="1003"/>
      <c r="Y80" s="1003"/>
      <c r="Z80" s="1003"/>
      <c r="AA80" s="1003">
        <v>7</v>
      </c>
      <c r="AB80" s="1003"/>
      <c r="AC80" s="1003"/>
      <c r="AD80" s="1003"/>
      <c r="AE80" s="1003"/>
      <c r="AF80" s="1003">
        <v>7</v>
      </c>
      <c r="AG80" s="1003"/>
      <c r="AH80" s="1003"/>
      <c r="AI80" s="1003"/>
      <c r="AJ80" s="1003"/>
      <c r="AK80" s="1003" t="s">
        <v>521</v>
      </c>
      <c r="AL80" s="1003"/>
      <c r="AM80" s="1003"/>
      <c r="AN80" s="1003"/>
      <c r="AO80" s="1003"/>
      <c r="AP80" s="1003" t="s">
        <v>521</v>
      </c>
      <c r="AQ80" s="1003"/>
      <c r="AR80" s="1003"/>
      <c r="AS80" s="1003"/>
      <c r="AT80" s="1003"/>
      <c r="AU80" s="1003" t="s">
        <v>521</v>
      </c>
      <c r="AV80" s="1003"/>
      <c r="AW80" s="1003"/>
      <c r="AX80" s="1003"/>
      <c r="AY80" s="1003"/>
      <c r="AZ80" s="1004"/>
      <c r="BA80" s="1004"/>
      <c r="BB80" s="1004"/>
      <c r="BC80" s="1004"/>
      <c r="BD80" s="1005"/>
      <c r="BE80" s="232"/>
      <c r="BF80" s="232"/>
      <c r="BG80" s="232"/>
      <c r="BH80" s="232"/>
      <c r="BI80" s="232"/>
      <c r="BJ80" s="232"/>
      <c r="BK80" s="232"/>
      <c r="BL80" s="232"/>
      <c r="BM80" s="232"/>
      <c r="BN80" s="232"/>
      <c r="BO80" s="232"/>
      <c r="BP80" s="232"/>
      <c r="BQ80" s="229">
        <v>74</v>
      </c>
      <c r="BR80" s="234"/>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21"/>
    </row>
    <row r="81" spans="1:131" ht="26.25" customHeight="1" x14ac:dyDescent="0.15">
      <c r="A81" s="229">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32"/>
      <c r="BF81" s="232"/>
      <c r="BG81" s="232"/>
      <c r="BH81" s="232"/>
      <c r="BI81" s="232"/>
      <c r="BJ81" s="232"/>
      <c r="BK81" s="232"/>
      <c r="BL81" s="232"/>
      <c r="BM81" s="232"/>
      <c r="BN81" s="232"/>
      <c r="BO81" s="232"/>
      <c r="BP81" s="232"/>
      <c r="BQ81" s="229">
        <v>75</v>
      </c>
      <c r="BR81" s="234"/>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21"/>
    </row>
    <row r="82" spans="1:131" ht="26.25" customHeight="1" x14ac:dyDescent="0.15">
      <c r="A82" s="229">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32"/>
      <c r="BF82" s="232"/>
      <c r="BG82" s="232"/>
      <c r="BH82" s="232"/>
      <c r="BI82" s="232"/>
      <c r="BJ82" s="232"/>
      <c r="BK82" s="232"/>
      <c r="BL82" s="232"/>
      <c r="BM82" s="232"/>
      <c r="BN82" s="232"/>
      <c r="BO82" s="232"/>
      <c r="BP82" s="232"/>
      <c r="BQ82" s="229">
        <v>76</v>
      </c>
      <c r="BR82" s="234"/>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21"/>
    </row>
    <row r="83" spans="1:131" ht="26.25" customHeight="1" x14ac:dyDescent="0.15">
      <c r="A83" s="229">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32"/>
      <c r="BF83" s="232"/>
      <c r="BG83" s="232"/>
      <c r="BH83" s="232"/>
      <c r="BI83" s="232"/>
      <c r="BJ83" s="232"/>
      <c r="BK83" s="232"/>
      <c r="BL83" s="232"/>
      <c r="BM83" s="232"/>
      <c r="BN83" s="232"/>
      <c r="BO83" s="232"/>
      <c r="BP83" s="232"/>
      <c r="BQ83" s="229">
        <v>77</v>
      </c>
      <c r="BR83" s="234"/>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21"/>
    </row>
    <row r="84" spans="1:131" ht="26.25" customHeight="1" x14ac:dyDescent="0.15">
      <c r="A84" s="229">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32"/>
      <c r="BF84" s="232"/>
      <c r="BG84" s="232"/>
      <c r="BH84" s="232"/>
      <c r="BI84" s="232"/>
      <c r="BJ84" s="232"/>
      <c r="BK84" s="232"/>
      <c r="BL84" s="232"/>
      <c r="BM84" s="232"/>
      <c r="BN84" s="232"/>
      <c r="BO84" s="232"/>
      <c r="BP84" s="232"/>
      <c r="BQ84" s="229">
        <v>78</v>
      </c>
      <c r="BR84" s="234"/>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21"/>
    </row>
    <row r="85" spans="1:131" ht="26.25" customHeight="1" x14ac:dyDescent="0.15">
      <c r="A85" s="229">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32"/>
      <c r="BF85" s="232"/>
      <c r="BG85" s="232"/>
      <c r="BH85" s="232"/>
      <c r="BI85" s="232"/>
      <c r="BJ85" s="232"/>
      <c r="BK85" s="232"/>
      <c r="BL85" s="232"/>
      <c r="BM85" s="232"/>
      <c r="BN85" s="232"/>
      <c r="BO85" s="232"/>
      <c r="BP85" s="232"/>
      <c r="BQ85" s="229">
        <v>79</v>
      </c>
      <c r="BR85" s="234"/>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21"/>
    </row>
    <row r="86" spans="1:131" ht="26.25" customHeight="1" x14ac:dyDescent="0.15">
      <c r="A86" s="229">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32"/>
      <c r="BF86" s="232"/>
      <c r="BG86" s="232"/>
      <c r="BH86" s="232"/>
      <c r="BI86" s="232"/>
      <c r="BJ86" s="232"/>
      <c r="BK86" s="232"/>
      <c r="BL86" s="232"/>
      <c r="BM86" s="232"/>
      <c r="BN86" s="232"/>
      <c r="BO86" s="232"/>
      <c r="BP86" s="232"/>
      <c r="BQ86" s="229">
        <v>80</v>
      </c>
      <c r="BR86" s="234"/>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21"/>
    </row>
    <row r="87" spans="1:131" ht="26.25" customHeight="1" x14ac:dyDescent="0.15">
      <c r="A87" s="235">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2"/>
      <c r="BF87" s="232"/>
      <c r="BG87" s="232"/>
      <c r="BH87" s="232"/>
      <c r="BI87" s="232"/>
      <c r="BJ87" s="232"/>
      <c r="BK87" s="232"/>
      <c r="BL87" s="232"/>
      <c r="BM87" s="232"/>
      <c r="BN87" s="232"/>
      <c r="BO87" s="232"/>
      <c r="BP87" s="232"/>
      <c r="BQ87" s="229">
        <v>81</v>
      </c>
      <c r="BR87" s="234"/>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21"/>
    </row>
    <row r="88" spans="1:131" ht="26.25" customHeight="1" thickBot="1" x14ac:dyDescent="0.2">
      <c r="A88" s="231" t="s">
        <v>392</v>
      </c>
      <c r="B88" s="969" t="s">
        <v>426</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v>16711</v>
      </c>
      <c r="AG88" s="991"/>
      <c r="AH88" s="991"/>
      <c r="AI88" s="991"/>
      <c r="AJ88" s="991"/>
      <c r="AK88" s="995"/>
      <c r="AL88" s="995"/>
      <c r="AM88" s="995"/>
      <c r="AN88" s="995"/>
      <c r="AO88" s="995"/>
      <c r="AP88" s="991"/>
      <c r="AQ88" s="991"/>
      <c r="AR88" s="991"/>
      <c r="AS88" s="991"/>
      <c r="AT88" s="991"/>
      <c r="AU88" s="991"/>
      <c r="AV88" s="991"/>
      <c r="AW88" s="991"/>
      <c r="AX88" s="991"/>
      <c r="AY88" s="991"/>
      <c r="AZ88" s="992"/>
      <c r="BA88" s="992"/>
      <c r="BB88" s="992"/>
      <c r="BC88" s="992"/>
      <c r="BD88" s="993"/>
      <c r="BE88" s="232"/>
      <c r="BF88" s="232"/>
      <c r="BG88" s="232"/>
      <c r="BH88" s="232"/>
      <c r="BI88" s="232"/>
      <c r="BJ88" s="232"/>
      <c r="BK88" s="232"/>
      <c r="BL88" s="232"/>
      <c r="BM88" s="232"/>
      <c r="BN88" s="232"/>
      <c r="BO88" s="232"/>
      <c r="BP88" s="232"/>
      <c r="BQ88" s="229">
        <v>82</v>
      </c>
      <c r="BR88" s="234"/>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969" t="s">
        <v>427</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c r="CS102" s="985"/>
      <c r="CT102" s="985"/>
      <c r="CU102" s="985"/>
      <c r="CV102" s="986"/>
      <c r="CW102" s="984"/>
      <c r="CX102" s="985"/>
      <c r="CY102" s="985"/>
      <c r="CZ102" s="985"/>
      <c r="DA102" s="986"/>
      <c r="DB102" s="984"/>
      <c r="DC102" s="985"/>
      <c r="DD102" s="985"/>
      <c r="DE102" s="985"/>
      <c r="DF102" s="986"/>
      <c r="DG102" s="984"/>
      <c r="DH102" s="985"/>
      <c r="DI102" s="985"/>
      <c r="DJ102" s="985"/>
      <c r="DK102" s="986"/>
      <c r="DL102" s="984"/>
      <c r="DM102" s="985"/>
      <c r="DN102" s="985"/>
      <c r="DO102" s="985"/>
      <c r="DP102" s="986"/>
      <c r="DQ102" s="984"/>
      <c r="DR102" s="985"/>
      <c r="DS102" s="985"/>
      <c r="DT102" s="985"/>
      <c r="DU102" s="986"/>
      <c r="DV102" s="969"/>
      <c r="DW102" s="970"/>
      <c r="DX102" s="970"/>
      <c r="DY102" s="970"/>
      <c r="DZ102" s="97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2" t="s">
        <v>428</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3" t="s">
        <v>429</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4" t="s">
        <v>432</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433</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1" customFormat="1" ht="26.25" customHeight="1" x14ac:dyDescent="0.15">
      <c r="A109" s="927" t="s">
        <v>434</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435</v>
      </c>
      <c r="AB109" s="928"/>
      <c r="AC109" s="928"/>
      <c r="AD109" s="928"/>
      <c r="AE109" s="929"/>
      <c r="AF109" s="930" t="s">
        <v>436</v>
      </c>
      <c r="AG109" s="928"/>
      <c r="AH109" s="928"/>
      <c r="AI109" s="928"/>
      <c r="AJ109" s="929"/>
      <c r="AK109" s="930" t="s">
        <v>307</v>
      </c>
      <c r="AL109" s="928"/>
      <c r="AM109" s="928"/>
      <c r="AN109" s="928"/>
      <c r="AO109" s="929"/>
      <c r="AP109" s="930" t="s">
        <v>437</v>
      </c>
      <c r="AQ109" s="928"/>
      <c r="AR109" s="928"/>
      <c r="AS109" s="928"/>
      <c r="AT109" s="961"/>
      <c r="AU109" s="927" t="s">
        <v>434</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435</v>
      </c>
      <c r="BR109" s="928"/>
      <c r="BS109" s="928"/>
      <c r="BT109" s="928"/>
      <c r="BU109" s="929"/>
      <c r="BV109" s="930" t="s">
        <v>436</v>
      </c>
      <c r="BW109" s="928"/>
      <c r="BX109" s="928"/>
      <c r="BY109" s="928"/>
      <c r="BZ109" s="929"/>
      <c r="CA109" s="930" t="s">
        <v>307</v>
      </c>
      <c r="CB109" s="928"/>
      <c r="CC109" s="928"/>
      <c r="CD109" s="928"/>
      <c r="CE109" s="929"/>
      <c r="CF109" s="968" t="s">
        <v>437</v>
      </c>
      <c r="CG109" s="968"/>
      <c r="CH109" s="968"/>
      <c r="CI109" s="968"/>
      <c r="CJ109" s="968"/>
      <c r="CK109" s="930" t="s">
        <v>438</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435</v>
      </c>
      <c r="DH109" s="928"/>
      <c r="DI109" s="928"/>
      <c r="DJ109" s="928"/>
      <c r="DK109" s="929"/>
      <c r="DL109" s="930" t="s">
        <v>436</v>
      </c>
      <c r="DM109" s="928"/>
      <c r="DN109" s="928"/>
      <c r="DO109" s="928"/>
      <c r="DP109" s="929"/>
      <c r="DQ109" s="930" t="s">
        <v>307</v>
      </c>
      <c r="DR109" s="928"/>
      <c r="DS109" s="928"/>
      <c r="DT109" s="928"/>
      <c r="DU109" s="929"/>
      <c r="DV109" s="930" t="s">
        <v>437</v>
      </c>
      <c r="DW109" s="928"/>
      <c r="DX109" s="928"/>
      <c r="DY109" s="928"/>
      <c r="DZ109" s="961"/>
    </row>
    <row r="110" spans="1:131" s="221" customFormat="1" ht="26.25" customHeight="1" x14ac:dyDescent="0.15">
      <c r="A110" s="839" t="s">
        <v>439</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1350644</v>
      </c>
      <c r="AB110" s="921"/>
      <c r="AC110" s="921"/>
      <c r="AD110" s="921"/>
      <c r="AE110" s="922"/>
      <c r="AF110" s="923">
        <v>1406307</v>
      </c>
      <c r="AG110" s="921"/>
      <c r="AH110" s="921"/>
      <c r="AI110" s="921"/>
      <c r="AJ110" s="922"/>
      <c r="AK110" s="923">
        <v>1463800</v>
      </c>
      <c r="AL110" s="921"/>
      <c r="AM110" s="921"/>
      <c r="AN110" s="921"/>
      <c r="AO110" s="922"/>
      <c r="AP110" s="924">
        <v>16.399999999999999</v>
      </c>
      <c r="AQ110" s="925"/>
      <c r="AR110" s="925"/>
      <c r="AS110" s="925"/>
      <c r="AT110" s="926"/>
      <c r="AU110" s="962" t="s">
        <v>73</v>
      </c>
      <c r="AV110" s="963"/>
      <c r="AW110" s="963"/>
      <c r="AX110" s="963"/>
      <c r="AY110" s="963"/>
      <c r="AZ110" s="892" t="s">
        <v>440</v>
      </c>
      <c r="BA110" s="840"/>
      <c r="BB110" s="840"/>
      <c r="BC110" s="840"/>
      <c r="BD110" s="840"/>
      <c r="BE110" s="840"/>
      <c r="BF110" s="840"/>
      <c r="BG110" s="840"/>
      <c r="BH110" s="840"/>
      <c r="BI110" s="840"/>
      <c r="BJ110" s="840"/>
      <c r="BK110" s="840"/>
      <c r="BL110" s="840"/>
      <c r="BM110" s="840"/>
      <c r="BN110" s="840"/>
      <c r="BO110" s="840"/>
      <c r="BP110" s="841"/>
      <c r="BQ110" s="893">
        <v>15258556</v>
      </c>
      <c r="BR110" s="874"/>
      <c r="BS110" s="874"/>
      <c r="BT110" s="874"/>
      <c r="BU110" s="874"/>
      <c r="BV110" s="874">
        <v>14718987</v>
      </c>
      <c r="BW110" s="874"/>
      <c r="BX110" s="874"/>
      <c r="BY110" s="874"/>
      <c r="BZ110" s="874"/>
      <c r="CA110" s="874">
        <v>14114488</v>
      </c>
      <c r="CB110" s="874"/>
      <c r="CC110" s="874"/>
      <c r="CD110" s="874"/>
      <c r="CE110" s="874"/>
      <c r="CF110" s="898">
        <v>157.69999999999999</v>
      </c>
      <c r="CG110" s="899"/>
      <c r="CH110" s="899"/>
      <c r="CI110" s="899"/>
      <c r="CJ110" s="899"/>
      <c r="CK110" s="958" t="s">
        <v>441</v>
      </c>
      <c r="CL110" s="851"/>
      <c r="CM110" s="892" t="s">
        <v>442</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443</v>
      </c>
      <c r="DH110" s="874"/>
      <c r="DI110" s="874"/>
      <c r="DJ110" s="874"/>
      <c r="DK110" s="874"/>
      <c r="DL110" s="874" t="s">
        <v>443</v>
      </c>
      <c r="DM110" s="874"/>
      <c r="DN110" s="874"/>
      <c r="DO110" s="874"/>
      <c r="DP110" s="874"/>
      <c r="DQ110" s="874" t="s">
        <v>444</v>
      </c>
      <c r="DR110" s="874"/>
      <c r="DS110" s="874"/>
      <c r="DT110" s="874"/>
      <c r="DU110" s="874"/>
      <c r="DV110" s="875" t="s">
        <v>444</v>
      </c>
      <c r="DW110" s="875"/>
      <c r="DX110" s="875"/>
      <c r="DY110" s="875"/>
      <c r="DZ110" s="876"/>
    </row>
    <row r="111" spans="1:131" s="221" customFormat="1" ht="26.25" customHeight="1" x14ac:dyDescent="0.15">
      <c r="A111" s="806" t="s">
        <v>445</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444</v>
      </c>
      <c r="AB111" s="951"/>
      <c r="AC111" s="951"/>
      <c r="AD111" s="951"/>
      <c r="AE111" s="952"/>
      <c r="AF111" s="953" t="s">
        <v>444</v>
      </c>
      <c r="AG111" s="951"/>
      <c r="AH111" s="951"/>
      <c r="AI111" s="951"/>
      <c r="AJ111" s="952"/>
      <c r="AK111" s="953" t="s">
        <v>443</v>
      </c>
      <c r="AL111" s="951"/>
      <c r="AM111" s="951"/>
      <c r="AN111" s="951"/>
      <c r="AO111" s="952"/>
      <c r="AP111" s="954" t="s">
        <v>444</v>
      </c>
      <c r="AQ111" s="955"/>
      <c r="AR111" s="955"/>
      <c r="AS111" s="955"/>
      <c r="AT111" s="956"/>
      <c r="AU111" s="964"/>
      <c r="AV111" s="965"/>
      <c r="AW111" s="965"/>
      <c r="AX111" s="965"/>
      <c r="AY111" s="965"/>
      <c r="AZ111" s="847" t="s">
        <v>446</v>
      </c>
      <c r="BA111" s="784"/>
      <c r="BB111" s="784"/>
      <c r="BC111" s="784"/>
      <c r="BD111" s="784"/>
      <c r="BE111" s="784"/>
      <c r="BF111" s="784"/>
      <c r="BG111" s="784"/>
      <c r="BH111" s="784"/>
      <c r="BI111" s="784"/>
      <c r="BJ111" s="784"/>
      <c r="BK111" s="784"/>
      <c r="BL111" s="784"/>
      <c r="BM111" s="784"/>
      <c r="BN111" s="784"/>
      <c r="BO111" s="784"/>
      <c r="BP111" s="785"/>
      <c r="BQ111" s="848" t="s">
        <v>444</v>
      </c>
      <c r="BR111" s="849"/>
      <c r="BS111" s="849"/>
      <c r="BT111" s="849"/>
      <c r="BU111" s="849"/>
      <c r="BV111" s="849" t="s">
        <v>444</v>
      </c>
      <c r="BW111" s="849"/>
      <c r="BX111" s="849"/>
      <c r="BY111" s="849"/>
      <c r="BZ111" s="849"/>
      <c r="CA111" s="849" t="s">
        <v>444</v>
      </c>
      <c r="CB111" s="849"/>
      <c r="CC111" s="849"/>
      <c r="CD111" s="849"/>
      <c r="CE111" s="849"/>
      <c r="CF111" s="907" t="s">
        <v>394</v>
      </c>
      <c r="CG111" s="908"/>
      <c r="CH111" s="908"/>
      <c r="CI111" s="908"/>
      <c r="CJ111" s="908"/>
      <c r="CK111" s="959"/>
      <c r="CL111" s="853"/>
      <c r="CM111" s="847" t="s">
        <v>447</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443</v>
      </c>
      <c r="DH111" s="849"/>
      <c r="DI111" s="849"/>
      <c r="DJ111" s="849"/>
      <c r="DK111" s="849"/>
      <c r="DL111" s="849" t="s">
        <v>444</v>
      </c>
      <c r="DM111" s="849"/>
      <c r="DN111" s="849"/>
      <c r="DO111" s="849"/>
      <c r="DP111" s="849"/>
      <c r="DQ111" s="849" t="s">
        <v>181</v>
      </c>
      <c r="DR111" s="849"/>
      <c r="DS111" s="849"/>
      <c r="DT111" s="849"/>
      <c r="DU111" s="849"/>
      <c r="DV111" s="826" t="s">
        <v>444</v>
      </c>
      <c r="DW111" s="826"/>
      <c r="DX111" s="826"/>
      <c r="DY111" s="826"/>
      <c r="DZ111" s="827"/>
    </row>
    <row r="112" spans="1:131" s="221" customFormat="1" ht="26.25" customHeight="1" x14ac:dyDescent="0.15">
      <c r="A112" s="944" t="s">
        <v>448</v>
      </c>
      <c r="B112" s="945"/>
      <c r="C112" s="784" t="s">
        <v>449</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394</v>
      </c>
      <c r="AB112" s="812"/>
      <c r="AC112" s="812"/>
      <c r="AD112" s="812"/>
      <c r="AE112" s="813"/>
      <c r="AF112" s="814" t="s">
        <v>394</v>
      </c>
      <c r="AG112" s="812"/>
      <c r="AH112" s="812"/>
      <c r="AI112" s="812"/>
      <c r="AJ112" s="813"/>
      <c r="AK112" s="814" t="s">
        <v>394</v>
      </c>
      <c r="AL112" s="812"/>
      <c r="AM112" s="812"/>
      <c r="AN112" s="812"/>
      <c r="AO112" s="813"/>
      <c r="AP112" s="856" t="s">
        <v>181</v>
      </c>
      <c r="AQ112" s="857"/>
      <c r="AR112" s="857"/>
      <c r="AS112" s="857"/>
      <c r="AT112" s="858"/>
      <c r="AU112" s="964"/>
      <c r="AV112" s="965"/>
      <c r="AW112" s="965"/>
      <c r="AX112" s="965"/>
      <c r="AY112" s="965"/>
      <c r="AZ112" s="847" t="s">
        <v>450</v>
      </c>
      <c r="BA112" s="784"/>
      <c r="BB112" s="784"/>
      <c r="BC112" s="784"/>
      <c r="BD112" s="784"/>
      <c r="BE112" s="784"/>
      <c r="BF112" s="784"/>
      <c r="BG112" s="784"/>
      <c r="BH112" s="784"/>
      <c r="BI112" s="784"/>
      <c r="BJ112" s="784"/>
      <c r="BK112" s="784"/>
      <c r="BL112" s="784"/>
      <c r="BM112" s="784"/>
      <c r="BN112" s="784"/>
      <c r="BO112" s="784"/>
      <c r="BP112" s="785"/>
      <c r="BQ112" s="848">
        <v>8666106</v>
      </c>
      <c r="BR112" s="849"/>
      <c r="BS112" s="849"/>
      <c r="BT112" s="849"/>
      <c r="BU112" s="849"/>
      <c r="BV112" s="849">
        <v>8104307</v>
      </c>
      <c r="BW112" s="849"/>
      <c r="BX112" s="849"/>
      <c r="BY112" s="849"/>
      <c r="BZ112" s="849"/>
      <c r="CA112" s="849">
        <v>7532759</v>
      </c>
      <c r="CB112" s="849"/>
      <c r="CC112" s="849"/>
      <c r="CD112" s="849"/>
      <c r="CE112" s="849"/>
      <c r="CF112" s="907">
        <v>84.2</v>
      </c>
      <c r="CG112" s="908"/>
      <c r="CH112" s="908"/>
      <c r="CI112" s="908"/>
      <c r="CJ112" s="908"/>
      <c r="CK112" s="959"/>
      <c r="CL112" s="853"/>
      <c r="CM112" s="847" t="s">
        <v>451</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444</v>
      </c>
      <c r="DH112" s="849"/>
      <c r="DI112" s="849"/>
      <c r="DJ112" s="849"/>
      <c r="DK112" s="849"/>
      <c r="DL112" s="849" t="s">
        <v>394</v>
      </c>
      <c r="DM112" s="849"/>
      <c r="DN112" s="849"/>
      <c r="DO112" s="849"/>
      <c r="DP112" s="849"/>
      <c r="DQ112" s="849" t="s">
        <v>394</v>
      </c>
      <c r="DR112" s="849"/>
      <c r="DS112" s="849"/>
      <c r="DT112" s="849"/>
      <c r="DU112" s="849"/>
      <c r="DV112" s="826" t="s">
        <v>394</v>
      </c>
      <c r="DW112" s="826"/>
      <c r="DX112" s="826"/>
      <c r="DY112" s="826"/>
      <c r="DZ112" s="827"/>
    </row>
    <row r="113" spans="1:130" s="221" customFormat="1" ht="26.25" customHeight="1" x14ac:dyDescent="0.15">
      <c r="A113" s="946"/>
      <c r="B113" s="947"/>
      <c r="C113" s="784" t="s">
        <v>452</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1133769</v>
      </c>
      <c r="AB113" s="951"/>
      <c r="AC113" s="951"/>
      <c r="AD113" s="951"/>
      <c r="AE113" s="952"/>
      <c r="AF113" s="953">
        <v>1138676</v>
      </c>
      <c r="AG113" s="951"/>
      <c r="AH113" s="951"/>
      <c r="AI113" s="951"/>
      <c r="AJ113" s="952"/>
      <c r="AK113" s="953">
        <v>1117115</v>
      </c>
      <c r="AL113" s="951"/>
      <c r="AM113" s="951"/>
      <c r="AN113" s="951"/>
      <c r="AO113" s="952"/>
      <c r="AP113" s="954">
        <v>12.5</v>
      </c>
      <c r="AQ113" s="955"/>
      <c r="AR113" s="955"/>
      <c r="AS113" s="955"/>
      <c r="AT113" s="956"/>
      <c r="AU113" s="964"/>
      <c r="AV113" s="965"/>
      <c r="AW113" s="965"/>
      <c r="AX113" s="965"/>
      <c r="AY113" s="965"/>
      <c r="AZ113" s="847" t="s">
        <v>453</v>
      </c>
      <c r="BA113" s="784"/>
      <c r="BB113" s="784"/>
      <c r="BC113" s="784"/>
      <c r="BD113" s="784"/>
      <c r="BE113" s="784"/>
      <c r="BF113" s="784"/>
      <c r="BG113" s="784"/>
      <c r="BH113" s="784"/>
      <c r="BI113" s="784"/>
      <c r="BJ113" s="784"/>
      <c r="BK113" s="784"/>
      <c r="BL113" s="784"/>
      <c r="BM113" s="784"/>
      <c r="BN113" s="784"/>
      <c r="BO113" s="784"/>
      <c r="BP113" s="785"/>
      <c r="BQ113" s="848">
        <v>113882</v>
      </c>
      <c r="BR113" s="849"/>
      <c r="BS113" s="849"/>
      <c r="BT113" s="849"/>
      <c r="BU113" s="849"/>
      <c r="BV113" s="849">
        <v>160585</v>
      </c>
      <c r="BW113" s="849"/>
      <c r="BX113" s="849"/>
      <c r="BY113" s="849"/>
      <c r="BZ113" s="849"/>
      <c r="CA113" s="849">
        <v>137790</v>
      </c>
      <c r="CB113" s="849"/>
      <c r="CC113" s="849"/>
      <c r="CD113" s="849"/>
      <c r="CE113" s="849"/>
      <c r="CF113" s="907">
        <v>1.5</v>
      </c>
      <c r="CG113" s="908"/>
      <c r="CH113" s="908"/>
      <c r="CI113" s="908"/>
      <c r="CJ113" s="908"/>
      <c r="CK113" s="959"/>
      <c r="CL113" s="853"/>
      <c r="CM113" s="847" t="s">
        <v>454</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394</v>
      </c>
      <c r="DH113" s="812"/>
      <c r="DI113" s="812"/>
      <c r="DJ113" s="812"/>
      <c r="DK113" s="813"/>
      <c r="DL113" s="814" t="s">
        <v>444</v>
      </c>
      <c r="DM113" s="812"/>
      <c r="DN113" s="812"/>
      <c r="DO113" s="812"/>
      <c r="DP113" s="813"/>
      <c r="DQ113" s="814" t="s">
        <v>394</v>
      </c>
      <c r="DR113" s="812"/>
      <c r="DS113" s="812"/>
      <c r="DT113" s="812"/>
      <c r="DU113" s="813"/>
      <c r="DV113" s="856" t="s">
        <v>394</v>
      </c>
      <c r="DW113" s="857"/>
      <c r="DX113" s="857"/>
      <c r="DY113" s="857"/>
      <c r="DZ113" s="858"/>
    </row>
    <row r="114" spans="1:130" s="221" customFormat="1" ht="26.25" customHeight="1" x14ac:dyDescent="0.15">
      <c r="A114" s="946"/>
      <c r="B114" s="947"/>
      <c r="C114" s="784" t="s">
        <v>455</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40698</v>
      </c>
      <c r="AB114" s="812"/>
      <c r="AC114" s="812"/>
      <c r="AD114" s="812"/>
      <c r="AE114" s="813"/>
      <c r="AF114" s="814">
        <v>42106</v>
      </c>
      <c r="AG114" s="812"/>
      <c r="AH114" s="812"/>
      <c r="AI114" s="812"/>
      <c r="AJ114" s="813"/>
      <c r="AK114" s="814">
        <v>39479</v>
      </c>
      <c r="AL114" s="812"/>
      <c r="AM114" s="812"/>
      <c r="AN114" s="812"/>
      <c r="AO114" s="813"/>
      <c r="AP114" s="856">
        <v>0.4</v>
      </c>
      <c r="AQ114" s="857"/>
      <c r="AR114" s="857"/>
      <c r="AS114" s="857"/>
      <c r="AT114" s="858"/>
      <c r="AU114" s="964"/>
      <c r="AV114" s="965"/>
      <c r="AW114" s="965"/>
      <c r="AX114" s="965"/>
      <c r="AY114" s="965"/>
      <c r="AZ114" s="847" t="s">
        <v>456</v>
      </c>
      <c r="BA114" s="784"/>
      <c r="BB114" s="784"/>
      <c r="BC114" s="784"/>
      <c r="BD114" s="784"/>
      <c r="BE114" s="784"/>
      <c r="BF114" s="784"/>
      <c r="BG114" s="784"/>
      <c r="BH114" s="784"/>
      <c r="BI114" s="784"/>
      <c r="BJ114" s="784"/>
      <c r="BK114" s="784"/>
      <c r="BL114" s="784"/>
      <c r="BM114" s="784"/>
      <c r="BN114" s="784"/>
      <c r="BO114" s="784"/>
      <c r="BP114" s="785"/>
      <c r="BQ114" s="848">
        <v>2535781</v>
      </c>
      <c r="BR114" s="849"/>
      <c r="BS114" s="849"/>
      <c r="BT114" s="849"/>
      <c r="BU114" s="849"/>
      <c r="BV114" s="849">
        <v>2651603</v>
      </c>
      <c r="BW114" s="849"/>
      <c r="BX114" s="849"/>
      <c r="BY114" s="849"/>
      <c r="BZ114" s="849"/>
      <c r="CA114" s="849">
        <v>2746383</v>
      </c>
      <c r="CB114" s="849"/>
      <c r="CC114" s="849"/>
      <c r="CD114" s="849"/>
      <c r="CE114" s="849"/>
      <c r="CF114" s="907">
        <v>30.7</v>
      </c>
      <c r="CG114" s="908"/>
      <c r="CH114" s="908"/>
      <c r="CI114" s="908"/>
      <c r="CJ114" s="908"/>
      <c r="CK114" s="959"/>
      <c r="CL114" s="853"/>
      <c r="CM114" s="847" t="s">
        <v>457</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394</v>
      </c>
      <c r="DH114" s="812"/>
      <c r="DI114" s="812"/>
      <c r="DJ114" s="812"/>
      <c r="DK114" s="813"/>
      <c r="DL114" s="814" t="s">
        <v>394</v>
      </c>
      <c r="DM114" s="812"/>
      <c r="DN114" s="812"/>
      <c r="DO114" s="812"/>
      <c r="DP114" s="813"/>
      <c r="DQ114" s="814" t="s">
        <v>394</v>
      </c>
      <c r="DR114" s="812"/>
      <c r="DS114" s="812"/>
      <c r="DT114" s="812"/>
      <c r="DU114" s="813"/>
      <c r="DV114" s="856" t="s">
        <v>394</v>
      </c>
      <c r="DW114" s="857"/>
      <c r="DX114" s="857"/>
      <c r="DY114" s="857"/>
      <c r="DZ114" s="858"/>
    </row>
    <row r="115" spans="1:130" s="221" customFormat="1" ht="26.25" customHeight="1" x14ac:dyDescent="0.15">
      <c r="A115" s="946"/>
      <c r="B115" s="947"/>
      <c r="C115" s="784" t="s">
        <v>458</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t="s">
        <v>444</v>
      </c>
      <c r="AB115" s="951"/>
      <c r="AC115" s="951"/>
      <c r="AD115" s="951"/>
      <c r="AE115" s="952"/>
      <c r="AF115" s="953" t="s">
        <v>444</v>
      </c>
      <c r="AG115" s="951"/>
      <c r="AH115" s="951"/>
      <c r="AI115" s="951"/>
      <c r="AJ115" s="952"/>
      <c r="AK115" s="953" t="s">
        <v>394</v>
      </c>
      <c r="AL115" s="951"/>
      <c r="AM115" s="951"/>
      <c r="AN115" s="951"/>
      <c r="AO115" s="952"/>
      <c r="AP115" s="954" t="s">
        <v>181</v>
      </c>
      <c r="AQ115" s="955"/>
      <c r="AR115" s="955"/>
      <c r="AS115" s="955"/>
      <c r="AT115" s="956"/>
      <c r="AU115" s="964"/>
      <c r="AV115" s="965"/>
      <c r="AW115" s="965"/>
      <c r="AX115" s="965"/>
      <c r="AY115" s="965"/>
      <c r="AZ115" s="847" t="s">
        <v>459</v>
      </c>
      <c r="BA115" s="784"/>
      <c r="BB115" s="784"/>
      <c r="BC115" s="784"/>
      <c r="BD115" s="784"/>
      <c r="BE115" s="784"/>
      <c r="BF115" s="784"/>
      <c r="BG115" s="784"/>
      <c r="BH115" s="784"/>
      <c r="BI115" s="784"/>
      <c r="BJ115" s="784"/>
      <c r="BK115" s="784"/>
      <c r="BL115" s="784"/>
      <c r="BM115" s="784"/>
      <c r="BN115" s="784"/>
      <c r="BO115" s="784"/>
      <c r="BP115" s="785"/>
      <c r="BQ115" s="848" t="s">
        <v>394</v>
      </c>
      <c r="BR115" s="849"/>
      <c r="BS115" s="849"/>
      <c r="BT115" s="849"/>
      <c r="BU115" s="849"/>
      <c r="BV115" s="849" t="s">
        <v>394</v>
      </c>
      <c r="BW115" s="849"/>
      <c r="BX115" s="849"/>
      <c r="BY115" s="849"/>
      <c r="BZ115" s="849"/>
      <c r="CA115" s="849" t="s">
        <v>394</v>
      </c>
      <c r="CB115" s="849"/>
      <c r="CC115" s="849"/>
      <c r="CD115" s="849"/>
      <c r="CE115" s="849"/>
      <c r="CF115" s="907" t="s">
        <v>394</v>
      </c>
      <c r="CG115" s="908"/>
      <c r="CH115" s="908"/>
      <c r="CI115" s="908"/>
      <c r="CJ115" s="908"/>
      <c r="CK115" s="959"/>
      <c r="CL115" s="853"/>
      <c r="CM115" s="847" t="s">
        <v>460</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181</v>
      </c>
      <c r="DH115" s="812"/>
      <c r="DI115" s="812"/>
      <c r="DJ115" s="812"/>
      <c r="DK115" s="813"/>
      <c r="DL115" s="814" t="s">
        <v>394</v>
      </c>
      <c r="DM115" s="812"/>
      <c r="DN115" s="812"/>
      <c r="DO115" s="812"/>
      <c r="DP115" s="813"/>
      <c r="DQ115" s="814" t="s">
        <v>394</v>
      </c>
      <c r="DR115" s="812"/>
      <c r="DS115" s="812"/>
      <c r="DT115" s="812"/>
      <c r="DU115" s="813"/>
      <c r="DV115" s="856" t="s">
        <v>394</v>
      </c>
      <c r="DW115" s="857"/>
      <c r="DX115" s="857"/>
      <c r="DY115" s="857"/>
      <c r="DZ115" s="858"/>
    </row>
    <row r="116" spans="1:130" s="221" customFormat="1" ht="26.25" customHeight="1" x14ac:dyDescent="0.15">
      <c r="A116" s="948"/>
      <c r="B116" s="949"/>
      <c r="C116" s="871" t="s">
        <v>461</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v>45</v>
      </c>
      <c r="AB116" s="812"/>
      <c r="AC116" s="812"/>
      <c r="AD116" s="812"/>
      <c r="AE116" s="813"/>
      <c r="AF116" s="814">
        <v>55</v>
      </c>
      <c r="AG116" s="812"/>
      <c r="AH116" s="812"/>
      <c r="AI116" s="812"/>
      <c r="AJ116" s="813"/>
      <c r="AK116" s="814">
        <v>3</v>
      </c>
      <c r="AL116" s="812"/>
      <c r="AM116" s="812"/>
      <c r="AN116" s="812"/>
      <c r="AO116" s="813"/>
      <c r="AP116" s="856">
        <v>0</v>
      </c>
      <c r="AQ116" s="857"/>
      <c r="AR116" s="857"/>
      <c r="AS116" s="857"/>
      <c r="AT116" s="858"/>
      <c r="AU116" s="964"/>
      <c r="AV116" s="965"/>
      <c r="AW116" s="965"/>
      <c r="AX116" s="965"/>
      <c r="AY116" s="965"/>
      <c r="AZ116" s="941" t="s">
        <v>462</v>
      </c>
      <c r="BA116" s="942"/>
      <c r="BB116" s="942"/>
      <c r="BC116" s="942"/>
      <c r="BD116" s="942"/>
      <c r="BE116" s="942"/>
      <c r="BF116" s="942"/>
      <c r="BG116" s="942"/>
      <c r="BH116" s="942"/>
      <c r="BI116" s="942"/>
      <c r="BJ116" s="942"/>
      <c r="BK116" s="942"/>
      <c r="BL116" s="942"/>
      <c r="BM116" s="942"/>
      <c r="BN116" s="942"/>
      <c r="BO116" s="942"/>
      <c r="BP116" s="943"/>
      <c r="BQ116" s="848" t="s">
        <v>394</v>
      </c>
      <c r="BR116" s="849"/>
      <c r="BS116" s="849"/>
      <c r="BT116" s="849"/>
      <c r="BU116" s="849"/>
      <c r="BV116" s="849" t="s">
        <v>394</v>
      </c>
      <c r="BW116" s="849"/>
      <c r="BX116" s="849"/>
      <c r="BY116" s="849"/>
      <c r="BZ116" s="849"/>
      <c r="CA116" s="849" t="s">
        <v>394</v>
      </c>
      <c r="CB116" s="849"/>
      <c r="CC116" s="849"/>
      <c r="CD116" s="849"/>
      <c r="CE116" s="849"/>
      <c r="CF116" s="907" t="s">
        <v>394</v>
      </c>
      <c r="CG116" s="908"/>
      <c r="CH116" s="908"/>
      <c r="CI116" s="908"/>
      <c r="CJ116" s="908"/>
      <c r="CK116" s="959"/>
      <c r="CL116" s="853"/>
      <c r="CM116" s="847" t="s">
        <v>463</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t="s">
        <v>394</v>
      </c>
      <c r="DH116" s="812"/>
      <c r="DI116" s="812"/>
      <c r="DJ116" s="812"/>
      <c r="DK116" s="813"/>
      <c r="DL116" s="814" t="s">
        <v>394</v>
      </c>
      <c r="DM116" s="812"/>
      <c r="DN116" s="812"/>
      <c r="DO116" s="812"/>
      <c r="DP116" s="813"/>
      <c r="DQ116" s="814" t="s">
        <v>394</v>
      </c>
      <c r="DR116" s="812"/>
      <c r="DS116" s="812"/>
      <c r="DT116" s="812"/>
      <c r="DU116" s="813"/>
      <c r="DV116" s="856" t="s">
        <v>394</v>
      </c>
      <c r="DW116" s="857"/>
      <c r="DX116" s="857"/>
      <c r="DY116" s="857"/>
      <c r="DZ116" s="858"/>
    </row>
    <row r="117" spans="1:130" s="221" customFormat="1" ht="26.25" customHeight="1" x14ac:dyDescent="0.15">
      <c r="A117" s="927" t="s">
        <v>190</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464</v>
      </c>
      <c r="Z117" s="929"/>
      <c r="AA117" s="934">
        <v>2525156</v>
      </c>
      <c r="AB117" s="935"/>
      <c r="AC117" s="935"/>
      <c r="AD117" s="935"/>
      <c r="AE117" s="936"/>
      <c r="AF117" s="937">
        <v>2587144</v>
      </c>
      <c r="AG117" s="935"/>
      <c r="AH117" s="935"/>
      <c r="AI117" s="935"/>
      <c r="AJ117" s="936"/>
      <c r="AK117" s="937">
        <v>2620397</v>
      </c>
      <c r="AL117" s="935"/>
      <c r="AM117" s="935"/>
      <c r="AN117" s="935"/>
      <c r="AO117" s="936"/>
      <c r="AP117" s="938"/>
      <c r="AQ117" s="939"/>
      <c r="AR117" s="939"/>
      <c r="AS117" s="939"/>
      <c r="AT117" s="940"/>
      <c r="AU117" s="964"/>
      <c r="AV117" s="965"/>
      <c r="AW117" s="965"/>
      <c r="AX117" s="965"/>
      <c r="AY117" s="965"/>
      <c r="AZ117" s="895" t="s">
        <v>465</v>
      </c>
      <c r="BA117" s="896"/>
      <c r="BB117" s="896"/>
      <c r="BC117" s="896"/>
      <c r="BD117" s="896"/>
      <c r="BE117" s="896"/>
      <c r="BF117" s="896"/>
      <c r="BG117" s="896"/>
      <c r="BH117" s="896"/>
      <c r="BI117" s="896"/>
      <c r="BJ117" s="896"/>
      <c r="BK117" s="896"/>
      <c r="BL117" s="896"/>
      <c r="BM117" s="896"/>
      <c r="BN117" s="896"/>
      <c r="BO117" s="896"/>
      <c r="BP117" s="897"/>
      <c r="BQ117" s="848" t="s">
        <v>181</v>
      </c>
      <c r="BR117" s="849"/>
      <c r="BS117" s="849"/>
      <c r="BT117" s="849"/>
      <c r="BU117" s="849"/>
      <c r="BV117" s="849" t="s">
        <v>181</v>
      </c>
      <c r="BW117" s="849"/>
      <c r="BX117" s="849"/>
      <c r="BY117" s="849"/>
      <c r="BZ117" s="849"/>
      <c r="CA117" s="849" t="s">
        <v>181</v>
      </c>
      <c r="CB117" s="849"/>
      <c r="CC117" s="849"/>
      <c r="CD117" s="849"/>
      <c r="CE117" s="849"/>
      <c r="CF117" s="907" t="s">
        <v>394</v>
      </c>
      <c r="CG117" s="908"/>
      <c r="CH117" s="908"/>
      <c r="CI117" s="908"/>
      <c r="CJ117" s="908"/>
      <c r="CK117" s="959"/>
      <c r="CL117" s="853"/>
      <c r="CM117" s="847" t="s">
        <v>466</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394</v>
      </c>
      <c r="DH117" s="812"/>
      <c r="DI117" s="812"/>
      <c r="DJ117" s="812"/>
      <c r="DK117" s="813"/>
      <c r="DL117" s="814" t="s">
        <v>181</v>
      </c>
      <c r="DM117" s="812"/>
      <c r="DN117" s="812"/>
      <c r="DO117" s="812"/>
      <c r="DP117" s="813"/>
      <c r="DQ117" s="814" t="s">
        <v>394</v>
      </c>
      <c r="DR117" s="812"/>
      <c r="DS117" s="812"/>
      <c r="DT117" s="812"/>
      <c r="DU117" s="813"/>
      <c r="DV117" s="856" t="s">
        <v>181</v>
      </c>
      <c r="DW117" s="857"/>
      <c r="DX117" s="857"/>
      <c r="DY117" s="857"/>
      <c r="DZ117" s="858"/>
    </row>
    <row r="118" spans="1:130" s="221" customFormat="1" ht="26.25" customHeight="1" x14ac:dyDescent="0.15">
      <c r="A118" s="927" t="s">
        <v>438</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435</v>
      </c>
      <c r="AB118" s="928"/>
      <c r="AC118" s="928"/>
      <c r="AD118" s="928"/>
      <c r="AE118" s="929"/>
      <c r="AF118" s="930" t="s">
        <v>436</v>
      </c>
      <c r="AG118" s="928"/>
      <c r="AH118" s="928"/>
      <c r="AI118" s="928"/>
      <c r="AJ118" s="929"/>
      <c r="AK118" s="930" t="s">
        <v>307</v>
      </c>
      <c r="AL118" s="928"/>
      <c r="AM118" s="928"/>
      <c r="AN118" s="928"/>
      <c r="AO118" s="929"/>
      <c r="AP118" s="931" t="s">
        <v>437</v>
      </c>
      <c r="AQ118" s="932"/>
      <c r="AR118" s="932"/>
      <c r="AS118" s="932"/>
      <c r="AT118" s="933"/>
      <c r="AU118" s="964"/>
      <c r="AV118" s="965"/>
      <c r="AW118" s="965"/>
      <c r="AX118" s="965"/>
      <c r="AY118" s="965"/>
      <c r="AZ118" s="870" t="s">
        <v>467</v>
      </c>
      <c r="BA118" s="871"/>
      <c r="BB118" s="871"/>
      <c r="BC118" s="871"/>
      <c r="BD118" s="871"/>
      <c r="BE118" s="871"/>
      <c r="BF118" s="871"/>
      <c r="BG118" s="871"/>
      <c r="BH118" s="871"/>
      <c r="BI118" s="871"/>
      <c r="BJ118" s="871"/>
      <c r="BK118" s="871"/>
      <c r="BL118" s="871"/>
      <c r="BM118" s="871"/>
      <c r="BN118" s="871"/>
      <c r="BO118" s="871"/>
      <c r="BP118" s="872"/>
      <c r="BQ118" s="911" t="s">
        <v>181</v>
      </c>
      <c r="BR118" s="877"/>
      <c r="BS118" s="877"/>
      <c r="BT118" s="877"/>
      <c r="BU118" s="877"/>
      <c r="BV118" s="877" t="s">
        <v>181</v>
      </c>
      <c r="BW118" s="877"/>
      <c r="BX118" s="877"/>
      <c r="BY118" s="877"/>
      <c r="BZ118" s="877"/>
      <c r="CA118" s="877" t="s">
        <v>181</v>
      </c>
      <c r="CB118" s="877"/>
      <c r="CC118" s="877"/>
      <c r="CD118" s="877"/>
      <c r="CE118" s="877"/>
      <c r="CF118" s="907" t="s">
        <v>181</v>
      </c>
      <c r="CG118" s="908"/>
      <c r="CH118" s="908"/>
      <c r="CI118" s="908"/>
      <c r="CJ118" s="908"/>
      <c r="CK118" s="959"/>
      <c r="CL118" s="853"/>
      <c r="CM118" s="847" t="s">
        <v>468</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394</v>
      </c>
      <c r="DH118" s="812"/>
      <c r="DI118" s="812"/>
      <c r="DJ118" s="812"/>
      <c r="DK118" s="813"/>
      <c r="DL118" s="814" t="s">
        <v>181</v>
      </c>
      <c r="DM118" s="812"/>
      <c r="DN118" s="812"/>
      <c r="DO118" s="812"/>
      <c r="DP118" s="813"/>
      <c r="DQ118" s="814" t="s">
        <v>394</v>
      </c>
      <c r="DR118" s="812"/>
      <c r="DS118" s="812"/>
      <c r="DT118" s="812"/>
      <c r="DU118" s="813"/>
      <c r="DV118" s="856" t="s">
        <v>181</v>
      </c>
      <c r="DW118" s="857"/>
      <c r="DX118" s="857"/>
      <c r="DY118" s="857"/>
      <c r="DZ118" s="858"/>
    </row>
    <row r="119" spans="1:130" s="221" customFormat="1" ht="26.25" customHeight="1" x14ac:dyDescent="0.15">
      <c r="A119" s="850" t="s">
        <v>441</v>
      </c>
      <c r="B119" s="851"/>
      <c r="C119" s="892" t="s">
        <v>442</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181</v>
      </c>
      <c r="AB119" s="921"/>
      <c r="AC119" s="921"/>
      <c r="AD119" s="921"/>
      <c r="AE119" s="922"/>
      <c r="AF119" s="923" t="s">
        <v>181</v>
      </c>
      <c r="AG119" s="921"/>
      <c r="AH119" s="921"/>
      <c r="AI119" s="921"/>
      <c r="AJ119" s="922"/>
      <c r="AK119" s="923" t="s">
        <v>181</v>
      </c>
      <c r="AL119" s="921"/>
      <c r="AM119" s="921"/>
      <c r="AN119" s="921"/>
      <c r="AO119" s="922"/>
      <c r="AP119" s="924" t="s">
        <v>181</v>
      </c>
      <c r="AQ119" s="925"/>
      <c r="AR119" s="925"/>
      <c r="AS119" s="925"/>
      <c r="AT119" s="926"/>
      <c r="AU119" s="966"/>
      <c r="AV119" s="967"/>
      <c r="AW119" s="967"/>
      <c r="AX119" s="967"/>
      <c r="AY119" s="967"/>
      <c r="AZ119" s="242" t="s">
        <v>190</v>
      </c>
      <c r="BA119" s="242"/>
      <c r="BB119" s="242"/>
      <c r="BC119" s="242"/>
      <c r="BD119" s="242"/>
      <c r="BE119" s="242"/>
      <c r="BF119" s="242"/>
      <c r="BG119" s="242"/>
      <c r="BH119" s="242"/>
      <c r="BI119" s="242"/>
      <c r="BJ119" s="242"/>
      <c r="BK119" s="242"/>
      <c r="BL119" s="242"/>
      <c r="BM119" s="242"/>
      <c r="BN119" s="242"/>
      <c r="BO119" s="909" t="s">
        <v>469</v>
      </c>
      <c r="BP119" s="910"/>
      <c r="BQ119" s="911">
        <v>26574325</v>
      </c>
      <c r="BR119" s="877"/>
      <c r="BS119" s="877"/>
      <c r="BT119" s="877"/>
      <c r="BU119" s="877"/>
      <c r="BV119" s="877">
        <v>25635482</v>
      </c>
      <c r="BW119" s="877"/>
      <c r="BX119" s="877"/>
      <c r="BY119" s="877"/>
      <c r="BZ119" s="877"/>
      <c r="CA119" s="877">
        <v>24531420</v>
      </c>
      <c r="CB119" s="877"/>
      <c r="CC119" s="877"/>
      <c r="CD119" s="877"/>
      <c r="CE119" s="877"/>
      <c r="CF119" s="780"/>
      <c r="CG119" s="781"/>
      <c r="CH119" s="781"/>
      <c r="CI119" s="781"/>
      <c r="CJ119" s="866"/>
      <c r="CK119" s="960"/>
      <c r="CL119" s="855"/>
      <c r="CM119" s="870" t="s">
        <v>470</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t="s">
        <v>181</v>
      </c>
      <c r="DH119" s="796"/>
      <c r="DI119" s="796"/>
      <c r="DJ119" s="796"/>
      <c r="DK119" s="797"/>
      <c r="DL119" s="798" t="s">
        <v>394</v>
      </c>
      <c r="DM119" s="796"/>
      <c r="DN119" s="796"/>
      <c r="DO119" s="796"/>
      <c r="DP119" s="797"/>
      <c r="DQ119" s="798" t="s">
        <v>181</v>
      </c>
      <c r="DR119" s="796"/>
      <c r="DS119" s="796"/>
      <c r="DT119" s="796"/>
      <c r="DU119" s="797"/>
      <c r="DV119" s="880" t="s">
        <v>181</v>
      </c>
      <c r="DW119" s="881"/>
      <c r="DX119" s="881"/>
      <c r="DY119" s="881"/>
      <c r="DZ119" s="882"/>
    </row>
    <row r="120" spans="1:130" s="221" customFormat="1" ht="26.25" customHeight="1" x14ac:dyDescent="0.15">
      <c r="A120" s="852"/>
      <c r="B120" s="853"/>
      <c r="C120" s="847" t="s">
        <v>447</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181</v>
      </c>
      <c r="AB120" s="812"/>
      <c r="AC120" s="812"/>
      <c r="AD120" s="812"/>
      <c r="AE120" s="813"/>
      <c r="AF120" s="814" t="s">
        <v>394</v>
      </c>
      <c r="AG120" s="812"/>
      <c r="AH120" s="812"/>
      <c r="AI120" s="812"/>
      <c r="AJ120" s="813"/>
      <c r="AK120" s="814" t="s">
        <v>394</v>
      </c>
      <c r="AL120" s="812"/>
      <c r="AM120" s="812"/>
      <c r="AN120" s="812"/>
      <c r="AO120" s="813"/>
      <c r="AP120" s="856" t="s">
        <v>181</v>
      </c>
      <c r="AQ120" s="857"/>
      <c r="AR120" s="857"/>
      <c r="AS120" s="857"/>
      <c r="AT120" s="858"/>
      <c r="AU120" s="912" t="s">
        <v>471</v>
      </c>
      <c r="AV120" s="913"/>
      <c r="AW120" s="913"/>
      <c r="AX120" s="913"/>
      <c r="AY120" s="914"/>
      <c r="AZ120" s="892" t="s">
        <v>472</v>
      </c>
      <c r="BA120" s="840"/>
      <c r="BB120" s="840"/>
      <c r="BC120" s="840"/>
      <c r="BD120" s="840"/>
      <c r="BE120" s="840"/>
      <c r="BF120" s="840"/>
      <c r="BG120" s="840"/>
      <c r="BH120" s="840"/>
      <c r="BI120" s="840"/>
      <c r="BJ120" s="840"/>
      <c r="BK120" s="840"/>
      <c r="BL120" s="840"/>
      <c r="BM120" s="840"/>
      <c r="BN120" s="840"/>
      <c r="BO120" s="840"/>
      <c r="BP120" s="841"/>
      <c r="BQ120" s="893">
        <v>3621721</v>
      </c>
      <c r="BR120" s="874"/>
      <c r="BS120" s="874"/>
      <c r="BT120" s="874"/>
      <c r="BU120" s="874"/>
      <c r="BV120" s="874">
        <v>3374745</v>
      </c>
      <c r="BW120" s="874"/>
      <c r="BX120" s="874"/>
      <c r="BY120" s="874"/>
      <c r="BZ120" s="874"/>
      <c r="CA120" s="874">
        <v>3352381</v>
      </c>
      <c r="CB120" s="874"/>
      <c r="CC120" s="874"/>
      <c r="CD120" s="874"/>
      <c r="CE120" s="874"/>
      <c r="CF120" s="898">
        <v>37.5</v>
      </c>
      <c r="CG120" s="899"/>
      <c r="CH120" s="899"/>
      <c r="CI120" s="899"/>
      <c r="CJ120" s="899"/>
      <c r="CK120" s="900" t="s">
        <v>473</v>
      </c>
      <c r="CL120" s="884"/>
      <c r="CM120" s="884"/>
      <c r="CN120" s="884"/>
      <c r="CO120" s="885"/>
      <c r="CP120" s="904" t="s">
        <v>474</v>
      </c>
      <c r="CQ120" s="905"/>
      <c r="CR120" s="905"/>
      <c r="CS120" s="905"/>
      <c r="CT120" s="905"/>
      <c r="CU120" s="905"/>
      <c r="CV120" s="905"/>
      <c r="CW120" s="905"/>
      <c r="CX120" s="905"/>
      <c r="CY120" s="905"/>
      <c r="CZ120" s="905"/>
      <c r="DA120" s="905"/>
      <c r="DB120" s="905"/>
      <c r="DC120" s="905"/>
      <c r="DD120" s="905"/>
      <c r="DE120" s="905"/>
      <c r="DF120" s="906"/>
      <c r="DG120" s="893">
        <v>5934806</v>
      </c>
      <c r="DH120" s="874"/>
      <c r="DI120" s="874"/>
      <c r="DJ120" s="874"/>
      <c r="DK120" s="874"/>
      <c r="DL120" s="874">
        <v>5806777</v>
      </c>
      <c r="DM120" s="874"/>
      <c r="DN120" s="874"/>
      <c r="DO120" s="874"/>
      <c r="DP120" s="874"/>
      <c r="DQ120" s="874">
        <v>5504621</v>
      </c>
      <c r="DR120" s="874"/>
      <c r="DS120" s="874"/>
      <c r="DT120" s="874"/>
      <c r="DU120" s="874"/>
      <c r="DV120" s="875">
        <v>61.5</v>
      </c>
      <c r="DW120" s="875"/>
      <c r="DX120" s="875"/>
      <c r="DY120" s="875"/>
      <c r="DZ120" s="876"/>
    </row>
    <row r="121" spans="1:130" s="221" customFormat="1" ht="26.25" customHeight="1" x14ac:dyDescent="0.15">
      <c r="A121" s="852"/>
      <c r="B121" s="853"/>
      <c r="C121" s="895" t="s">
        <v>475</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394</v>
      </c>
      <c r="AB121" s="812"/>
      <c r="AC121" s="812"/>
      <c r="AD121" s="812"/>
      <c r="AE121" s="813"/>
      <c r="AF121" s="814" t="s">
        <v>181</v>
      </c>
      <c r="AG121" s="812"/>
      <c r="AH121" s="812"/>
      <c r="AI121" s="812"/>
      <c r="AJ121" s="813"/>
      <c r="AK121" s="814" t="s">
        <v>181</v>
      </c>
      <c r="AL121" s="812"/>
      <c r="AM121" s="812"/>
      <c r="AN121" s="812"/>
      <c r="AO121" s="813"/>
      <c r="AP121" s="856" t="s">
        <v>181</v>
      </c>
      <c r="AQ121" s="857"/>
      <c r="AR121" s="857"/>
      <c r="AS121" s="857"/>
      <c r="AT121" s="858"/>
      <c r="AU121" s="915"/>
      <c r="AV121" s="916"/>
      <c r="AW121" s="916"/>
      <c r="AX121" s="916"/>
      <c r="AY121" s="917"/>
      <c r="AZ121" s="847" t="s">
        <v>476</v>
      </c>
      <c r="BA121" s="784"/>
      <c r="BB121" s="784"/>
      <c r="BC121" s="784"/>
      <c r="BD121" s="784"/>
      <c r="BE121" s="784"/>
      <c r="BF121" s="784"/>
      <c r="BG121" s="784"/>
      <c r="BH121" s="784"/>
      <c r="BI121" s="784"/>
      <c r="BJ121" s="784"/>
      <c r="BK121" s="784"/>
      <c r="BL121" s="784"/>
      <c r="BM121" s="784"/>
      <c r="BN121" s="784"/>
      <c r="BO121" s="784"/>
      <c r="BP121" s="785"/>
      <c r="BQ121" s="848">
        <v>963208</v>
      </c>
      <c r="BR121" s="849"/>
      <c r="BS121" s="849"/>
      <c r="BT121" s="849"/>
      <c r="BU121" s="849"/>
      <c r="BV121" s="849">
        <v>904465</v>
      </c>
      <c r="BW121" s="849"/>
      <c r="BX121" s="849"/>
      <c r="BY121" s="849"/>
      <c r="BZ121" s="849"/>
      <c r="CA121" s="849">
        <v>961384</v>
      </c>
      <c r="CB121" s="849"/>
      <c r="CC121" s="849"/>
      <c r="CD121" s="849"/>
      <c r="CE121" s="849"/>
      <c r="CF121" s="907">
        <v>10.7</v>
      </c>
      <c r="CG121" s="908"/>
      <c r="CH121" s="908"/>
      <c r="CI121" s="908"/>
      <c r="CJ121" s="908"/>
      <c r="CK121" s="901"/>
      <c r="CL121" s="887"/>
      <c r="CM121" s="887"/>
      <c r="CN121" s="887"/>
      <c r="CO121" s="888"/>
      <c r="CP121" s="867" t="s">
        <v>477</v>
      </c>
      <c r="CQ121" s="868"/>
      <c r="CR121" s="868"/>
      <c r="CS121" s="868"/>
      <c r="CT121" s="868"/>
      <c r="CU121" s="868"/>
      <c r="CV121" s="868"/>
      <c r="CW121" s="868"/>
      <c r="CX121" s="868"/>
      <c r="CY121" s="868"/>
      <c r="CZ121" s="868"/>
      <c r="DA121" s="868"/>
      <c r="DB121" s="868"/>
      <c r="DC121" s="868"/>
      <c r="DD121" s="868"/>
      <c r="DE121" s="868"/>
      <c r="DF121" s="869"/>
      <c r="DG121" s="848">
        <v>1782023</v>
      </c>
      <c r="DH121" s="849"/>
      <c r="DI121" s="849"/>
      <c r="DJ121" s="849"/>
      <c r="DK121" s="849"/>
      <c r="DL121" s="849">
        <v>1469012</v>
      </c>
      <c r="DM121" s="849"/>
      <c r="DN121" s="849"/>
      <c r="DO121" s="849"/>
      <c r="DP121" s="849"/>
      <c r="DQ121" s="849">
        <v>1273324</v>
      </c>
      <c r="DR121" s="849"/>
      <c r="DS121" s="849"/>
      <c r="DT121" s="849"/>
      <c r="DU121" s="849"/>
      <c r="DV121" s="826">
        <v>14.2</v>
      </c>
      <c r="DW121" s="826"/>
      <c r="DX121" s="826"/>
      <c r="DY121" s="826"/>
      <c r="DZ121" s="827"/>
    </row>
    <row r="122" spans="1:130" s="221" customFormat="1" ht="26.25" customHeight="1" x14ac:dyDescent="0.15">
      <c r="A122" s="852"/>
      <c r="B122" s="853"/>
      <c r="C122" s="847" t="s">
        <v>457</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181</v>
      </c>
      <c r="AB122" s="812"/>
      <c r="AC122" s="812"/>
      <c r="AD122" s="812"/>
      <c r="AE122" s="813"/>
      <c r="AF122" s="814" t="s">
        <v>478</v>
      </c>
      <c r="AG122" s="812"/>
      <c r="AH122" s="812"/>
      <c r="AI122" s="812"/>
      <c r="AJ122" s="813"/>
      <c r="AK122" s="814" t="s">
        <v>181</v>
      </c>
      <c r="AL122" s="812"/>
      <c r="AM122" s="812"/>
      <c r="AN122" s="812"/>
      <c r="AO122" s="813"/>
      <c r="AP122" s="856" t="s">
        <v>394</v>
      </c>
      <c r="AQ122" s="857"/>
      <c r="AR122" s="857"/>
      <c r="AS122" s="857"/>
      <c r="AT122" s="858"/>
      <c r="AU122" s="915"/>
      <c r="AV122" s="916"/>
      <c r="AW122" s="916"/>
      <c r="AX122" s="916"/>
      <c r="AY122" s="917"/>
      <c r="AZ122" s="870" t="s">
        <v>479</v>
      </c>
      <c r="BA122" s="871"/>
      <c r="BB122" s="871"/>
      <c r="BC122" s="871"/>
      <c r="BD122" s="871"/>
      <c r="BE122" s="871"/>
      <c r="BF122" s="871"/>
      <c r="BG122" s="871"/>
      <c r="BH122" s="871"/>
      <c r="BI122" s="871"/>
      <c r="BJ122" s="871"/>
      <c r="BK122" s="871"/>
      <c r="BL122" s="871"/>
      <c r="BM122" s="871"/>
      <c r="BN122" s="871"/>
      <c r="BO122" s="871"/>
      <c r="BP122" s="872"/>
      <c r="BQ122" s="911">
        <v>17940372</v>
      </c>
      <c r="BR122" s="877"/>
      <c r="BS122" s="877"/>
      <c r="BT122" s="877"/>
      <c r="BU122" s="877"/>
      <c r="BV122" s="877">
        <v>17164905</v>
      </c>
      <c r="BW122" s="877"/>
      <c r="BX122" s="877"/>
      <c r="BY122" s="877"/>
      <c r="BZ122" s="877"/>
      <c r="CA122" s="877">
        <v>16160370</v>
      </c>
      <c r="CB122" s="877"/>
      <c r="CC122" s="877"/>
      <c r="CD122" s="877"/>
      <c r="CE122" s="877"/>
      <c r="CF122" s="878">
        <v>180.6</v>
      </c>
      <c r="CG122" s="879"/>
      <c r="CH122" s="879"/>
      <c r="CI122" s="879"/>
      <c r="CJ122" s="879"/>
      <c r="CK122" s="901"/>
      <c r="CL122" s="887"/>
      <c r="CM122" s="887"/>
      <c r="CN122" s="887"/>
      <c r="CO122" s="888"/>
      <c r="CP122" s="867" t="s">
        <v>413</v>
      </c>
      <c r="CQ122" s="868"/>
      <c r="CR122" s="868"/>
      <c r="CS122" s="868"/>
      <c r="CT122" s="868"/>
      <c r="CU122" s="868"/>
      <c r="CV122" s="868"/>
      <c r="CW122" s="868"/>
      <c r="CX122" s="868"/>
      <c r="CY122" s="868"/>
      <c r="CZ122" s="868"/>
      <c r="DA122" s="868"/>
      <c r="DB122" s="868"/>
      <c r="DC122" s="868"/>
      <c r="DD122" s="868"/>
      <c r="DE122" s="868"/>
      <c r="DF122" s="869"/>
      <c r="DG122" s="848">
        <v>487854</v>
      </c>
      <c r="DH122" s="849"/>
      <c r="DI122" s="849"/>
      <c r="DJ122" s="849"/>
      <c r="DK122" s="849"/>
      <c r="DL122" s="849">
        <v>409218</v>
      </c>
      <c r="DM122" s="849"/>
      <c r="DN122" s="849"/>
      <c r="DO122" s="849"/>
      <c r="DP122" s="849"/>
      <c r="DQ122" s="849">
        <v>406009</v>
      </c>
      <c r="DR122" s="849"/>
      <c r="DS122" s="849"/>
      <c r="DT122" s="849"/>
      <c r="DU122" s="849"/>
      <c r="DV122" s="826">
        <v>4.5</v>
      </c>
      <c r="DW122" s="826"/>
      <c r="DX122" s="826"/>
      <c r="DY122" s="826"/>
      <c r="DZ122" s="827"/>
    </row>
    <row r="123" spans="1:130" s="221" customFormat="1" ht="26.25" customHeight="1" x14ac:dyDescent="0.15">
      <c r="A123" s="852"/>
      <c r="B123" s="853"/>
      <c r="C123" s="847" t="s">
        <v>463</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t="s">
        <v>181</v>
      </c>
      <c r="AB123" s="812"/>
      <c r="AC123" s="812"/>
      <c r="AD123" s="812"/>
      <c r="AE123" s="813"/>
      <c r="AF123" s="814" t="s">
        <v>181</v>
      </c>
      <c r="AG123" s="812"/>
      <c r="AH123" s="812"/>
      <c r="AI123" s="812"/>
      <c r="AJ123" s="813"/>
      <c r="AK123" s="814" t="s">
        <v>394</v>
      </c>
      <c r="AL123" s="812"/>
      <c r="AM123" s="812"/>
      <c r="AN123" s="812"/>
      <c r="AO123" s="813"/>
      <c r="AP123" s="856" t="s">
        <v>181</v>
      </c>
      <c r="AQ123" s="857"/>
      <c r="AR123" s="857"/>
      <c r="AS123" s="857"/>
      <c r="AT123" s="858"/>
      <c r="AU123" s="918"/>
      <c r="AV123" s="919"/>
      <c r="AW123" s="919"/>
      <c r="AX123" s="919"/>
      <c r="AY123" s="919"/>
      <c r="AZ123" s="242" t="s">
        <v>190</v>
      </c>
      <c r="BA123" s="242"/>
      <c r="BB123" s="242"/>
      <c r="BC123" s="242"/>
      <c r="BD123" s="242"/>
      <c r="BE123" s="242"/>
      <c r="BF123" s="242"/>
      <c r="BG123" s="242"/>
      <c r="BH123" s="242"/>
      <c r="BI123" s="242"/>
      <c r="BJ123" s="242"/>
      <c r="BK123" s="242"/>
      <c r="BL123" s="242"/>
      <c r="BM123" s="242"/>
      <c r="BN123" s="242"/>
      <c r="BO123" s="909" t="s">
        <v>480</v>
      </c>
      <c r="BP123" s="910"/>
      <c r="BQ123" s="864">
        <v>22525301</v>
      </c>
      <c r="BR123" s="865"/>
      <c r="BS123" s="865"/>
      <c r="BT123" s="865"/>
      <c r="BU123" s="865"/>
      <c r="BV123" s="865">
        <v>21444115</v>
      </c>
      <c r="BW123" s="865"/>
      <c r="BX123" s="865"/>
      <c r="BY123" s="865"/>
      <c r="BZ123" s="865"/>
      <c r="CA123" s="865">
        <v>20474135</v>
      </c>
      <c r="CB123" s="865"/>
      <c r="CC123" s="865"/>
      <c r="CD123" s="865"/>
      <c r="CE123" s="865"/>
      <c r="CF123" s="780"/>
      <c r="CG123" s="781"/>
      <c r="CH123" s="781"/>
      <c r="CI123" s="781"/>
      <c r="CJ123" s="866"/>
      <c r="CK123" s="901"/>
      <c r="CL123" s="887"/>
      <c r="CM123" s="887"/>
      <c r="CN123" s="887"/>
      <c r="CO123" s="888"/>
      <c r="CP123" s="867" t="s">
        <v>481</v>
      </c>
      <c r="CQ123" s="868"/>
      <c r="CR123" s="868"/>
      <c r="CS123" s="868"/>
      <c r="CT123" s="868"/>
      <c r="CU123" s="868"/>
      <c r="CV123" s="868"/>
      <c r="CW123" s="868"/>
      <c r="CX123" s="868"/>
      <c r="CY123" s="868"/>
      <c r="CZ123" s="868"/>
      <c r="DA123" s="868"/>
      <c r="DB123" s="868"/>
      <c r="DC123" s="868"/>
      <c r="DD123" s="868"/>
      <c r="DE123" s="868"/>
      <c r="DF123" s="869"/>
      <c r="DG123" s="811">
        <v>441826</v>
      </c>
      <c r="DH123" s="812"/>
      <c r="DI123" s="812"/>
      <c r="DJ123" s="812"/>
      <c r="DK123" s="813"/>
      <c r="DL123" s="814">
        <v>397795</v>
      </c>
      <c r="DM123" s="812"/>
      <c r="DN123" s="812"/>
      <c r="DO123" s="812"/>
      <c r="DP123" s="813"/>
      <c r="DQ123" s="814">
        <v>332178</v>
      </c>
      <c r="DR123" s="812"/>
      <c r="DS123" s="812"/>
      <c r="DT123" s="812"/>
      <c r="DU123" s="813"/>
      <c r="DV123" s="856">
        <v>3.7</v>
      </c>
      <c r="DW123" s="857"/>
      <c r="DX123" s="857"/>
      <c r="DY123" s="857"/>
      <c r="DZ123" s="858"/>
    </row>
    <row r="124" spans="1:130" s="221" customFormat="1" ht="26.25" customHeight="1" thickBot="1" x14ac:dyDescent="0.2">
      <c r="A124" s="852"/>
      <c r="B124" s="853"/>
      <c r="C124" s="847" t="s">
        <v>466</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181</v>
      </c>
      <c r="AB124" s="812"/>
      <c r="AC124" s="812"/>
      <c r="AD124" s="812"/>
      <c r="AE124" s="813"/>
      <c r="AF124" s="814" t="s">
        <v>181</v>
      </c>
      <c r="AG124" s="812"/>
      <c r="AH124" s="812"/>
      <c r="AI124" s="812"/>
      <c r="AJ124" s="813"/>
      <c r="AK124" s="814" t="s">
        <v>482</v>
      </c>
      <c r="AL124" s="812"/>
      <c r="AM124" s="812"/>
      <c r="AN124" s="812"/>
      <c r="AO124" s="813"/>
      <c r="AP124" s="856" t="s">
        <v>394</v>
      </c>
      <c r="AQ124" s="857"/>
      <c r="AR124" s="857"/>
      <c r="AS124" s="857"/>
      <c r="AT124" s="858"/>
      <c r="AU124" s="859" t="s">
        <v>483</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v>48.8</v>
      </c>
      <c r="BR124" s="863"/>
      <c r="BS124" s="863"/>
      <c r="BT124" s="863"/>
      <c r="BU124" s="863"/>
      <c r="BV124" s="863">
        <v>48.6</v>
      </c>
      <c r="BW124" s="863"/>
      <c r="BX124" s="863"/>
      <c r="BY124" s="863"/>
      <c r="BZ124" s="863"/>
      <c r="CA124" s="863">
        <v>45.3</v>
      </c>
      <c r="CB124" s="863"/>
      <c r="CC124" s="863"/>
      <c r="CD124" s="863"/>
      <c r="CE124" s="863"/>
      <c r="CF124" s="758"/>
      <c r="CG124" s="759"/>
      <c r="CH124" s="759"/>
      <c r="CI124" s="759"/>
      <c r="CJ124" s="894"/>
      <c r="CK124" s="902"/>
      <c r="CL124" s="902"/>
      <c r="CM124" s="902"/>
      <c r="CN124" s="902"/>
      <c r="CO124" s="903"/>
      <c r="CP124" s="867" t="s">
        <v>484</v>
      </c>
      <c r="CQ124" s="868"/>
      <c r="CR124" s="868"/>
      <c r="CS124" s="868"/>
      <c r="CT124" s="868"/>
      <c r="CU124" s="868"/>
      <c r="CV124" s="868"/>
      <c r="CW124" s="868"/>
      <c r="CX124" s="868"/>
      <c r="CY124" s="868"/>
      <c r="CZ124" s="868"/>
      <c r="DA124" s="868"/>
      <c r="DB124" s="868"/>
      <c r="DC124" s="868"/>
      <c r="DD124" s="868"/>
      <c r="DE124" s="868"/>
      <c r="DF124" s="869"/>
      <c r="DG124" s="795">
        <v>19597</v>
      </c>
      <c r="DH124" s="796"/>
      <c r="DI124" s="796"/>
      <c r="DJ124" s="796"/>
      <c r="DK124" s="797"/>
      <c r="DL124" s="798">
        <v>21505</v>
      </c>
      <c r="DM124" s="796"/>
      <c r="DN124" s="796"/>
      <c r="DO124" s="796"/>
      <c r="DP124" s="797"/>
      <c r="DQ124" s="798">
        <v>16627</v>
      </c>
      <c r="DR124" s="796"/>
      <c r="DS124" s="796"/>
      <c r="DT124" s="796"/>
      <c r="DU124" s="797"/>
      <c r="DV124" s="880">
        <v>0.2</v>
      </c>
      <c r="DW124" s="881"/>
      <c r="DX124" s="881"/>
      <c r="DY124" s="881"/>
      <c r="DZ124" s="882"/>
    </row>
    <row r="125" spans="1:130" s="221" customFormat="1" ht="26.25" customHeight="1" x14ac:dyDescent="0.15">
      <c r="A125" s="852"/>
      <c r="B125" s="853"/>
      <c r="C125" s="847" t="s">
        <v>468</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394</v>
      </c>
      <c r="AB125" s="812"/>
      <c r="AC125" s="812"/>
      <c r="AD125" s="812"/>
      <c r="AE125" s="813"/>
      <c r="AF125" s="814" t="s">
        <v>394</v>
      </c>
      <c r="AG125" s="812"/>
      <c r="AH125" s="812"/>
      <c r="AI125" s="812"/>
      <c r="AJ125" s="813"/>
      <c r="AK125" s="814" t="s">
        <v>181</v>
      </c>
      <c r="AL125" s="812"/>
      <c r="AM125" s="812"/>
      <c r="AN125" s="812"/>
      <c r="AO125" s="813"/>
      <c r="AP125" s="856" t="s">
        <v>394</v>
      </c>
      <c r="AQ125" s="857"/>
      <c r="AR125" s="857"/>
      <c r="AS125" s="857"/>
      <c r="AT125" s="85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3" t="s">
        <v>485</v>
      </c>
      <c r="CL125" s="884"/>
      <c r="CM125" s="884"/>
      <c r="CN125" s="884"/>
      <c r="CO125" s="885"/>
      <c r="CP125" s="892" t="s">
        <v>486</v>
      </c>
      <c r="CQ125" s="840"/>
      <c r="CR125" s="840"/>
      <c r="CS125" s="840"/>
      <c r="CT125" s="840"/>
      <c r="CU125" s="840"/>
      <c r="CV125" s="840"/>
      <c r="CW125" s="840"/>
      <c r="CX125" s="840"/>
      <c r="CY125" s="840"/>
      <c r="CZ125" s="840"/>
      <c r="DA125" s="840"/>
      <c r="DB125" s="840"/>
      <c r="DC125" s="840"/>
      <c r="DD125" s="840"/>
      <c r="DE125" s="840"/>
      <c r="DF125" s="841"/>
      <c r="DG125" s="893" t="s">
        <v>181</v>
      </c>
      <c r="DH125" s="874"/>
      <c r="DI125" s="874"/>
      <c r="DJ125" s="874"/>
      <c r="DK125" s="874"/>
      <c r="DL125" s="874" t="s">
        <v>482</v>
      </c>
      <c r="DM125" s="874"/>
      <c r="DN125" s="874"/>
      <c r="DO125" s="874"/>
      <c r="DP125" s="874"/>
      <c r="DQ125" s="874" t="s">
        <v>478</v>
      </c>
      <c r="DR125" s="874"/>
      <c r="DS125" s="874"/>
      <c r="DT125" s="874"/>
      <c r="DU125" s="874"/>
      <c r="DV125" s="875" t="s">
        <v>482</v>
      </c>
      <c r="DW125" s="875"/>
      <c r="DX125" s="875"/>
      <c r="DY125" s="875"/>
      <c r="DZ125" s="876"/>
    </row>
    <row r="126" spans="1:130" s="221" customFormat="1" ht="26.25" customHeight="1" thickBot="1" x14ac:dyDescent="0.2">
      <c r="A126" s="852"/>
      <c r="B126" s="853"/>
      <c r="C126" s="847" t="s">
        <v>470</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t="s">
        <v>482</v>
      </c>
      <c r="AB126" s="812"/>
      <c r="AC126" s="812"/>
      <c r="AD126" s="812"/>
      <c r="AE126" s="813"/>
      <c r="AF126" s="814" t="s">
        <v>487</v>
      </c>
      <c r="AG126" s="812"/>
      <c r="AH126" s="812"/>
      <c r="AI126" s="812"/>
      <c r="AJ126" s="813"/>
      <c r="AK126" s="814" t="s">
        <v>181</v>
      </c>
      <c r="AL126" s="812"/>
      <c r="AM126" s="812"/>
      <c r="AN126" s="812"/>
      <c r="AO126" s="813"/>
      <c r="AP126" s="856" t="s">
        <v>482</v>
      </c>
      <c r="AQ126" s="857"/>
      <c r="AR126" s="857"/>
      <c r="AS126" s="857"/>
      <c r="AT126" s="85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6"/>
      <c r="CL126" s="887"/>
      <c r="CM126" s="887"/>
      <c r="CN126" s="887"/>
      <c r="CO126" s="888"/>
      <c r="CP126" s="847" t="s">
        <v>488</v>
      </c>
      <c r="CQ126" s="784"/>
      <c r="CR126" s="784"/>
      <c r="CS126" s="784"/>
      <c r="CT126" s="784"/>
      <c r="CU126" s="784"/>
      <c r="CV126" s="784"/>
      <c r="CW126" s="784"/>
      <c r="CX126" s="784"/>
      <c r="CY126" s="784"/>
      <c r="CZ126" s="784"/>
      <c r="DA126" s="784"/>
      <c r="DB126" s="784"/>
      <c r="DC126" s="784"/>
      <c r="DD126" s="784"/>
      <c r="DE126" s="784"/>
      <c r="DF126" s="785"/>
      <c r="DG126" s="848" t="s">
        <v>482</v>
      </c>
      <c r="DH126" s="849"/>
      <c r="DI126" s="849"/>
      <c r="DJ126" s="849"/>
      <c r="DK126" s="849"/>
      <c r="DL126" s="849" t="s">
        <v>181</v>
      </c>
      <c r="DM126" s="849"/>
      <c r="DN126" s="849"/>
      <c r="DO126" s="849"/>
      <c r="DP126" s="849"/>
      <c r="DQ126" s="849" t="s">
        <v>181</v>
      </c>
      <c r="DR126" s="849"/>
      <c r="DS126" s="849"/>
      <c r="DT126" s="849"/>
      <c r="DU126" s="849"/>
      <c r="DV126" s="826" t="s">
        <v>394</v>
      </c>
      <c r="DW126" s="826"/>
      <c r="DX126" s="826"/>
      <c r="DY126" s="826"/>
      <c r="DZ126" s="827"/>
    </row>
    <row r="127" spans="1:130" s="221" customFormat="1" ht="26.25" customHeight="1" x14ac:dyDescent="0.15">
      <c r="A127" s="854"/>
      <c r="B127" s="855"/>
      <c r="C127" s="870" t="s">
        <v>489</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t="s">
        <v>181</v>
      </c>
      <c r="AB127" s="812"/>
      <c r="AC127" s="812"/>
      <c r="AD127" s="812"/>
      <c r="AE127" s="813"/>
      <c r="AF127" s="814" t="s">
        <v>181</v>
      </c>
      <c r="AG127" s="812"/>
      <c r="AH127" s="812"/>
      <c r="AI127" s="812"/>
      <c r="AJ127" s="813"/>
      <c r="AK127" s="814" t="s">
        <v>394</v>
      </c>
      <c r="AL127" s="812"/>
      <c r="AM127" s="812"/>
      <c r="AN127" s="812"/>
      <c r="AO127" s="813"/>
      <c r="AP127" s="856" t="s">
        <v>181</v>
      </c>
      <c r="AQ127" s="857"/>
      <c r="AR127" s="857"/>
      <c r="AS127" s="857"/>
      <c r="AT127" s="858"/>
      <c r="AU127" s="223"/>
      <c r="AV127" s="223"/>
      <c r="AW127" s="223"/>
      <c r="AX127" s="873" t="s">
        <v>490</v>
      </c>
      <c r="AY127" s="844"/>
      <c r="AZ127" s="844"/>
      <c r="BA127" s="844"/>
      <c r="BB127" s="844"/>
      <c r="BC127" s="844"/>
      <c r="BD127" s="844"/>
      <c r="BE127" s="845"/>
      <c r="BF127" s="843" t="s">
        <v>491</v>
      </c>
      <c r="BG127" s="844"/>
      <c r="BH127" s="844"/>
      <c r="BI127" s="844"/>
      <c r="BJ127" s="844"/>
      <c r="BK127" s="844"/>
      <c r="BL127" s="845"/>
      <c r="BM127" s="843" t="s">
        <v>492</v>
      </c>
      <c r="BN127" s="844"/>
      <c r="BO127" s="844"/>
      <c r="BP127" s="844"/>
      <c r="BQ127" s="844"/>
      <c r="BR127" s="844"/>
      <c r="BS127" s="845"/>
      <c r="BT127" s="843" t="s">
        <v>493</v>
      </c>
      <c r="BU127" s="844"/>
      <c r="BV127" s="844"/>
      <c r="BW127" s="844"/>
      <c r="BX127" s="844"/>
      <c r="BY127" s="844"/>
      <c r="BZ127" s="846"/>
      <c r="CA127" s="223"/>
      <c r="CB127" s="223"/>
      <c r="CC127" s="223"/>
      <c r="CD127" s="246"/>
      <c r="CE127" s="246"/>
      <c r="CF127" s="246"/>
      <c r="CG127" s="223"/>
      <c r="CH127" s="223"/>
      <c r="CI127" s="223"/>
      <c r="CJ127" s="245"/>
      <c r="CK127" s="886"/>
      <c r="CL127" s="887"/>
      <c r="CM127" s="887"/>
      <c r="CN127" s="887"/>
      <c r="CO127" s="888"/>
      <c r="CP127" s="847" t="s">
        <v>494</v>
      </c>
      <c r="CQ127" s="784"/>
      <c r="CR127" s="784"/>
      <c r="CS127" s="784"/>
      <c r="CT127" s="784"/>
      <c r="CU127" s="784"/>
      <c r="CV127" s="784"/>
      <c r="CW127" s="784"/>
      <c r="CX127" s="784"/>
      <c r="CY127" s="784"/>
      <c r="CZ127" s="784"/>
      <c r="DA127" s="784"/>
      <c r="DB127" s="784"/>
      <c r="DC127" s="784"/>
      <c r="DD127" s="784"/>
      <c r="DE127" s="784"/>
      <c r="DF127" s="785"/>
      <c r="DG127" s="848" t="s">
        <v>181</v>
      </c>
      <c r="DH127" s="849"/>
      <c r="DI127" s="849"/>
      <c r="DJ127" s="849"/>
      <c r="DK127" s="849"/>
      <c r="DL127" s="849" t="s">
        <v>181</v>
      </c>
      <c r="DM127" s="849"/>
      <c r="DN127" s="849"/>
      <c r="DO127" s="849"/>
      <c r="DP127" s="849"/>
      <c r="DQ127" s="849" t="s">
        <v>181</v>
      </c>
      <c r="DR127" s="849"/>
      <c r="DS127" s="849"/>
      <c r="DT127" s="849"/>
      <c r="DU127" s="849"/>
      <c r="DV127" s="826" t="s">
        <v>482</v>
      </c>
      <c r="DW127" s="826"/>
      <c r="DX127" s="826"/>
      <c r="DY127" s="826"/>
      <c r="DZ127" s="827"/>
    </row>
    <row r="128" spans="1:130" s="221" customFormat="1" ht="26.25" customHeight="1" thickBot="1" x14ac:dyDescent="0.2">
      <c r="A128" s="828" t="s">
        <v>495</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496</v>
      </c>
      <c r="X128" s="830"/>
      <c r="Y128" s="830"/>
      <c r="Z128" s="831"/>
      <c r="AA128" s="832">
        <v>82150</v>
      </c>
      <c r="AB128" s="833"/>
      <c r="AC128" s="833"/>
      <c r="AD128" s="833"/>
      <c r="AE128" s="834"/>
      <c r="AF128" s="835">
        <v>79801</v>
      </c>
      <c r="AG128" s="833"/>
      <c r="AH128" s="833"/>
      <c r="AI128" s="833"/>
      <c r="AJ128" s="834"/>
      <c r="AK128" s="835">
        <v>87874</v>
      </c>
      <c r="AL128" s="833"/>
      <c r="AM128" s="833"/>
      <c r="AN128" s="833"/>
      <c r="AO128" s="834"/>
      <c r="AP128" s="836"/>
      <c r="AQ128" s="837"/>
      <c r="AR128" s="837"/>
      <c r="AS128" s="837"/>
      <c r="AT128" s="838"/>
      <c r="AU128" s="223"/>
      <c r="AV128" s="223"/>
      <c r="AW128" s="223"/>
      <c r="AX128" s="839" t="s">
        <v>497</v>
      </c>
      <c r="AY128" s="840"/>
      <c r="AZ128" s="840"/>
      <c r="BA128" s="840"/>
      <c r="BB128" s="840"/>
      <c r="BC128" s="840"/>
      <c r="BD128" s="840"/>
      <c r="BE128" s="841"/>
      <c r="BF128" s="818" t="s">
        <v>181</v>
      </c>
      <c r="BG128" s="819"/>
      <c r="BH128" s="819"/>
      <c r="BI128" s="819"/>
      <c r="BJ128" s="819"/>
      <c r="BK128" s="819"/>
      <c r="BL128" s="842"/>
      <c r="BM128" s="818">
        <v>13.22</v>
      </c>
      <c r="BN128" s="819"/>
      <c r="BO128" s="819"/>
      <c r="BP128" s="819"/>
      <c r="BQ128" s="819"/>
      <c r="BR128" s="819"/>
      <c r="BS128" s="842"/>
      <c r="BT128" s="818">
        <v>20</v>
      </c>
      <c r="BU128" s="819"/>
      <c r="BV128" s="819"/>
      <c r="BW128" s="819"/>
      <c r="BX128" s="819"/>
      <c r="BY128" s="819"/>
      <c r="BZ128" s="820"/>
      <c r="CA128" s="246"/>
      <c r="CB128" s="246"/>
      <c r="CC128" s="246"/>
      <c r="CD128" s="246"/>
      <c r="CE128" s="246"/>
      <c r="CF128" s="246"/>
      <c r="CG128" s="223"/>
      <c r="CH128" s="223"/>
      <c r="CI128" s="223"/>
      <c r="CJ128" s="245"/>
      <c r="CK128" s="889"/>
      <c r="CL128" s="890"/>
      <c r="CM128" s="890"/>
      <c r="CN128" s="890"/>
      <c r="CO128" s="891"/>
      <c r="CP128" s="821" t="s">
        <v>498</v>
      </c>
      <c r="CQ128" s="762"/>
      <c r="CR128" s="762"/>
      <c r="CS128" s="762"/>
      <c r="CT128" s="762"/>
      <c r="CU128" s="762"/>
      <c r="CV128" s="762"/>
      <c r="CW128" s="762"/>
      <c r="CX128" s="762"/>
      <c r="CY128" s="762"/>
      <c r="CZ128" s="762"/>
      <c r="DA128" s="762"/>
      <c r="DB128" s="762"/>
      <c r="DC128" s="762"/>
      <c r="DD128" s="762"/>
      <c r="DE128" s="762"/>
      <c r="DF128" s="763"/>
      <c r="DG128" s="822" t="s">
        <v>181</v>
      </c>
      <c r="DH128" s="823"/>
      <c r="DI128" s="823"/>
      <c r="DJ128" s="823"/>
      <c r="DK128" s="823"/>
      <c r="DL128" s="823" t="s">
        <v>394</v>
      </c>
      <c r="DM128" s="823"/>
      <c r="DN128" s="823"/>
      <c r="DO128" s="823"/>
      <c r="DP128" s="823"/>
      <c r="DQ128" s="823" t="s">
        <v>181</v>
      </c>
      <c r="DR128" s="823"/>
      <c r="DS128" s="823"/>
      <c r="DT128" s="823"/>
      <c r="DU128" s="823"/>
      <c r="DV128" s="824" t="s">
        <v>181</v>
      </c>
      <c r="DW128" s="824"/>
      <c r="DX128" s="824"/>
      <c r="DY128" s="824"/>
      <c r="DZ128" s="825"/>
    </row>
    <row r="129" spans="1:131" s="221" customFormat="1" ht="26.25" customHeight="1" x14ac:dyDescent="0.15">
      <c r="A129" s="806" t="s">
        <v>107</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499</v>
      </c>
      <c r="X129" s="809"/>
      <c r="Y129" s="809"/>
      <c r="Z129" s="810"/>
      <c r="AA129" s="811">
        <v>10126191</v>
      </c>
      <c r="AB129" s="812"/>
      <c r="AC129" s="812"/>
      <c r="AD129" s="812"/>
      <c r="AE129" s="813"/>
      <c r="AF129" s="814">
        <v>10371442</v>
      </c>
      <c r="AG129" s="812"/>
      <c r="AH129" s="812"/>
      <c r="AI129" s="812"/>
      <c r="AJ129" s="813"/>
      <c r="AK129" s="814">
        <v>10709401</v>
      </c>
      <c r="AL129" s="812"/>
      <c r="AM129" s="812"/>
      <c r="AN129" s="812"/>
      <c r="AO129" s="813"/>
      <c r="AP129" s="815"/>
      <c r="AQ129" s="816"/>
      <c r="AR129" s="816"/>
      <c r="AS129" s="816"/>
      <c r="AT129" s="817"/>
      <c r="AU129" s="224"/>
      <c r="AV129" s="224"/>
      <c r="AW129" s="224"/>
      <c r="AX129" s="783" t="s">
        <v>500</v>
      </c>
      <c r="AY129" s="784"/>
      <c r="AZ129" s="784"/>
      <c r="BA129" s="784"/>
      <c r="BB129" s="784"/>
      <c r="BC129" s="784"/>
      <c r="BD129" s="784"/>
      <c r="BE129" s="785"/>
      <c r="BF129" s="802" t="s">
        <v>181</v>
      </c>
      <c r="BG129" s="803"/>
      <c r="BH129" s="803"/>
      <c r="BI129" s="803"/>
      <c r="BJ129" s="803"/>
      <c r="BK129" s="803"/>
      <c r="BL129" s="804"/>
      <c r="BM129" s="802">
        <v>18.22</v>
      </c>
      <c r="BN129" s="803"/>
      <c r="BO129" s="803"/>
      <c r="BP129" s="803"/>
      <c r="BQ129" s="803"/>
      <c r="BR129" s="803"/>
      <c r="BS129" s="804"/>
      <c r="BT129" s="802">
        <v>30</v>
      </c>
      <c r="BU129" s="803"/>
      <c r="BV129" s="803"/>
      <c r="BW129" s="803"/>
      <c r="BX129" s="803"/>
      <c r="BY129" s="803"/>
      <c r="BZ129" s="80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6" t="s">
        <v>501</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502</v>
      </c>
      <c r="X130" s="809"/>
      <c r="Y130" s="809"/>
      <c r="Z130" s="810"/>
      <c r="AA130" s="811">
        <v>1836982</v>
      </c>
      <c r="AB130" s="812"/>
      <c r="AC130" s="812"/>
      <c r="AD130" s="812"/>
      <c r="AE130" s="813"/>
      <c r="AF130" s="814">
        <v>1762663</v>
      </c>
      <c r="AG130" s="812"/>
      <c r="AH130" s="812"/>
      <c r="AI130" s="812"/>
      <c r="AJ130" s="813"/>
      <c r="AK130" s="814">
        <v>1761979</v>
      </c>
      <c r="AL130" s="812"/>
      <c r="AM130" s="812"/>
      <c r="AN130" s="812"/>
      <c r="AO130" s="813"/>
      <c r="AP130" s="815"/>
      <c r="AQ130" s="816"/>
      <c r="AR130" s="816"/>
      <c r="AS130" s="816"/>
      <c r="AT130" s="817"/>
      <c r="AU130" s="224"/>
      <c r="AV130" s="224"/>
      <c r="AW130" s="224"/>
      <c r="AX130" s="783" t="s">
        <v>503</v>
      </c>
      <c r="AY130" s="784"/>
      <c r="AZ130" s="784"/>
      <c r="BA130" s="784"/>
      <c r="BB130" s="784"/>
      <c r="BC130" s="784"/>
      <c r="BD130" s="784"/>
      <c r="BE130" s="785"/>
      <c r="BF130" s="786">
        <v>8.1</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504</v>
      </c>
      <c r="X131" s="793"/>
      <c r="Y131" s="793"/>
      <c r="Z131" s="794"/>
      <c r="AA131" s="795">
        <v>8289209</v>
      </c>
      <c r="AB131" s="796"/>
      <c r="AC131" s="796"/>
      <c r="AD131" s="796"/>
      <c r="AE131" s="797"/>
      <c r="AF131" s="798">
        <v>8608779</v>
      </c>
      <c r="AG131" s="796"/>
      <c r="AH131" s="796"/>
      <c r="AI131" s="796"/>
      <c r="AJ131" s="797"/>
      <c r="AK131" s="798">
        <v>8947422</v>
      </c>
      <c r="AL131" s="796"/>
      <c r="AM131" s="796"/>
      <c r="AN131" s="796"/>
      <c r="AO131" s="797"/>
      <c r="AP131" s="799"/>
      <c r="AQ131" s="800"/>
      <c r="AR131" s="800"/>
      <c r="AS131" s="800"/>
      <c r="AT131" s="801"/>
      <c r="AU131" s="224"/>
      <c r="AV131" s="224"/>
      <c r="AW131" s="224"/>
      <c r="AX131" s="761" t="s">
        <v>505</v>
      </c>
      <c r="AY131" s="762"/>
      <c r="AZ131" s="762"/>
      <c r="BA131" s="762"/>
      <c r="BB131" s="762"/>
      <c r="BC131" s="762"/>
      <c r="BD131" s="762"/>
      <c r="BE131" s="763"/>
      <c r="BF131" s="764">
        <v>45.3</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0" t="s">
        <v>506</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507</v>
      </c>
      <c r="W132" s="774"/>
      <c r="X132" s="774"/>
      <c r="Y132" s="774"/>
      <c r="Z132" s="775"/>
      <c r="AA132" s="776">
        <v>7.3109991560000003</v>
      </c>
      <c r="AB132" s="777"/>
      <c r="AC132" s="777"/>
      <c r="AD132" s="777"/>
      <c r="AE132" s="778"/>
      <c r="AF132" s="779">
        <v>8.6502394819999999</v>
      </c>
      <c r="AG132" s="777"/>
      <c r="AH132" s="777"/>
      <c r="AI132" s="777"/>
      <c r="AJ132" s="778"/>
      <c r="AK132" s="779">
        <v>8.6119107830000008</v>
      </c>
      <c r="AL132" s="777"/>
      <c r="AM132" s="777"/>
      <c r="AN132" s="777"/>
      <c r="AO132" s="778"/>
      <c r="AP132" s="780"/>
      <c r="AQ132" s="781"/>
      <c r="AR132" s="781"/>
      <c r="AS132" s="781"/>
      <c r="AT132" s="7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508</v>
      </c>
      <c r="W133" s="753"/>
      <c r="X133" s="753"/>
      <c r="Y133" s="753"/>
      <c r="Z133" s="754"/>
      <c r="AA133" s="755">
        <v>7.1</v>
      </c>
      <c r="AB133" s="756"/>
      <c r="AC133" s="756"/>
      <c r="AD133" s="756"/>
      <c r="AE133" s="757"/>
      <c r="AF133" s="755">
        <v>7.7</v>
      </c>
      <c r="AG133" s="756"/>
      <c r="AH133" s="756"/>
      <c r="AI133" s="756"/>
      <c r="AJ133" s="757"/>
      <c r="AK133" s="755">
        <v>8.1</v>
      </c>
      <c r="AL133" s="756"/>
      <c r="AM133" s="756"/>
      <c r="AN133" s="756"/>
      <c r="AO133" s="757"/>
      <c r="AP133" s="758"/>
      <c r="AQ133" s="759"/>
      <c r="AR133" s="759"/>
      <c r="AS133" s="759"/>
      <c r="AT133" s="76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OuunKfF5W41YiIK6eoLGavdx2aWiLtT3xgopev+kz9iolhkQdU9d7SMm3hN71VixLy4swWXepHa9lWGolMI5uA==" saltValue="xYMX4GjVfeYhetEG9PYXV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5"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tabSelected="1" view="pageBreakPreview" zoomScale="85" zoomScaleNormal="85" zoomScaleSheetLayoutView="8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509</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DdAblHctO6zcMsPfaHtYWGjdHWKiCrJM71JkIOMwB1H32cZCNHzygi0G3jXpwmgnjUKFIblAiM60NqS0+ZDaQA==" saltValue="ecxfHeTjQRQbdImqb5BGvA==" spinCount="100000" sheet="1" objects="1" scenarios="1"/>
  <dataConsolidate/>
  <phoneticPr fontId="2"/>
  <printOptions horizontalCentered="1" verticalCentered="1"/>
  <pageMargins left="0" right="0" top="0" bottom="0" header="0" footer="0"/>
  <pageSetup paperSize="9" scale="44" orientation="landscape" horizontalDpi="300"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abSelected="1" topLeftCell="AB56"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C97vvgAiDhe4vgBplYV+5JKmHi8Dsi+7kfMepkF2sY/K/2gn6SSTZUAHuUv2FoLjEdxWQFILvRUX/gOVlpz4g==" saltValue="kmNp+Mj4S/2c0cRsvckcB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tabSelected="1" view="pageBreakPreview" topLeftCell="A51" zoomScale="70" zoomScaleSheetLayoutView="7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510</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511</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0" t="s">
        <v>512</v>
      </c>
      <c r="AP7" s="263"/>
      <c r="AQ7" s="264" t="s">
        <v>513</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1"/>
      <c r="AP8" s="269" t="s">
        <v>514</v>
      </c>
      <c r="AQ8" s="270" t="s">
        <v>515</v>
      </c>
      <c r="AR8" s="271" t="s">
        <v>516</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2" t="s">
        <v>517</v>
      </c>
      <c r="AL9" s="1163"/>
      <c r="AM9" s="1163"/>
      <c r="AN9" s="1164"/>
      <c r="AO9" s="272">
        <v>3153276</v>
      </c>
      <c r="AP9" s="272">
        <v>119329</v>
      </c>
      <c r="AQ9" s="273">
        <v>104625</v>
      </c>
      <c r="AR9" s="274">
        <v>14.1</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2" t="s">
        <v>518</v>
      </c>
      <c r="AL10" s="1163"/>
      <c r="AM10" s="1163"/>
      <c r="AN10" s="1164"/>
      <c r="AO10" s="275">
        <v>420179</v>
      </c>
      <c r="AP10" s="275">
        <v>15901</v>
      </c>
      <c r="AQ10" s="276">
        <v>9752</v>
      </c>
      <c r="AR10" s="277">
        <v>63.1</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2" t="s">
        <v>519</v>
      </c>
      <c r="AL11" s="1163"/>
      <c r="AM11" s="1163"/>
      <c r="AN11" s="1164"/>
      <c r="AO11" s="275">
        <v>87901</v>
      </c>
      <c r="AP11" s="275">
        <v>3326</v>
      </c>
      <c r="AQ11" s="276">
        <v>1608</v>
      </c>
      <c r="AR11" s="277">
        <v>106.8</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2" t="s">
        <v>520</v>
      </c>
      <c r="AL12" s="1163"/>
      <c r="AM12" s="1163"/>
      <c r="AN12" s="1164"/>
      <c r="AO12" s="275" t="s">
        <v>521</v>
      </c>
      <c r="AP12" s="275" t="s">
        <v>521</v>
      </c>
      <c r="AQ12" s="276">
        <v>4</v>
      </c>
      <c r="AR12" s="277" t="s">
        <v>521</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2" t="s">
        <v>522</v>
      </c>
      <c r="AL13" s="1163"/>
      <c r="AM13" s="1163"/>
      <c r="AN13" s="1164"/>
      <c r="AO13" s="275">
        <v>12450</v>
      </c>
      <c r="AP13" s="275">
        <v>471</v>
      </c>
      <c r="AQ13" s="276">
        <v>4175</v>
      </c>
      <c r="AR13" s="277">
        <v>-88.7</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2" t="s">
        <v>523</v>
      </c>
      <c r="AL14" s="1163"/>
      <c r="AM14" s="1163"/>
      <c r="AN14" s="1164"/>
      <c r="AO14" s="275">
        <v>14077</v>
      </c>
      <c r="AP14" s="275">
        <v>533</v>
      </c>
      <c r="AQ14" s="276">
        <v>2340</v>
      </c>
      <c r="AR14" s="277">
        <v>-77.2</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5" t="s">
        <v>524</v>
      </c>
      <c r="AL15" s="1166"/>
      <c r="AM15" s="1166"/>
      <c r="AN15" s="1167"/>
      <c r="AO15" s="275">
        <v>-105006</v>
      </c>
      <c r="AP15" s="275">
        <v>-3974</v>
      </c>
      <c r="AQ15" s="276">
        <v>-8060</v>
      </c>
      <c r="AR15" s="277">
        <v>-50.7</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5" t="s">
        <v>190</v>
      </c>
      <c r="AL16" s="1166"/>
      <c r="AM16" s="1166"/>
      <c r="AN16" s="1167"/>
      <c r="AO16" s="275">
        <v>3582877</v>
      </c>
      <c r="AP16" s="275">
        <v>135587</v>
      </c>
      <c r="AQ16" s="276">
        <v>114444</v>
      </c>
      <c r="AR16" s="277">
        <v>18.5</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525</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526</v>
      </c>
      <c r="AP20" s="284" t="s">
        <v>527</v>
      </c>
      <c r="AQ20" s="285" t="s">
        <v>528</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8" t="s">
        <v>529</v>
      </c>
      <c r="AL21" s="1169"/>
      <c r="AM21" s="1169"/>
      <c r="AN21" s="1170"/>
      <c r="AO21" s="288">
        <v>11.5</v>
      </c>
      <c r="AP21" s="289">
        <v>10.6</v>
      </c>
      <c r="AQ21" s="290">
        <v>0.9</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8" t="s">
        <v>530</v>
      </c>
      <c r="AL22" s="1169"/>
      <c r="AM22" s="1169"/>
      <c r="AN22" s="1170"/>
      <c r="AO22" s="293">
        <v>96.7</v>
      </c>
      <c r="AP22" s="294">
        <v>97.5</v>
      </c>
      <c r="AQ22" s="295">
        <v>-0.8</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1" t="s">
        <v>531</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58"/>
    </row>
    <row r="27" spans="1:46" x14ac:dyDescent="0.15">
      <c r="A27" s="300"/>
      <c r="AO27" s="253"/>
      <c r="AP27" s="253"/>
      <c r="AQ27" s="253"/>
      <c r="AR27" s="253"/>
      <c r="AS27" s="253"/>
      <c r="AT27" s="253"/>
    </row>
    <row r="28" spans="1:46" ht="17.25" x14ac:dyDescent="0.15">
      <c r="A28" s="254" t="s">
        <v>532</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533</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0" t="s">
        <v>512</v>
      </c>
      <c r="AP30" s="263"/>
      <c r="AQ30" s="264" t="s">
        <v>513</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1"/>
      <c r="AP31" s="269" t="s">
        <v>514</v>
      </c>
      <c r="AQ31" s="270" t="s">
        <v>515</v>
      </c>
      <c r="AR31" s="271" t="s">
        <v>516</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2" t="s">
        <v>534</v>
      </c>
      <c r="AL32" s="1153"/>
      <c r="AM32" s="1153"/>
      <c r="AN32" s="1154"/>
      <c r="AO32" s="303">
        <v>1463800</v>
      </c>
      <c r="AP32" s="303">
        <v>55395</v>
      </c>
      <c r="AQ32" s="304">
        <v>72468</v>
      </c>
      <c r="AR32" s="305">
        <v>-23.6</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2" t="s">
        <v>535</v>
      </c>
      <c r="AL33" s="1153"/>
      <c r="AM33" s="1153"/>
      <c r="AN33" s="1154"/>
      <c r="AO33" s="303" t="s">
        <v>521</v>
      </c>
      <c r="AP33" s="303" t="s">
        <v>521</v>
      </c>
      <c r="AQ33" s="304" t="s">
        <v>521</v>
      </c>
      <c r="AR33" s="305" t="s">
        <v>521</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2" t="s">
        <v>536</v>
      </c>
      <c r="AL34" s="1153"/>
      <c r="AM34" s="1153"/>
      <c r="AN34" s="1154"/>
      <c r="AO34" s="303" t="s">
        <v>521</v>
      </c>
      <c r="AP34" s="303" t="s">
        <v>521</v>
      </c>
      <c r="AQ34" s="304">
        <v>1</v>
      </c>
      <c r="AR34" s="305" t="s">
        <v>521</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2" t="s">
        <v>537</v>
      </c>
      <c r="AL35" s="1153"/>
      <c r="AM35" s="1153"/>
      <c r="AN35" s="1154"/>
      <c r="AO35" s="303">
        <v>1117115</v>
      </c>
      <c r="AP35" s="303">
        <v>42275</v>
      </c>
      <c r="AQ35" s="304">
        <v>17710</v>
      </c>
      <c r="AR35" s="305">
        <v>138.69999999999999</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2" t="s">
        <v>538</v>
      </c>
      <c r="AL36" s="1153"/>
      <c r="AM36" s="1153"/>
      <c r="AN36" s="1154"/>
      <c r="AO36" s="303">
        <v>39479</v>
      </c>
      <c r="AP36" s="303">
        <v>1494</v>
      </c>
      <c r="AQ36" s="304">
        <v>2475</v>
      </c>
      <c r="AR36" s="305">
        <v>-39.6</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2" t="s">
        <v>539</v>
      </c>
      <c r="AL37" s="1153"/>
      <c r="AM37" s="1153"/>
      <c r="AN37" s="1154"/>
      <c r="AO37" s="303" t="s">
        <v>521</v>
      </c>
      <c r="AP37" s="303" t="s">
        <v>521</v>
      </c>
      <c r="AQ37" s="304">
        <v>637</v>
      </c>
      <c r="AR37" s="305" t="s">
        <v>521</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5" t="s">
        <v>540</v>
      </c>
      <c r="AL38" s="1156"/>
      <c r="AM38" s="1156"/>
      <c r="AN38" s="1157"/>
      <c r="AO38" s="306">
        <v>3</v>
      </c>
      <c r="AP38" s="306">
        <v>0</v>
      </c>
      <c r="AQ38" s="307">
        <v>2</v>
      </c>
      <c r="AR38" s="295">
        <v>-100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5" t="s">
        <v>541</v>
      </c>
      <c r="AL39" s="1156"/>
      <c r="AM39" s="1156"/>
      <c r="AN39" s="1157"/>
      <c r="AO39" s="303">
        <v>-87874</v>
      </c>
      <c r="AP39" s="303">
        <v>-3325</v>
      </c>
      <c r="AQ39" s="304">
        <v>-3769</v>
      </c>
      <c r="AR39" s="305">
        <v>-11.8</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2" t="s">
        <v>542</v>
      </c>
      <c r="AL40" s="1153"/>
      <c r="AM40" s="1153"/>
      <c r="AN40" s="1154"/>
      <c r="AO40" s="303">
        <v>-1761979</v>
      </c>
      <c r="AP40" s="303">
        <v>-66678</v>
      </c>
      <c r="AQ40" s="304">
        <v>-62733</v>
      </c>
      <c r="AR40" s="305">
        <v>6.3</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8" t="s">
        <v>300</v>
      </c>
      <c r="AL41" s="1159"/>
      <c r="AM41" s="1159"/>
      <c r="AN41" s="1160"/>
      <c r="AO41" s="303">
        <v>770544</v>
      </c>
      <c r="AP41" s="303">
        <v>29160</v>
      </c>
      <c r="AQ41" s="304">
        <v>26792</v>
      </c>
      <c r="AR41" s="305">
        <v>8.8000000000000007</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543</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544</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545</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5" t="s">
        <v>512</v>
      </c>
      <c r="AN49" s="1147" t="s">
        <v>546</v>
      </c>
      <c r="AO49" s="1148"/>
      <c r="AP49" s="1148"/>
      <c r="AQ49" s="1148"/>
      <c r="AR49" s="1149"/>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6"/>
      <c r="AN50" s="319" t="s">
        <v>547</v>
      </c>
      <c r="AO50" s="320" t="s">
        <v>548</v>
      </c>
      <c r="AP50" s="321" t="s">
        <v>549</v>
      </c>
      <c r="AQ50" s="322" t="s">
        <v>550</v>
      </c>
      <c r="AR50" s="323" t="s">
        <v>551</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552</v>
      </c>
      <c r="AL51" s="316"/>
      <c r="AM51" s="324">
        <v>1671260</v>
      </c>
      <c r="AN51" s="325">
        <v>59588</v>
      </c>
      <c r="AO51" s="326">
        <v>-26.3</v>
      </c>
      <c r="AP51" s="327">
        <v>88968</v>
      </c>
      <c r="AQ51" s="328">
        <v>6.8</v>
      </c>
      <c r="AR51" s="329">
        <v>-33.1</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553</v>
      </c>
      <c r="AM52" s="332">
        <v>1264296</v>
      </c>
      <c r="AN52" s="333">
        <v>45078</v>
      </c>
      <c r="AO52" s="334">
        <v>-37.299999999999997</v>
      </c>
      <c r="AP52" s="335">
        <v>45482</v>
      </c>
      <c r="AQ52" s="336">
        <v>5.5</v>
      </c>
      <c r="AR52" s="337">
        <v>-42.8</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554</v>
      </c>
      <c r="AL53" s="316"/>
      <c r="AM53" s="324">
        <v>1235315</v>
      </c>
      <c r="AN53" s="325">
        <v>44641</v>
      </c>
      <c r="AO53" s="326">
        <v>-25.1</v>
      </c>
      <c r="AP53" s="327">
        <v>85173</v>
      </c>
      <c r="AQ53" s="328">
        <v>-4.3</v>
      </c>
      <c r="AR53" s="329">
        <v>-20.8</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553</v>
      </c>
      <c r="AM54" s="332">
        <v>617146</v>
      </c>
      <c r="AN54" s="333">
        <v>22302</v>
      </c>
      <c r="AO54" s="334">
        <v>-50.5</v>
      </c>
      <c r="AP54" s="335">
        <v>43913</v>
      </c>
      <c r="AQ54" s="336">
        <v>-3.4</v>
      </c>
      <c r="AR54" s="337">
        <v>-47.1</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555</v>
      </c>
      <c r="AL55" s="316"/>
      <c r="AM55" s="324">
        <v>2325766</v>
      </c>
      <c r="AN55" s="325">
        <v>85352</v>
      </c>
      <c r="AO55" s="326">
        <v>91.2</v>
      </c>
      <c r="AP55" s="327">
        <v>94081</v>
      </c>
      <c r="AQ55" s="328">
        <v>10.5</v>
      </c>
      <c r="AR55" s="329">
        <v>80.7</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553</v>
      </c>
      <c r="AM56" s="332">
        <v>1271858</v>
      </c>
      <c r="AN56" s="333">
        <v>46675</v>
      </c>
      <c r="AO56" s="334">
        <v>109.3</v>
      </c>
      <c r="AP56" s="335">
        <v>48949</v>
      </c>
      <c r="AQ56" s="336">
        <v>11.5</v>
      </c>
      <c r="AR56" s="337">
        <v>97.8</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556</v>
      </c>
      <c r="AL57" s="316"/>
      <c r="AM57" s="324">
        <v>1238292</v>
      </c>
      <c r="AN57" s="325">
        <v>46081</v>
      </c>
      <c r="AO57" s="326">
        <v>-46</v>
      </c>
      <c r="AP57" s="327">
        <v>92632</v>
      </c>
      <c r="AQ57" s="328">
        <v>-1.5</v>
      </c>
      <c r="AR57" s="329">
        <v>-44.5</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553</v>
      </c>
      <c r="AM58" s="332">
        <v>731198</v>
      </c>
      <c r="AN58" s="333">
        <v>27210</v>
      </c>
      <c r="AO58" s="334">
        <v>-41.7</v>
      </c>
      <c r="AP58" s="335">
        <v>47978</v>
      </c>
      <c r="AQ58" s="336">
        <v>-2</v>
      </c>
      <c r="AR58" s="337">
        <v>-39.700000000000003</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557</v>
      </c>
      <c r="AL59" s="316"/>
      <c r="AM59" s="324">
        <v>1031978</v>
      </c>
      <c r="AN59" s="325">
        <v>39053</v>
      </c>
      <c r="AO59" s="326">
        <v>-15.3</v>
      </c>
      <c r="AP59" s="327">
        <v>96469</v>
      </c>
      <c r="AQ59" s="328">
        <v>4.0999999999999996</v>
      </c>
      <c r="AR59" s="329">
        <v>-19.399999999999999</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553</v>
      </c>
      <c r="AM60" s="332">
        <v>683488</v>
      </c>
      <c r="AN60" s="333">
        <v>25865</v>
      </c>
      <c r="AO60" s="334">
        <v>-4.9000000000000004</v>
      </c>
      <c r="AP60" s="335">
        <v>49775</v>
      </c>
      <c r="AQ60" s="336">
        <v>3.7</v>
      </c>
      <c r="AR60" s="337">
        <v>-8.6</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558</v>
      </c>
      <c r="AL61" s="338"/>
      <c r="AM61" s="339">
        <v>1500522</v>
      </c>
      <c r="AN61" s="340">
        <v>54943</v>
      </c>
      <c r="AO61" s="341">
        <v>-4.3</v>
      </c>
      <c r="AP61" s="342">
        <v>91465</v>
      </c>
      <c r="AQ61" s="343">
        <v>3.1</v>
      </c>
      <c r="AR61" s="329">
        <v>-7.4</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553</v>
      </c>
      <c r="AM62" s="332">
        <v>913597</v>
      </c>
      <c r="AN62" s="333">
        <v>33426</v>
      </c>
      <c r="AO62" s="334">
        <v>-5</v>
      </c>
      <c r="AP62" s="335">
        <v>47219</v>
      </c>
      <c r="AQ62" s="336">
        <v>3.1</v>
      </c>
      <c r="AR62" s="337">
        <v>-8.1</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wAXoX/MHsGrXsDGWaZv6SJMBRP/QZ0jIhgTCgeKS3hIx2Mgif/HiiSdN+EuBdbiRXFQR21ppDsfH3lntxkE3Ng==" saltValue="QL6y+UtDzntkec0EMDzKs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abSelected="1" topLeftCell="A56" zoomScale="55" zoomScaleNormal="55"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560</v>
      </c>
    </row>
    <row r="121" spans="125:125" ht="13.5" hidden="1" customHeight="1" x14ac:dyDescent="0.15">
      <c r="DU121" s="250"/>
    </row>
  </sheetData>
  <sheetProtection algorithmName="SHA-512" hashValue="6zvjl7IQvwVhXnGNEBspAF7k6Bb/iwwpth9kaD83JoaVw6uAndCHnCHGMualdd38ySdM33ExP31dRRZKPiuVnA==" saltValue="ucQ0N0yKlggZ9rTU0eHM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abSelected="1" topLeftCell="A86" zoomScale="70" zoomScaleNormal="7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561</v>
      </c>
    </row>
  </sheetData>
  <sheetProtection algorithmName="SHA-512" hashValue="I+Sic5ePrctmLhF/YuraAP2MSMEBxC3Gsc/ziPhQ9fRv8vpsP6lakOkBfNAZJffBHi8Sa+vht51z/0HG5uA2eA==" saltValue="NpfbJnSRWuMHTFJsZqLzUg=="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abSelected="1"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71" t="s">
        <v>3</v>
      </c>
      <c r="D47" s="1171"/>
      <c r="E47" s="1172"/>
      <c r="F47" s="11">
        <v>15.17</v>
      </c>
      <c r="G47" s="12">
        <v>17.34</v>
      </c>
      <c r="H47" s="12">
        <v>19.329999999999998</v>
      </c>
      <c r="I47" s="12">
        <v>17.329999999999998</v>
      </c>
      <c r="J47" s="13">
        <v>16.309999999999999</v>
      </c>
    </row>
    <row r="48" spans="2:10" ht="57.75" customHeight="1" x14ac:dyDescent="0.15">
      <c r="B48" s="14"/>
      <c r="C48" s="1173" t="s">
        <v>4</v>
      </c>
      <c r="D48" s="1173"/>
      <c r="E48" s="1174"/>
      <c r="F48" s="15">
        <v>4.43</v>
      </c>
      <c r="G48" s="16">
        <v>6.1</v>
      </c>
      <c r="H48" s="16">
        <v>4.37</v>
      </c>
      <c r="I48" s="16">
        <v>6.48</v>
      </c>
      <c r="J48" s="17">
        <v>7.98</v>
      </c>
    </row>
    <row r="49" spans="2:10" ht="57.75" customHeight="1" thickBot="1" x14ac:dyDescent="0.2">
      <c r="B49" s="18"/>
      <c r="C49" s="1175" t="s">
        <v>5</v>
      </c>
      <c r="D49" s="1175"/>
      <c r="E49" s="1176"/>
      <c r="F49" s="19" t="s">
        <v>567</v>
      </c>
      <c r="G49" s="20">
        <v>3.6</v>
      </c>
      <c r="H49" s="20">
        <v>0.24</v>
      </c>
      <c r="I49" s="20">
        <v>0.67</v>
      </c>
      <c r="J49" s="21">
        <v>1.24</v>
      </c>
    </row>
    <row r="50" spans="2:10" x14ac:dyDescent="0.15"/>
  </sheetData>
  <sheetProtection algorithmName="SHA-512" hashValue="3M2xLmeicYlccfvkEGiIAyt/caumhSJpYD6LtJ+/DBSlpcZTOPhT4++4XWfrDotDfRLRZnH0FWnnxhPGNDBTig==" saltValue="OUlwyDQrDKq6iNxhTxl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jp22092</cp:lastModifiedBy>
  <cp:lastPrinted>2023-03-22T04:05:49Z</cp:lastPrinted>
  <dcterms:created xsi:type="dcterms:W3CDTF">2023-02-20T05:16:09Z</dcterms:created>
  <dcterms:modified xsi:type="dcterms:W3CDTF">2023-09-29T08:08:56Z</dcterms:modified>
  <cp:category/>
</cp:coreProperties>
</file>