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svka.vdi.pref.nagano.lg.jp\課共有\市町村課\001財政係\002一般財政\001地方財政状況調査\004財政状況資料集\R3【未作成】（R4作成）\03市町村等→県\"/>
    </mc:Choice>
  </mc:AlternateContent>
  <xr:revisionPtr revIDLastSave="0" documentId="13_ncr:1_{5F25C448-D6D9-414E-8507-D4D4F9ECB38E}" xr6:coauthVersionLast="47" xr6:coauthVersionMax="47"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U88" i="12" l="1"/>
  <c r="AP88" i="12"/>
  <c r="AF88" i="12"/>
  <c r="CW102" i="12" l="1"/>
  <c r="DB102" i="12"/>
  <c r="DG102" i="12"/>
  <c r="DL102" i="12"/>
  <c r="DQ102" i="12"/>
  <c r="CR102" i="12"/>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O37" i="10"/>
  <c r="BE37" i="10"/>
  <c r="AM37" i="10"/>
  <c r="U37" i="10"/>
  <c r="BE36" i="10"/>
  <c r="BE35" i="10"/>
  <c r="C34" i="10"/>
  <c r="C35" i="10" s="1"/>
  <c r="C36" i="10" s="1"/>
  <c r="C37"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8" i="10" l="1"/>
  <c r="U34" i="10" s="1"/>
  <c r="U35" i="10" s="1"/>
  <c r="U36" i="10" s="1"/>
  <c r="AM34" i="10" l="1"/>
  <c r="AM35" i="10" s="1"/>
  <c r="AM36" i="10" s="1"/>
  <c r="BE34" i="10" s="1"/>
  <c r="BW34" i="10" l="1"/>
  <c r="BW35" i="10" s="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<sst xmlns="http://schemas.openxmlformats.org/spreadsheetml/2006/main" count="1135" uniqueCount="626">
  <si>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</si>
  <si>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</si>
  <si>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</si>
  <si>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</si>
  <si>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</si>
  <si>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</si>
  <si>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</si>
  <si>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</si>
  <si>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</si>
  <si>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</si>
  <si>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</si>
  <si>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</si>
  <si>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</si>
  <si>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</si>
  <si>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</si>
  <si>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</si>
  <si>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</si>
  <si>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</si>
  <si>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</si>
  <si>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</si>
  <si>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</si>
  <si>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</si>
  <si>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</si>
  <si>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</si>
  <si>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</si>
  <si>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</si>
  <si>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</si>
  <si>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</si>
  <si>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</si>
  <si>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</si>
  <si>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</si>
  <si>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</si>
  <si>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</si>
  <si>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</si>
  <si>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</si>
  <si>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</si>
  <si>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</si>
  <si>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</si>
  <si>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</si>
  <si>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</si>
  <si>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</si>
  <si>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</si>
  <si>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</si>
  <si>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</si>
  <si>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</si>
  <si>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</si>
  <si>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</si>
  <si>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</si>
  <si>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</si>
  <si>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</si>
  <si>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</si>
  <si>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</si>
  <si>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</si>
  <si>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</si>
  <si>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</si>
  <si>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</si>
  <si>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</si>
  <si>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</si>
  <si>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</si>
  <si>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</si>
  <si>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</si>
  <si>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</si>
  <si>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</si>
  <si>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</si>
  <si>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</si>
  <si>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</si>
  <si>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</si>
  <si>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</si>
  <si>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</si>
  <si>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</si>
  <si>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</si>
  <si>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</si>
  <si>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</si>
  <si>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</si>
  <si>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</si>
  <si>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</si>
  <si>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</si>
  <si>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</si>
  <si>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</si>
  <si>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</si>
  <si>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</si>
  <si>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</si>
  <si>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</si>
  <si>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</si>
  <si>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</si>
  <si>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</si>
  <si>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</si>
  <si>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</si>
  <si>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</si>
  <si>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</si>
  <si>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</si>
  <si>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</si>
  <si>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</si>
  <si>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</si>
  <si>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</si>
  <si>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</si>
  <si>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</si>
  <si>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</si>
  <si>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小諸市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</si>
  <si>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</si>
  <si>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</si>
  <si>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</si>
  <si>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</si>
  <si>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</si>
  <si>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</si>
  <si>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</si>
  <si>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</si>
  <si>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</si>
  <si>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</si>
  <si>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</si>
  <si>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</si>
  <si>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</si>
  <si>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</si>
  <si>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</si>
  <si>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</si>
  <si>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</si>
  <si>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</si>
  <si>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</si>
  <si>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</si>
  <si>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</si>
  <si>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</si>
  <si>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</si>
  <si>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</si>
  <si>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</si>
  <si>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</si>
  <si>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</si>
  <si>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</si>
  <si>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</si>
  <si>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</si>
  <si>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</si>
  <si>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</si>
  <si>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</si>
  <si>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</si>
  <si>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</si>
  <si>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</si>
  <si>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</si>
  <si>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</si>
  <si>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</si>
  <si>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</si>
  <si>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</si>
  <si>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</si>
  <si>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</si>
  <si>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</si>
  <si>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</si>
  <si>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</si>
  <si>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</si>
  <si>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</si>
  <si>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</si>
  <si>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</si>
  <si>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</si>
  <si>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</si>
  <si>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</si>
  <si>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</si>
  <si>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</si>
  <si>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</si>
  <si>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</si>
  <si>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</si>
  <si>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</si>
  <si>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</si>
  <si>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</si>
  <si>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</si>
  <si>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</si>
  <si>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</si>
  <si>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</si>
  <si>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</si>
  <si>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</si>
  <si>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</si>
  <si>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</si>
  <si>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</si>
  <si>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</si>
  <si>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</si>
  <si>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</si>
  <si>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</si>
  <si>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</si>
  <si>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</si>
  <si>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</si>
  <si>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</si>
  <si>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</si>
  <si>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</si>
  <si>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</si>
  <si>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</si>
  <si>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</si>
  <si>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</si>
  <si>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</si>
  <si>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</si>
  <si>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</si>
  <si>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</si>
  <si>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</si>
  <si>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</si>
  <si>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</si>
  <si>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</si>
  <si>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</si>
  <si>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</si>
  <si>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</si>
  <si>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</si>
  <si>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</si>
  <si>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</si>
  <si>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</si>
  <si>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</si>
  <si>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</si>
  <si>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</si>
  <si>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</si>
  <si>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</si>
  <si>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</si>
  <si>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</si>
  <si>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</si>
  <si>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</si>
  <si>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</si>
  <si>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</si>
  <si>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</si>
  <si>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</si>
  <si>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</si>
  <si>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長野県小諸市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</si>
  <si>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</si>
  <si>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</si>
  <si>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</si>
  <si>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</si>
  <si>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</si>
  <si>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</si>
  <si>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</si>
  <si>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</si>
  <si>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</si>
  <si>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</si>
  <si>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</si>
  <si>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</si>
  <si>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</si>
  <si>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</si>
  <si>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</si>
  <si>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</si>
  <si>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</si>
  <si>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</si>
  <si>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</si>
  <si>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</si>
  <si>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</si>
  <si>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</si>
  <si>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</si>
  <si>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</si>
  <si>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</si>
  <si>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</si>
  <si>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</si>
  <si>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</si>
  <si>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</si>
  <si>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</si>
  <si>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</si>
  <si>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</si>
  <si>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</si>
  <si>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</si>
  <si>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</si>
  <si>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</si>
  <si>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</si>
  <si>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</si>
  <si>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</si>
  <si>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</si>
  <si>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</si>
  <si>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</si>
  <si>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</si>
  <si>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</si>
  <si>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</si>
  <si>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</si>
  <si>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</si>
  <si>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</si>
  <si>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</si>
  <si>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</si>
  <si>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</si>
  <si>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</si>
  <si>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</si>
  <si>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</si>
  <si>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</si>
  <si>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</si>
  <si>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</si>
  <si>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</si>
  <si>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</si>
  <si>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</si>
  <si>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</si>
  <si>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</si>
  <si>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</si>
  <si>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</si>
  <si>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</si>
  <si>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</si>
  <si>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</si>
  <si>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</si>
  <si>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</si>
  <si>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</si>
  <si>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</si>
  <si>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</si>
  <si>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</si>
  <si>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</si>
  <si>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</si>
  <si>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</si>
  <si>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</si>
  <si>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</si>
  <si>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</si>
  <si>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</si>
  <si>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</si>
  <si>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</si>
  <si>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</si>
  <si>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</si>
  <si>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</si>
  <si>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</si>
  <si>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</si>
  <si>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</si>
  <si>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</si>
  <si>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</si>
  <si>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</si>
  <si>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</si>
  <si>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</si>
  <si>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</si>
  <si>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</si>
  <si>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</si>
  <si>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</si>
  <si>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</si>
  <si>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</si>
  <si>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</si>
  <si>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</si>
  <si>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</si>
  <si>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</si>
  <si>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</si>
  <si>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</si>
  <si>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</si>
  <si>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</si>
  <si>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</si>
  <si>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</si>
  <si>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</si>
  <si>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</si>
  <si>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</si>
  <si>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</si>
  <si>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</si>
  <si>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</si>
  <si>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</si>
  <si>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</si>
  <si>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</si>
  <si>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</si>
  <si>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観光施設</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</si>
  <si>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</si>
  <si>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</si>
  <si>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</si>
  <si>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</si>
  <si>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</si>
  <si>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</si>
  <si>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</si>
  <si>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と畜場</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</si>
  <si>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</si>
  <si>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</si>
  <si>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</si>
  <si>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</si>
  <si>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</si>
  <si>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</si>
  <si>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</si>
  <si>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</si>
  <si>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</si>
  <si>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</si>
  <si>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</si>
  <si>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</si>
  <si>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</si>
  <si>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</si>
  <si>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</si>
  <si>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</si>
  <si>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</si>
  <si>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</si>
  <si>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</si>
  <si>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</si>
  <si>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</si>
  <si>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</si>
  <si>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</si>
  <si>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</si>
  <si>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令和2年度</t>
  </si>
  <si>
    <t>長野県小諸市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</si>
  <si>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</si>
  <si>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</si>
  <si>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</si>
  <si>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</si>
  <si>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</si>
  <si>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</si>
  <si>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</si>
  <si>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</si>
  <si>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</si>
  <si>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</si>
  <si>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</si>
  <si>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</si>
  <si>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</si>
  <si>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</si>
  <si>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</si>
  <si>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</si>
  <si>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</si>
  <si>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</si>
  <si>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</si>
  <si>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</si>
  <si>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小諸市等公平委員会特別会計</t>
    <phoneticPr fontId="5"/>
  </si>
  <si>
    <t>-</t>
    <phoneticPr fontId="5"/>
  </si>
  <si>
    <t>小諸市奨学資金特別会計</t>
    <phoneticPr fontId="5"/>
  </si>
  <si>
    <t>-</t>
    <phoneticPr fontId="5"/>
  </si>
  <si>
    <t>小諸市住宅新築資金等貸付事業特別会計</t>
    <phoneticPr fontId="5"/>
  </si>
  <si>
    <t>小諸市野生鳥獣商品化施設運営事業特別会計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</si>
  <si>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</si>
  <si>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</si>
  <si>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</si>
  <si>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</si>
  <si>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</si>
  <si>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</si>
  <si>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</si>
  <si>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</si>
  <si>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</si>
  <si>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</si>
  <si>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</si>
  <si>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</si>
  <si>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</si>
  <si>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</si>
  <si>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小諸市国民健康保険事業特別会計</t>
    <phoneticPr fontId="5"/>
  </si>
  <si>
    <t>小諸市後期高齢者医療特別会計</t>
    <phoneticPr fontId="5"/>
  </si>
  <si>
    <t>小諸市介護保険事業特別会計</t>
    <phoneticPr fontId="5"/>
  </si>
  <si>
    <t>小諸市水道事業会計</t>
    <phoneticPr fontId="5"/>
  </si>
  <si>
    <t>法適用企業</t>
    <phoneticPr fontId="5"/>
  </si>
  <si>
    <t>小諸市公共下水道事業会計</t>
    <phoneticPr fontId="5"/>
  </si>
  <si>
    <t>小諸市農業集落排水事業会計</t>
    <phoneticPr fontId="5"/>
  </si>
  <si>
    <t>小諸公園事業特別会計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</si>
  <si>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</si>
  <si>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</si>
  <si>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</si>
  <si>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</si>
  <si>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</si>
  <si>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</si>
  <si>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</si>
  <si>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</si>
  <si>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</si>
  <si>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</si>
  <si>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</si>
  <si>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</si>
  <si>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</si>
  <si>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</si>
  <si>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</si>
  <si>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</si>
  <si>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</si>
  <si>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</si>
  <si>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</si>
  <si>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</si>
  <si>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</si>
  <si>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</si>
  <si>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</si>
  <si>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</si>
  <si>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</si>
  <si>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</si>
  <si>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</si>
  <si>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</si>
  <si>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</si>
  <si>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</si>
  <si>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</si>
  <si>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</si>
  <si>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</si>
  <si>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</si>
  <si>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</si>
  <si>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</si>
  <si>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</si>
  <si>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</si>
  <si>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</si>
  <si>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</si>
  <si>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</si>
  <si>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</si>
  <si>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</si>
  <si>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</si>
  <si>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</si>
  <si>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</si>
  <si>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</si>
  <si>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</si>
  <si>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</si>
  <si>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</si>
  <si>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</si>
  <si>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</si>
  <si>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</si>
  <si>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</si>
  <si>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</si>
  <si>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</si>
  <si>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</si>
  <si>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</si>
  <si>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</si>
  <si>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</si>
  <si>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</si>
  <si>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</si>
  <si>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</si>
  <si>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小諸市公共下水道事業会計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</si>
  <si>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</si>
  <si>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</si>
  <si>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小諸市農業集落排水事業会計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</si>
  <si>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</si>
  <si>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小諸市水道事業会計</t>
    <phoneticPr fontId="5"/>
  </si>
  <si>
    <t>(Ｆ)</t>
    <phoneticPr fontId="5"/>
  </si>
  <si>
    <t>小諸公園事業特別会計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</si>
  <si>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</si>
  <si>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</si>
  <si>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</si>
  <si>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</si>
  <si>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</si>
  <si>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</si>
  <si>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</si>
  <si>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</si>
  <si>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</si>
  <si>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</si>
  <si>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</si>
  <si>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</si>
  <si>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</si>
  <si>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</si>
  <si>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</si>
  <si>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</si>
  <si>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</si>
  <si>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</si>
  <si>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</si>
  <si>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</si>
  <si>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</si>
  <si>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</si>
  <si>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</si>
  <si>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</si>
  <si>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</si>
  <si>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</si>
  <si>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</si>
  <si>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</si>
  <si>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</si>
  <si>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</si>
  <si>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</si>
  <si>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</si>
  <si>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</si>
  <si>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</si>
  <si>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</si>
  <si>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</si>
  <si>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</si>
  <si>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</si>
  <si>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</si>
  <si>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</si>
  <si>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</si>
  <si>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</si>
  <si>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</si>
  <si>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</si>
  <si>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</si>
  <si>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</si>
  <si>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</si>
  <si>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</si>
  <si>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</si>
  <si>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</si>
  <si>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</si>
  <si>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</si>
  <si>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</si>
  <si>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</si>
  <si>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</si>
  <si>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</si>
  <si>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</si>
  <si>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</si>
  <si>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</si>
  <si>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</si>
  <si>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</si>
  <si>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</si>
  <si>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</si>
  <si>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</si>
  <si>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</si>
  <si>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</si>
  <si>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</si>
  <si>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</si>
  <si>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</si>
  <si>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</si>
  <si>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</si>
  <si>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</si>
  <si>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</si>
  <si>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</si>
  <si>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</si>
  <si>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</si>
  <si>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</si>
  <si>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</si>
  <si>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</si>
  <si>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</si>
  <si>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</si>
  <si>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</si>
  <si>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</si>
  <si>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</si>
  <si>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1.33</t>
  </si>
  <si>
    <t>▲ 5.15</t>
  </si>
  <si>
    <t>▲ 1.77</t>
  </si>
  <si>
    <t>▲ 2.22</t>
  </si>
  <si>
    <t>小諸市水道事業会計</t>
  </si>
  <si>
    <t>小諸市公共下水道事業会計</t>
  </si>
  <si>
    <t>一般会計</t>
  </si>
  <si>
    <t>小諸市農業集落排水事業会計</t>
  </si>
  <si>
    <t>小諸市介護保険事業特別会計</t>
  </si>
  <si>
    <t>小諸市住宅新築資金等貸付事業特別会計</t>
  </si>
  <si>
    <t>小諸市国民健康保険事業特別会計</t>
  </si>
  <si>
    <t>小諸公園事業特別会計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</si>
  <si>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</si>
  <si>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</si>
  <si>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</si>
  <si>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</si>
  <si>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</si>
  <si>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</si>
  <si>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</si>
  <si>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</si>
  <si>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</si>
  <si>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佐久広域連合（一般会計）</t>
    <rPh sb="0" eb="6">
      <t>サクコウイキレンゴウ</t>
    </rPh>
    <rPh sb="7" eb="11">
      <t>イッパンカイケイ</t>
    </rPh>
    <phoneticPr fontId="2"/>
  </si>
  <si>
    <t>佐久広域連合（消防特別会計）</t>
    <rPh sb="0" eb="6">
      <t>サクコウイキレンゴウ</t>
    </rPh>
    <rPh sb="7" eb="9">
      <t>ショウボウ</t>
    </rPh>
    <rPh sb="9" eb="13">
      <t>トクベツカイケイ</t>
    </rPh>
    <phoneticPr fontId="2"/>
  </si>
  <si>
    <t>佐久広域連合（特別養護老人ホーム特別会計）</t>
    <rPh sb="0" eb="6">
      <t>サクコウイキレンゴウ</t>
    </rPh>
    <rPh sb="7" eb="9">
      <t>トクベツ</t>
    </rPh>
    <rPh sb="9" eb="13">
      <t>ヨウゴロウジン</t>
    </rPh>
    <rPh sb="16" eb="20">
      <t>トクベツカイケイ</t>
    </rPh>
    <phoneticPr fontId="2"/>
  </si>
  <si>
    <t>佐久広域連合（救護施設特別会計）</t>
    <rPh sb="0" eb="6">
      <t>サクコウイキレンゴウ</t>
    </rPh>
    <rPh sb="7" eb="11">
      <t>キュウゴシセツ</t>
    </rPh>
    <rPh sb="11" eb="15">
      <t>トクベツカイケイ</t>
    </rPh>
    <phoneticPr fontId="2"/>
  </si>
  <si>
    <t>佐久広域連合（食肉流通センター特別会計）</t>
    <rPh sb="0" eb="6">
      <t>サクコウイキレンゴウ</t>
    </rPh>
    <rPh sb="7" eb="11">
      <t>ショクニクリュウツウ</t>
    </rPh>
    <rPh sb="15" eb="19">
      <t>トクベツカイケイ</t>
    </rPh>
    <phoneticPr fontId="2"/>
  </si>
  <si>
    <t>浅麓環境施設組合（一般会計）</t>
    <rPh sb="0" eb="4">
      <t>センロクカンキョウ</t>
    </rPh>
    <rPh sb="4" eb="8">
      <t>シセツクミアイ</t>
    </rPh>
    <rPh sb="9" eb="13">
      <t>イッパンカイケイ</t>
    </rPh>
    <phoneticPr fontId="2"/>
  </si>
  <si>
    <t>浅麓水道企業団（水道事業会計）</t>
    <rPh sb="0" eb="4">
      <t>センロクスイドウ</t>
    </rPh>
    <rPh sb="4" eb="7">
      <t>キギョウダン</t>
    </rPh>
    <rPh sb="8" eb="14">
      <t>スイドウジギョウカイケイ</t>
    </rPh>
    <phoneticPr fontId="2"/>
  </si>
  <si>
    <t>長野県市町村自治振興組合（一般会計）</t>
    <rPh sb="0" eb="3">
      <t>ナガノケン</t>
    </rPh>
    <rPh sb="3" eb="8">
      <t>シチョウソンジチ</t>
    </rPh>
    <rPh sb="8" eb="12">
      <t>シンコウクミアイ</t>
    </rPh>
    <rPh sb="13" eb="17">
      <t>イッパンカイケイ</t>
    </rPh>
    <phoneticPr fontId="2"/>
  </si>
  <si>
    <t>長野県後期高齢者医療広域連合（一般会計）</t>
    <rPh sb="0" eb="3">
      <t>ナガノケン</t>
    </rPh>
    <rPh sb="3" eb="8">
      <t>コウキコウレイシャ</t>
    </rPh>
    <rPh sb="8" eb="10">
      <t>イリョウ</t>
    </rPh>
    <rPh sb="10" eb="14">
      <t>コウイキレンゴウ</t>
    </rPh>
    <rPh sb="15" eb="19">
      <t>イッパンカイケイ</t>
    </rPh>
    <phoneticPr fontId="2"/>
  </si>
  <si>
    <t>長野県後期高齢者医療広域連合（事業会計）</t>
    <rPh sb="0" eb="3">
      <t>ナガノケン</t>
    </rPh>
    <rPh sb="3" eb="8">
      <t>コウキコウレイシャ</t>
    </rPh>
    <rPh sb="8" eb="10">
      <t>イリョウ</t>
    </rPh>
    <rPh sb="10" eb="14">
      <t>コウイキレンゴウ</t>
    </rPh>
    <rPh sb="15" eb="19">
      <t>ジギョウカイケイ</t>
    </rPh>
    <phoneticPr fontId="2"/>
  </si>
  <si>
    <t>長野県民交通災害共済組合（一般会計）</t>
    <rPh sb="0" eb="4">
      <t>ナガノケンミン</t>
    </rPh>
    <rPh sb="4" eb="8">
      <t>コウツウサイガイ</t>
    </rPh>
    <rPh sb="8" eb="10">
      <t>キョウサイ</t>
    </rPh>
    <rPh sb="10" eb="12">
      <t>クミアイ</t>
    </rPh>
    <rPh sb="13" eb="17">
      <t>イッパンカイケイ</t>
    </rPh>
    <phoneticPr fontId="2"/>
  </si>
  <si>
    <t>長野県地方税滞納整理機構（一般会計）</t>
    <rPh sb="0" eb="6">
      <t>ナガノケンチホウゼイ</t>
    </rPh>
    <rPh sb="6" eb="12">
      <t>タイノウセイリキコウ</t>
    </rPh>
    <rPh sb="13" eb="17">
      <t>イッパンカイケイ</t>
    </rPh>
    <phoneticPr fontId="2"/>
  </si>
  <si>
    <t>-</t>
    <phoneticPr fontId="2"/>
  </si>
  <si>
    <t>小諸市土地開発公社</t>
    <rPh sb="0" eb="3">
      <t>コモロシ</t>
    </rPh>
    <rPh sb="3" eb="9">
      <t>トチカイハツコウシャ</t>
    </rPh>
    <phoneticPr fontId="2"/>
  </si>
  <si>
    <t>こもろ観光局</t>
    <rPh sb="3" eb="6">
      <t>カンコウキョク</t>
    </rPh>
    <phoneticPr fontId="2"/>
  </si>
  <si>
    <t>水みらい小諸</t>
    <rPh sb="0" eb="1">
      <t>ミズ</t>
    </rPh>
    <rPh sb="4" eb="6">
      <t>コモロ</t>
    </rPh>
    <phoneticPr fontId="2"/>
  </si>
  <si>
    <t>〇</t>
    <phoneticPr fontId="2"/>
  </si>
  <si>
    <t>小諸市地域振興基金</t>
    <rPh sb="0" eb="3">
      <t>コモロシ</t>
    </rPh>
    <rPh sb="3" eb="9">
      <t>チイキシンコウキキン</t>
    </rPh>
    <phoneticPr fontId="5"/>
  </si>
  <si>
    <t>小諸市地域福祉基金</t>
    <rPh sb="0" eb="3">
      <t>コモロシ</t>
    </rPh>
    <rPh sb="3" eb="9">
      <t>チイキフクシキキン</t>
    </rPh>
    <phoneticPr fontId="5"/>
  </si>
  <si>
    <t>学校建設準備基金</t>
    <rPh sb="0" eb="4">
      <t>ガッコウケンセツ</t>
    </rPh>
    <rPh sb="4" eb="8">
      <t>ジュンビキキン</t>
    </rPh>
    <phoneticPr fontId="5"/>
  </si>
  <si>
    <t>小諸市職員退職手当基金</t>
    <rPh sb="0" eb="3">
      <t>コモロシ</t>
    </rPh>
    <rPh sb="3" eb="7">
      <t>ショクインタイショク</t>
    </rPh>
    <rPh sb="7" eb="9">
      <t>テアテ</t>
    </rPh>
    <rPh sb="9" eb="11">
      <t>キキン</t>
    </rPh>
    <phoneticPr fontId="5"/>
  </si>
  <si>
    <t>小諸市大津秀子奨学基金</t>
    <rPh sb="0" eb="3">
      <t>コモロシ</t>
    </rPh>
    <rPh sb="3" eb="7">
      <t>オオツヒデコ</t>
    </rPh>
    <rPh sb="7" eb="11">
      <t>ショウガクキキン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</si>
  <si>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</si>
  <si>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</si>
  <si>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</si>
  <si>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</si>
  <si>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</si>
  <si>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</si>
  <si>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</si>
  <si>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</si>
  <si>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</si>
  <si>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</si>
  <si>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</si>
  <si>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改善傾向にあるが、有形固定資産減価償却率は上昇傾向にある。今後、公共施設等総合管理計画に基づき、老朽化した施設の整備を進める一方、当該施設の整備に係る地方債借入や基金の取崩しの影響により将来負担比率の増加が見込まれるため、歳出全体の徹底的な見直しにより地方債新規発行の増加抑制と基金残高の減少抑制に努める。</t>
    <phoneticPr fontId="5"/>
  </si>
  <si>
    <t>将来負担比率・実質公債費比率ともに改善傾向にあるが、近年の大型普通建設事業の実施に伴う地方債の新規発行額により実質公債費比率の増加ことが見込まれるため、これまで以上に公債費の適正化に取り組んで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</si>
</sst>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extLst>
            <c:ext xmlns:c16="http://schemas.microsoft.com/office/drawing/2014/chart" uri="{C3380CC4-5D6E-409C-BE32-E72D297353CC}">
              <c16:uniqueId val="{00000000-3315-4F6D-9CA3-CDDEEEA6A23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65516</c:v>
                </c:pt>
                <c:pt idx="1">
                  <c:v>113179</c:v>
                </c:pt>
                <c:pt idx="2">
                  <c:v>56330</c:v>
                </c:pt>
                <c:pt idx="3">
                  <c:v>56591</c:v>
                </c:pt>
                <c:pt idx="4">
                  <c:v>88431</c:v>
                </c:pt>
              </c:numCache>
            </c:numRef>
          </c:val>
          <c:smooth val="0"/>
          <c:extLst>
            <c:ext xmlns:c16="http://schemas.microsoft.com/office/drawing/2014/chart" uri="{C3380CC4-5D6E-409C-BE32-E72D297353CC}">
              <c16:uniqueId val="{00000001-3315-4F6D-9CA3-CDDEEEA6A23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5.78</c:v>
                </c:pt>
                <c:pt idx="1">
                  <c:v>5.28</c:v>
                </c:pt>
                <c:pt idx="2">
                  <c:v>5.51</c:v>
                </c:pt>
                <c:pt idx="3">
                  <c:v>6.48</c:v>
                </c:pt>
                <c:pt idx="4">
                  <c:v>6.97</c:v>
                </c:pt>
              </c:numCache>
            </c:numRef>
          </c:val>
          <c:extLst>
            <c:ext xmlns:c16="http://schemas.microsoft.com/office/drawing/2014/chart" uri="{C3380CC4-5D6E-409C-BE32-E72D297353CC}">
              <c16:uniqueId val="{00000000-0ED2-43E9-8FEE-B847213BE8C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26.13</c:v>
                </c:pt>
                <c:pt idx="1">
                  <c:v>24.57</c:v>
                </c:pt>
                <c:pt idx="2">
                  <c:v>24.84</c:v>
                </c:pt>
                <c:pt idx="3">
                  <c:v>23.36</c:v>
                </c:pt>
                <c:pt idx="4">
                  <c:v>26.88</c:v>
                </c:pt>
              </c:numCache>
            </c:numRef>
          </c:val>
          <c:extLst>
            <c:ext xmlns:c16="http://schemas.microsoft.com/office/drawing/2014/chart" uri="{C3380CC4-5D6E-409C-BE32-E72D297353CC}">
              <c16:uniqueId val="{00000001-0ED2-43E9-8FEE-B847213BE8C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-1.33</c:v>
                </c:pt>
                <c:pt idx="1">
                  <c:v>-5.15</c:v>
                </c:pt>
                <c:pt idx="2">
                  <c:v>-1.77</c:v>
                </c:pt>
                <c:pt idx="3">
                  <c:v>-2.2200000000000002</c:v>
                </c:pt>
                <c:pt idx="4">
                  <c:v>3.21</c:v>
                </c:pt>
              </c:numCache>
            </c:numRef>
          </c:val>
          <c:smooth val="0"/>
          <c:extLst>
            <c:ext xmlns:c16="http://schemas.microsoft.com/office/drawing/2014/chart" uri="{C3380CC4-5D6E-409C-BE32-E72D297353CC}">
              <c16:uniqueId val="{00000002-0ED2-43E9-8FEE-B847213BE8C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7.0000000000000007E-2</c:v>
                </c:pt>
                <c:pt idx="2">
                  <c:v>#N/A</c:v>
                </c:pt>
                <c:pt idx="3">
                  <c:v>1.1499999999999999</c:v>
                </c:pt>
                <c:pt idx="4">
                  <c:v>#N/A</c:v>
                </c:pt>
                <c:pt idx="5">
                  <c:v>0.01</c:v>
                </c:pt>
                <c:pt idx="6">
                  <c:v>#N/A</c:v>
                </c:pt>
                <c:pt idx="7">
                  <c:v>0.01</c:v>
                </c:pt>
                <c:pt idx="8">
                  <c:v>#N/A</c:v>
                </c:pt>
                <c:pt idx="9">
                  <c:v>0.06</c:v>
                </c:pt>
              </c:numCache>
            </c:numRef>
          </c:val>
          <c:extLst>
            <c:ext xmlns:c16="http://schemas.microsoft.com/office/drawing/2014/chart" uri="{C3380CC4-5D6E-409C-BE32-E72D297353CC}">
              <c16:uniqueId val="{00000000-45A5-4751-BD58-8138A0E2E0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5A5-4751-BD58-8138A0E2E0DC}"/>
            </c:ext>
          </c:extLst>
        </c:ser>
        <c:ser>
          <c:idx val="2"/>
          <c:order val="2"/>
          <c:tx>
            <c:strRef>
              <c:f>データシート!$A$29</c:f>
              <c:strCache>
                <c:ptCount val="1"/>
                <c:pt idx="0">
                  <c:v>小諸公園事業特別会計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0.19</c:v>
                </c:pt>
                <c:pt idx="2">
                  <c:v>#N/A</c:v>
                </c:pt>
                <c:pt idx="3">
                  <c:v>0.26</c:v>
                </c:pt>
                <c:pt idx="4">
                  <c:v>#N/A</c:v>
                </c:pt>
                <c:pt idx="5">
                  <c:v>0.28999999999999998</c:v>
                </c:pt>
                <c:pt idx="6">
                  <c:v>#N/A</c:v>
                </c:pt>
                <c:pt idx="7">
                  <c:v>0.23</c:v>
                </c:pt>
                <c:pt idx="8">
                  <c:v>#N/A</c:v>
                </c:pt>
                <c:pt idx="9">
                  <c:v>0.36</c:v>
                </c:pt>
              </c:numCache>
            </c:numRef>
          </c:val>
          <c:extLst>
            <c:ext xmlns:c16="http://schemas.microsoft.com/office/drawing/2014/chart" uri="{C3380CC4-5D6E-409C-BE32-E72D297353CC}">
              <c16:uniqueId val="{00000002-45A5-4751-BD58-8138A0E2E0DC}"/>
            </c:ext>
          </c:extLst>
        </c:ser>
        <c:ser>
          <c:idx val="3"/>
          <c:order val="3"/>
          <c:tx>
            <c:strRef>
              <c:f>データシート!$A$30</c:f>
              <c:strCache>
                <c:ptCount val="1"/>
                <c:pt idx="0">
                  <c:v>小諸市国民健康保険事業特別会計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1.35</c:v>
                </c:pt>
                <c:pt idx="2">
                  <c:v>#N/A</c:v>
                </c:pt>
                <c:pt idx="3">
                  <c:v>2.33</c:v>
                </c:pt>
                <c:pt idx="4">
                  <c:v>#N/A</c:v>
                </c:pt>
                <c:pt idx="5">
                  <c:v>0.35</c:v>
                </c:pt>
                <c:pt idx="6">
                  <c:v>#N/A</c:v>
                </c:pt>
                <c:pt idx="7">
                  <c:v>0</c:v>
                </c:pt>
                <c:pt idx="8">
                  <c:v>#N/A</c:v>
                </c:pt>
                <c:pt idx="9">
                  <c:v>0.79</c:v>
                </c:pt>
              </c:numCache>
            </c:numRef>
          </c:val>
          <c:extLst>
            <c:ext xmlns:c16="http://schemas.microsoft.com/office/drawing/2014/chart" uri="{C3380CC4-5D6E-409C-BE32-E72D297353CC}">
              <c16:uniqueId val="{00000003-45A5-4751-BD58-8138A0E2E0DC}"/>
            </c:ext>
          </c:extLst>
        </c:ser>
        <c:ser>
          <c:idx val="4"/>
          <c:order val="4"/>
          <c:tx>
            <c:strRef>
              <c:f>データシート!$A$31</c:f>
              <c:strCache>
                <c:ptCount val="1"/>
                <c:pt idx="0">
                  <c:v>小諸市住宅新築資金等貸付事業特別会計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0.61</c:v>
                </c:pt>
                <c:pt idx="2">
                  <c:v>#N/A</c:v>
                </c:pt>
                <c:pt idx="3">
                  <c:v>0.64</c:v>
                </c:pt>
                <c:pt idx="4">
                  <c:v>#N/A</c:v>
                </c:pt>
                <c:pt idx="5">
                  <c:v>0.79</c:v>
                </c:pt>
                <c:pt idx="6">
                  <c:v>#N/A</c:v>
                </c:pt>
                <c:pt idx="7">
                  <c:v>0.88</c:v>
                </c:pt>
                <c:pt idx="8">
                  <c:v>#N/A</c:v>
                </c:pt>
                <c:pt idx="9">
                  <c:v>0.91</c:v>
                </c:pt>
              </c:numCache>
            </c:numRef>
          </c:val>
          <c:extLst>
            <c:ext xmlns:c16="http://schemas.microsoft.com/office/drawing/2014/chart" uri="{C3380CC4-5D6E-409C-BE32-E72D297353CC}">
              <c16:uniqueId val="{00000004-45A5-4751-BD58-8138A0E2E0DC}"/>
            </c:ext>
          </c:extLst>
        </c:ser>
        <c:ser>
          <c:idx val="5"/>
          <c:order val="5"/>
          <c:tx>
            <c:strRef>
              <c:f>データシート!$A$32</c:f>
              <c:strCache>
                <c:ptCount val="1"/>
                <c:pt idx="0">
                  <c:v>小諸市介護保険事業特別会計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2.2999999999999998</c:v>
                </c:pt>
                <c:pt idx="2">
                  <c:v>#N/A</c:v>
                </c:pt>
                <c:pt idx="3">
                  <c:v>2.7</c:v>
                </c:pt>
                <c:pt idx="4">
                  <c:v>#N/A</c:v>
                </c:pt>
                <c:pt idx="5">
                  <c:v>2.2799999999999998</c:v>
                </c:pt>
                <c:pt idx="6">
                  <c:v>#N/A</c:v>
                </c:pt>
                <c:pt idx="7">
                  <c:v>1.23</c:v>
                </c:pt>
                <c:pt idx="8">
                  <c:v>#N/A</c:v>
                </c:pt>
                <c:pt idx="9">
                  <c:v>1.04</c:v>
                </c:pt>
              </c:numCache>
            </c:numRef>
          </c:val>
          <c:extLst>
            <c:ext xmlns:c16="http://schemas.microsoft.com/office/drawing/2014/chart" uri="{C3380CC4-5D6E-409C-BE32-E72D297353CC}">
              <c16:uniqueId val="{00000005-45A5-4751-BD58-8138A0E2E0DC}"/>
            </c:ext>
          </c:extLst>
        </c:ser>
        <c:ser>
          <c:idx val="6"/>
          <c:order val="6"/>
          <c:tx>
            <c:strRef>
              <c:f>データシート!$A$33</c:f>
              <c:strCache>
                <c:ptCount val="1"/>
                <c:pt idx="0">
                  <c:v>小諸市農業集落排水事業会計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#N/A</c:v>
                </c:pt>
                <c:pt idx="5">
                  <c:v>1.17</c:v>
                </c:pt>
                <c:pt idx="6">
                  <c:v>#N/A</c:v>
                </c:pt>
                <c:pt idx="7">
                  <c:v>1.37</c:v>
                </c:pt>
                <c:pt idx="8">
                  <c:v>#N/A</c:v>
                </c:pt>
                <c:pt idx="9">
                  <c:v>1.44</c:v>
                </c:pt>
              </c:numCache>
            </c:numRef>
          </c:val>
          <c:extLst>
            <c:ext xmlns:c16="http://schemas.microsoft.com/office/drawing/2014/chart" uri="{C3380CC4-5D6E-409C-BE32-E72D297353CC}">
              <c16:uniqueId val="{00000006-45A5-4751-BD58-8138A0E2E0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5.15</c:v>
                </c:pt>
                <c:pt idx="2">
                  <c:v>#N/A</c:v>
                </c:pt>
                <c:pt idx="3">
                  <c:v>4.62</c:v>
                </c:pt>
                <c:pt idx="4">
                  <c:v>#N/A</c:v>
                </c:pt>
                <c:pt idx="5">
                  <c:v>4.71</c:v>
                </c:pt>
                <c:pt idx="6">
                  <c:v>#N/A</c:v>
                </c:pt>
                <c:pt idx="7">
                  <c:v>5.59</c:v>
                </c:pt>
                <c:pt idx="8">
                  <c:v>#N/A</c:v>
                </c:pt>
                <c:pt idx="9">
                  <c:v>6</c:v>
                </c:pt>
              </c:numCache>
            </c:numRef>
          </c:val>
          <c:extLst>
            <c:ext xmlns:c16="http://schemas.microsoft.com/office/drawing/2014/chart" uri="{C3380CC4-5D6E-409C-BE32-E72D297353CC}">
              <c16:uniqueId val="{00000007-45A5-4751-BD58-8138A0E2E0DC}"/>
            </c:ext>
          </c:extLst>
        </c:ser>
        <c:ser>
          <c:idx val="8"/>
          <c:order val="8"/>
          <c:tx>
            <c:strRef>
              <c:f>データシート!$A$35</c:f>
              <c:strCache>
                <c:ptCount val="1"/>
                <c:pt idx="0">
                  <c:v>小諸市公共下水道事業会計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8.26</c:v>
                </c:pt>
                <c:pt idx="2">
                  <c:v>#N/A</c:v>
                </c:pt>
                <c:pt idx="3">
                  <c:v>9.0399999999999991</c:v>
                </c:pt>
                <c:pt idx="4">
                  <c:v>#N/A</c:v>
                </c:pt>
                <c:pt idx="5">
                  <c:v>9.4499999999999993</c:v>
                </c:pt>
                <c:pt idx="6">
                  <c:v>#N/A</c:v>
                </c:pt>
                <c:pt idx="7">
                  <c:v>10.199999999999999</c:v>
                </c:pt>
                <c:pt idx="8">
                  <c:v>#N/A</c:v>
                </c:pt>
                <c:pt idx="9">
                  <c:v>9.68</c:v>
                </c:pt>
              </c:numCache>
            </c:numRef>
          </c:val>
          <c:extLst>
            <c:ext xmlns:c16="http://schemas.microsoft.com/office/drawing/2014/chart" uri="{C3380CC4-5D6E-409C-BE32-E72D297353CC}">
              <c16:uniqueId val="{00000008-45A5-4751-BD58-8138A0E2E0DC}"/>
            </c:ext>
          </c:extLst>
        </c:ser>
        <c:ser>
          <c:idx val="9"/>
          <c:order val="9"/>
          <c:tx>
            <c:strRef>
              <c:f>データシート!$A$36</c:f>
              <c:strCache>
                <c:ptCount val="1"/>
                <c:pt idx="0">
                  <c:v>小諸市水道事業会計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20.78</c:v>
                </c:pt>
                <c:pt idx="2">
                  <c:v>#N/A</c:v>
                </c:pt>
                <c:pt idx="3">
                  <c:v>22.26</c:v>
                </c:pt>
                <c:pt idx="4">
                  <c:v>#N/A</c:v>
                </c:pt>
                <c:pt idx="5">
                  <c:v>23.2</c:v>
                </c:pt>
                <c:pt idx="6">
                  <c:v>#N/A</c:v>
                </c:pt>
                <c:pt idx="7">
                  <c:v>24.25</c:v>
                </c:pt>
                <c:pt idx="8">
                  <c:v>#N/A</c:v>
                </c:pt>
                <c:pt idx="9">
                  <c:v>23.32</c:v>
                </c:pt>
              </c:numCache>
            </c:numRef>
          </c:val>
          <c:extLst>
            <c:ext xmlns:c16="http://schemas.microsoft.com/office/drawing/2014/chart" uri="{C3380CC4-5D6E-409C-BE32-E72D297353CC}">
              <c16:uniqueId val="{00000009-45A5-4751-BD58-8138A0E2E0D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1728</c:v>
                </c:pt>
                <c:pt idx="5">
                  <c:v>1638</c:v>
                </c:pt>
                <c:pt idx="8">
                  <c:v>1631</c:v>
                </c:pt>
                <c:pt idx="11">
                  <c:v>1558</c:v>
                </c:pt>
                <c:pt idx="14">
                  <c:v>1522</c:v>
                </c:pt>
              </c:numCache>
            </c:numRef>
          </c:val>
          <c:extLst>
            <c:ext xmlns:c16="http://schemas.microsoft.com/office/drawing/2014/chart" uri="{C3380CC4-5D6E-409C-BE32-E72D297353CC}">
              <c16:uniqueId val="{00000000-DF8A-4B07-AEF3-196DC96E1EE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F8A-4B07-AEF3-196DC96E1EE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c:v>
                </c:pt>
                <c:pt idx="3">
                  <c:v>0</c:v>
                </c:pt>
                <c:pt idx="6">
                  <c:v>3</c:v>
                </c:pt>
                <c:pt idx="9">
                  <c:v>5</c:v>
                </c:pt>
                <c:pt idx="12">
                  <c:v>5</c:v>
                </c:pt>
              </c:numCache>
            </c:numRef>
          </c:val>
          <c:extLst>
            <c:ext xmlns:c16="http://schemas.microsoft.com/office/drawing/2014/chart" uri="{C3380CC4-5D6E-409C-BE32-E72D297353CC}">
              <c16:uniqueId val="{00000002-DF8A-4B07-AEF3-196DC96E1EE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113</c:v>
                </c:pt>
                <c:pt idx="3">
                  <c:v>112</c:v>
                </c:pt>
                <c:pt idx="6">
                  <c:v>96</c:v>
                </c:pt>
                <c:pt idx="9">
                  <c:v>47</c:v>
                </c:pt>
                <c:pt idx="12">
                  <c:v>21</c:v>
                </c:pt>
              </c:numCache>
            </c:numRef>
          </c:val>
          <c:extLst>
            <c:ext xmlns:c16="http://schemas.microsoft.com/office/drawing/2014/chart" uri="{C3380CC4-5D6E-409C-BE32-E72D297353CC}">
              <c16:uniqueId val="{00000003-DF8A-4B07-AEF3-196DC96E1EE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703</c:v>
                </c:pt>
                <c:pt idx="3">
                  <c:v>647</c:v>
                </c:pt>
                <c:pt idx="6">
                  <c:v>610</c:v>
                </c:pt>
                <c:pt idx="9">
                  <c:v>583</c:v>
                </c:pt>
                <c:pt idx="12">
                  <c:v>558</c:v>
                </c:pt>
              </c:numCache>
            </c:numRef>
          </c:val>
          <c:extLst>
            <c:ext xmlns:c16="http://schemas.microsoft.com/office/drawing/2014/chart" uri="{C3380CC4-5D6E-409C-BE32-E72D297353CC}">
              <c16:uniqueId val="{00000004-DF8A-4B07-AEF3-196DC96E1EE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F8A-4B07-AEF3-196DC96E1EE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F8A-4B07-AEF3-196DC96E1EE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1562</c:v>
                </c:pt>
                <c:pt idx="3">
                  <c:v>1653</c:v>
                </c:pt>
                <c:pt idx="6">
                  <c:v>1562</c:v>
                </c:pt>
                <c:pt idx="9">
                  <c:v>1537</c:v>
                </c:pt>
                <c:pt idx="12">
                  <c:v>1545</c:v>
                </c:pt>
              </c:numCache>
            </c:numRef>
          </c:val>
          <c:extLst>
            <c:ext xmlns:c16="http://schemas.microsoft.com/office/drawing/2014/chart" uri="{C3380CC4-5D6E-409C-BE32-E72D297353CC}">
              <c16:uniqueId val="{00000007-DF8A-4B07-AEF3-196DC96E1EE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651</c:v>
                </c:pt>
                <c:pt idx="2">
                  <c:v>#N/A</c:v>
                </c:pt>
                <c:pt idx="3">
                  <c:v>#N/A</c:v>
                </c:pt>
                <c:pt idx="4">
                  <c:v>774</c:v>
                </c:pt>
                <c:pt idx="5">
                  <c:v>#N/A</c:v>
                </c:pt>
                <c:pt idx="6">
                  <c:v>#N/A</c:v>
                </c:pt>
                <c:pt idx="7">
                  <c:v>640</c:v>
                </c:pt>
                <c:pt idx="8">
                  <c:v>#N/A</c:v>
                </c:pt>
                <c:pt idx="9">
                  <c:v>#N/A</c:v>
                </c:pt>
                <c:pt idx="10">
                  <c:v>614</c:v>
                </c:pt>
                <c:pt idx="11">
                  <c:v>#N/A</c:v>
                </c:pt>
                <c:pt idx="12">
                  <c:v>#N/A</c:v>
                </c:pt>
                <c:pt idx="13">
                  <c:v>607</c:v>
                </c:pt>
                <c:pt idx="14">
                  <c:v>#N/A</c:v>
                </c:pt>
              </c:numCache>
            </c:numRef>
          </c:val>
          <c:smooth val="0"/>
          <c:extLst>
            <c:ext xmlns:c16="http://schemas.microsoft.com/office/drawing/2014/chart" uri="{C3380CC4-5D6E-409C-BE32-E72D297353CC}">
              <c16:uniqueId val="{00000008-DF8A-4B07-AEF3-196DC96E1EE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16599</c:v>
                </c:pt>
                <c:pt idx="5">
                  <c:v>16624</c:v>
                </c:pt>
                <c:pt idx="8">
                  <c:v>16649</c:v>
                </c:pt>
                <c:pt idx="11">
                  <c:v>16516</c:v>
                </c:pt>
                <c:pt idx="14">
                  <c:v>16697</c:v>
                </c:pt>
              </c:numCache>
            </c:numRef>
          </c:val>
          <c:extLst>
            <c:ext xmlns:c16="http://schemas.microsoft.com/office/drawing/2014/chart" uri="{C3380CC4-5D6E-409C-BE32-E72D297353CC}">
              <c16:uniqueId val="{00000000-79A2-4F5E-B53F-5D8713CA71C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2404</c:v>
                </c:pt>
                <c:pt idx="5">
                  <c:v>2465</c:v>
                </c:pt>
                <c:pt idx="8">
                  <c:v>2290</c:v>
                </c:pt>
                <c:pt idx="11">
                  <c:v>2166</c:v>
                </c:pt>
                <c:pt idx="14">
                  <c:v>1921</c:v>
                </c:pt>
              </c:numCache>
            </c:numRef>
          </c:val>
          <c:extLst>
            <c:ext xmlns:c16="http://schemas.microsoft.com/office/drawing/2014/chart" uri="{C3380CC4-5D6E-409C-BE32-E72D297353CC}">
              <c16:uniqueId val="{00000001-79A2-4F5E-B53F-5D8713CA71C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7826</c:v>
                </c:pt>
                <c:pt idx="5">
                  <c:v>7426</c:v>
                </c:pt>
                <c:pt idx="8">
                  <c:v>7498</c:v>
                </c:pt>
                <c:pt idx="11">
                  <c:v>7245</c:v>
                </c:pt>
                <c:pt idx="14">
                  <c:v>7758</c:v>
                </c:pt>
              </c:numCache>
            </c:numRef>
          </c:val>
          <c:extLst>
            <c:ext xmlns:c16="http://schemas.microsoft.com/office/drawing/2014/chart" uri="{C3380CC4-5D6E-409C-BE32-E72D297353CC}">
              <c16:uniqueId val="{00000002-79A2-4F5E-B53F-5D8713CA71C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9A2-4F5E-B53F-5D8713CA71C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9A2-4F5E-B53F-5D8713CA71C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309</c:v>
                </c:pt>
                <c:pt idx="3">
                  <c:v>310</c:v>
                </c:pt>
                <c:pt idx="6">
                  <c:v>310</c:v>
                </c:pt>
                <c:pt idx="9">
                  <c:v>245</c:v>
                </c:pt>
                <c:pt idx="12">
                  <c:v>286</c:v>
                </c:pt>
              </c:numCache>
            </c:numRef>
          </c:val>
          <c:extLst>
            <c:ext xmlns:c16="http://schemas.microsoft.com/office/drawing/2014/chart" uri="{C3380CC4-5D6E-409C-BE32-E72D297353CC}">
              <c16:uniqueId val="{00000005-79A2-4F5E-B53F-5D8713CA71C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2578</c:v>
                </c:pt>
                <c:pt idx="3">
                  <c:v>2563</c:v>
                </c:pt>
                <c:pt idx="6">
                  <c:v>2490</c:v>
                </c:pt>
                <c:pt idx="9">
                  <c:v>2484</c:v>
                </c:pt>
                <c:pt idx="12">
                  <c:v>2478</c:v>
                </c:pt>
              </c:numCache>
            </c:numRef>
          </c:val>
          <c:extLst>
            <c:ext xmlns:c16="http://schemas.microsoft.com/office/drawing/2014/chart" uri="{C3380CC4-5D6E-409C-BE32-E72D297353CC}">
              <c16:uniqueId val="{00000006-79A2-4F5E-B53F-5D8713CA71C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392</c:v>
                </c:pt>
                <c:pt idx="3">
                  <c:v>278</c:v>
                </c:pt>
                <c:pt idx="6">
                  <c:v>80</c:v>
                </c:pt>
                <c:pt idx="9">
                  <c:v>31</c:v>
                </c:pt>
                <c:pt idx="12">
                  <c:v>11</c:v>
                </c:pt>
              </c:numCache>
            </c:numRef>
          </c:val>
          <c:extLst>
            <c:ext xmlns:c16="http://schemas.microsoft.com/office/drawing/2014/chart" uri="{C3380CC4-5D6E-409C-BE32-E72D297353CC}">
              <c16:uniqueId val="{00000007-79A2-4F5E-B53F-5D8713CA71C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8671</c:v>
                </c:pt>
                <c:pt idx="3">
                  <c:v>7628</c:v>
                </c:pt>
                <c:pt idx="6">
                  <c:v>6442</c:v>
                </c:pt>
                <c:pt idx="9">
                  <c:v>6039</c:v>
                </c:pt>
                <c:pt idx="12">
                  <c:v>5703</c:v>
                </c:pt>
              </c:numCache>
            </c:numRef>
          </c:val>
          <c:extLst>
            <c:ext xmlns:c16="http://schemas.microsoft.com/office/drawing/2014/chart" uri="{C3380CC4-5D6E-409C-BE32-E72D297353CC}">
              <c16:uniqueId val="{00000008-79A2-4F5E-B53F-5D8713CA71C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c:v>
                </c:pt>
                <c:pt idx="3">
                  <c:v>3</c:v>
                </c:pt>
                <c:pt idx="6">
                  <c:v>5</c:v>
                </c:pt>
                <c:pt idx="9">
                  <c:v>35</c:v>
                </c:pt>
                <c:pt idx="12">
                  <c:v>31</c:v>
                </c:pt>
              </c:numCache>
            </c:numRef>
          </c:val>
          <c:extLst>
            <c:ext xmlns:c16="http://schemas.microsoft.com/office/drawing/2014/chart" uri="{C3380CC4-5D6E-409C-BE32-E72D297353CC}">
              <c16:uniqueId val="{00000009-79A2-4F5E-B53F-5D8713CA71C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17490</c:v>
                </c:pt>
                <c:pt idx="3">
                  <c:v>18984</c:v>
                </c:pt>
                <c:pt idx="6">
                  <c:v>19107</c:v>
                </c:pt>
                <c:pt idx="9">
                  <c:v>19075</c:v>
                </c:pt>
                <c:pt idx="12">
                  <c:v>19940</c:v>
                </c:pt>
              </c:numCache>
            </c:numRef>
          </c:val>
          <c:extLst>
            <c:ext xmlns:c16="http://schemas.microsoft.com/office/drawing/2014/chart" uri="{C3380CC4-5D6E-409C-BE32-E72D297353CC}">
              <c16:uniqueId val="{0000000A-79A2-4F5E-B53F-5D8713CA71C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2615</c:v>
                </c:pt>
                <c:pt idx="2">
                  <c:v>#N/A</c:v>
                </c:pt>
                <c:pt idx="3">
                  <c:v>#N/A</c:v>
                </c:pt>
                <c:pt idx="4">
                  <c:v>3249</c:v>
                </c:pt>
                <c:pt idx="5">
                  <c:v>#N/A</c:v>
                </c:pt>
                <c:pt idx="6">
                  <c:v>#N/A</c:v>
                </c:pt>
                <c:pt idx="7">
                  <c:v>1997</c:v>
                </c:pt>
                <c:pt idx="8">
                  <c:v>#N/A</c:v>
                </c:pt>
                <c:pt idx="9">
                  <c:v>#N/A</c:v>
                </c:pt>
                <c:pt idx="10">
                  <c:v>1982</c:v>
                </c:pt>
                <c:pt idx="11">
                  <c:v>#N/A</c:v>
                </c:pt>
                <c:pt idx="12">
                  <c:v>#N/A</c:v>
                </c:pt>
                <c:pt idx="13">
                  <c:v>2072</c:v>
                </c:pt>
                <c:pt idx="14">
                  <c:v>#N/A</c:v>
                </c:pt>
              </c:numCache>
            </c:numRef>
          </c:val>
          <c:smooth val="0"/>
          <c:extLst>
            <c:ext xmlns:c16="http://schemas.microsoft.com/office/drawing/2014/chart" uri="{C3380CC4-5D6E-409C-BE32-E72D297353CC}">
              <c16:uniqueId val="{0000000B-79A2-4F5E-B53F-5D8713CA71C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2454</c:v>
                </c:pt>
                <c:pt idx="1">
                  <c:v>2295</c:v>
                </c:pt>
                <c:pt idx="2">
                  <c:v>2776</c:v>
                </c:pt>
              </c:numCache>
            </c:numRef>
          </c:val>
          <c:extLst>
            <c:ext xmlns:c16="http://schemas.microsoft.com/office/drawing/2014/chart" uri="{C3380CC4-5D6E-409C-BE32-E72D297353CC}">
              <c16:uniqueId val="{00000000-759E-462D-8F10-9B6F58385AA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1424</c:v>
                </c:pt>
                <c:pt idx="1">
                  <c:v>1341</c:v>
                </c:pt>
                <c:pt idx="2">
                  <c:v>1318</c:v>
                </c:pt>
              </c:numCache>
            </c:numRef>
          </c:val>
          <c:extLst>
            <c:ext xmlns:c16="http://schemas.microsoft.com/office/drawing/2014/chart" uri="{C3380CC4-5D6E-409C-BE32-E72D297353CC}">
              <c16:uniqueId val="{00000001-759E-462D-8F10-9B6F58385AA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2822</c:v>
                </c:pt>
                <c:pt idx="1">
                  <c:v>2692</c:v>
                </c:pt>
                <c:pt idx="2">
                  <c:v>2685</c:v>
                </c:pt>
              </c:numCache>
            </c:numRef>
          </c:val>
          <c:extLst>
            <c:ext xmlns:c16="http://schemas.microsoft.com/office/drawing/2014/chart" uri="{C3380CC4-5D6E-409C-BE32-E72D297353CC}">
              <c16:uniqueId val="{00000002-759E-462D-8F10-9B6F58385AA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{AB55EFD2-2431-4679-9DC5-39ED467F52A7}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2684-4385-8A0A-6FC9A06ECFF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{8DF7FE38-42C1-4DE3-BAA4-4D81BF2EA5EF}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684-4385-8A0A-6FC9A06ECFF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{5989BFC5-E7B5-4770-8FF9-11246158C08E}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684-4385-8A0A-6FC9A06ECFF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{D886AAEC-F3CE-4C67-A698-99F4C5594A96}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684-4385-8A0A-6FC9A06ECFF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{41C9134C-01BD-44FD-BC95-6548587CC5B6}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684-4385-8A0A-6FC9A06ECFFA}"/>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{2CB02D87-C37E-4126-8935-3383A15491F4}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2684-4385-8A0A-6FC9A06ECFFA}"/>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{2716A362-FDCA-476F-A2A8-AEC9A419D4BE}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2684-4385-8A0A-6FC9A06ECFFA}"/>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{A97FE2B1-18A0-4181-BBCE-FECE61715278}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2684-4385-8A0A-6FC9A06ECFFA}"/>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{CE0E696E-2609-4C2B-B356-1BCA00FADD19}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2684-4385-8A0A-6FC9A06ECFF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51.3</c:v>
                </c:pt>
                <c:pt idx="8">
                  <c:v>52.9</c:v>
                </c:pt>
                <c:pt idx="16">
                  <c:v>53.4</c:v>
                </c:pt>
                <c:pt idx="24">
                  <c:v>54.8</c:v>
                </c:pt>
                <c:pt idx="32">
                  <c:v>56.1</c:v>
                </c:pt>
              </c:numCache>
            </c:numRef>
          </c:xVal>
          <c:yVal>
            <c:numRef>
              <c:f>公会計指標分析・財政指標組合せ分析表!$BP$51:$DC$51</c:f>
              <c:numCache>
                <c:formatCode>#,##0.0;"▲ "#,##0.0</c:formatCode>
                <c:ptCount val="40"/>
                <c:pt idx="0">
                  <c:v>30.5</c:v>
                </c:pt>
                <c:pt idx="8">
                  <c:v>38.200000000000003</c:v>
                </c:pt>
                <c:pt idx="16">
                  <c:v>23.4</c:v>
                </c:pt>
                <c:pt idx="24">
                  <c:v>23.3</c:v>
                </c:pt>
                <c:pt idx="32">
                  <c:v>23</c:v>
                </c:pt>
              </c:numCache>
            </c:numRef>
          </c:yVal>
          <c:smooth val="0"/>
          <c:extLst>
            <c:ext xmlns:c16="http://schemas.microsoft.com/office/drawing/2014/chart" uri="{C3380CC4-5D6E-409C-BE32-E72D297353CC}">
              <c16:uniqueId val="{00000009-2684-4385-8A0A-6FC9A06ECFF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{3792C405-1232-4B33-AFBB-DA0ACA9F8D7A}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2684-4385-8A0A-6FC9A06ECFF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{9DC0EB8C-4817-46DF-8116-CDA5B0C3D3D1}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684-4385-8A0A-6FC9A06ECFF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{D59A0DEA-3549-45DC-AFD0-1C7701DFEE15}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684-4385-8A0A-6FC9A06ECFF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{D835CC95-6015-4748-BF3F-E258ED95CF08}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684-4385-8A0A-6FC9A06ECFF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{3CAA73F2-7312-42A7-91C7-904677F2B32A}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684-4385-8A0A-6FC9A06ECFFA}"/>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{4F286774-72A5-467B-822A-55883E801025}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2684-4385-8A0A-6FC9A06ECFFA}"/>
                </c:ext>
              </c:extLst>
            </c:dLbl>
            <c:dLbl>
              <c:idx val="16"/>
              <c:layout>
                <c:manualLayout>
                  <c:x val="-2.2716914358970029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{FE31E67B-2A5B-4293-A80F-45B3462F46BA}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2684-4385-8A0A-6FC9A06ECFFA}"/>
                </c:ext>
              </c:extLst>
            </c:dLbl>
            <c:dLbl>
              <c:idx val="24"/>
              <c:layout>
                <c:manualLayout>
                  <c:x val="-4.1444036760836432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{F7402915-B6FC-4856-AB30-EDC83CE902D6}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2684-4385-8A0A-6FC9A06ECFFA}"/>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{93CED03D-1390-4BAF-84F8-2D330A78F756}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2684-4385-8A0A-6FC9A06ECFF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59.6</c:v>
                </c:pt>
                <c:pt idx="16">
                  <c:v>60.8</c:v>
                </c:pt>
                <c:pt idx="24">
                  <c:v>61</c:v>
                </c:pt>
                <c:pt idx="32">
                  <c:v>63</c:v>
                </c:pt>
              </c:numCache>
            </c:numRef>
          </c:xVal>
          <c:yVal>
            <c:numRef>
              <c:f>公会計指標分析・財政指標組合せ分析表!$BP$55:$DC$55</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2684-4385-8A0A-6FC9A06ECFFA}"/>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{4F8E9FED-794A-41A8-B8B6-A726042FD99B}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6FB2-4D4F-8D32-CDA0E8A2A29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{7F3AF2FB-9D1E-472B-8B7F-3085F014D42B}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FB2-4D4F-8D32-CDA0E8A2A29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{9E00CA6F-724C-4C85-AFE2-AE9499CBA8CA}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FB2-4D4F-8D32-CDA0E8A2A29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{BF9383B8-3341-4849-B77C-8B811F720BCD}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FB2-4D4F-8D32-CDA0E8A2A29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{1D41398F-2CA3-4A18-BF97-8415D74CFE04}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FB2-4D4F-8D32-CDA0E8A2A29D}"/>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{66CC3C94-FB60-4D8A-A6A9-870207A0DE66}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6FB2-4D4F-8D32-CDA0E8A2A29D}"/>
                </c:ext>
              </c:extLst>
            </c:dLbl>
            <c:dLbl>
              <c:idx val="16"/>
              <c:layout>
                <c:manualLayout>
                  <c:x val="-3.6621161056433163E-2"/>
                  <c:y val="-4.4275080535951986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{7E55F493-6842-474C-8359-E78A485427DC}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6FB2-4D4F-8D32-CDA0E8A2A29D}"/>
                </c:ext>
              </c:extLst>
            </c:dLbl>
            <c:dLbl>
              <c:idx val="24"/>
              <c:layout>
                <c:manualLayout>
                  <c:x val="-2.6647173287753057E-2"/>
                  <c:y val="-8.0558213639635945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{CBBF9F9F-89C7-4698-97C0-8A7463D0BFD2}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6FB2-4D4F-8D32-CDA0E8A2A29D}"/>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{FE8D0212-5D7F-4E67-87F9-E9B61C6590C7}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6FB2-4D4F-8D32-CDA0E8A2A29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9.3000000000000007</c:v>
                </c:pt>
                <c:pt idx="8">
                  <c:v>8.8000000000000007</c:v>
                </c:pt>
                <c:pt idx="16">
                  <c:v>8</c:v>
                </c:pt>
                <c:pt idx="24">
                  <c:v>7.9</c:v>
                </c:pt>
                <c:pt idx="32">
                  <c:v>7.1</c:v>
                </c:pt>
              </c:numCache>
            </c:numRef>
          </c:xVal>
          <c:yVal>
            <c:numRef>
              <c:f>公会計指標分析・財政指標組合せ分析表!$BP$73:$DC$73</c:f>
              <c:numCache>
                <c:formatCode>#,##0.0;"▲ "#,##0.0</c:formatCode>
                <c:ptCount val="40"/>
                <c:pt idx="0">
                  <c:v>30.5</c:v>
                </c:pt>
                <c:pt idx="8">
                  <c:v>38.200000000000003</c:v>
                </c:pt>
                <c:pt idx="16">
                  <c:v>23.4</c:v>
                </c:pt>
                <c:pt idx="24">
                  <c:v>23.3</c:v>
                </c:pt>
                <c:pt idx="32">
                  <c:v>23</c:v>
                </c:pt>
              </c:numCache>
            </c:numRef>
          </c:yVal>
          <c:smooth val="0"/>
          <c:extLst>
            <c:ext xmlns:c16="http://schemas.microsoft.com/office/drawing/2014/chart" uri="{C3380CC4-5D6E-409C-BE32-E72D297353CC}">
              <c16:uniqueId val="{00000009-6FB2-4D4F-8D32-CDA0E8A2A29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{E8CC6EDD-1DC7-4B3D-BFCB-32689FE5E2FD}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6FB2-4D4F-8D32-CDA0E8A2A29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{9D6B95E8-5951-41A3-BFDC-0CAD71C8FA35}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FB2-4D4F-8D32-CDA0E8A2A29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{15D625F3-F9E7-4DDF-B9C2-21D95E564DB0}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FB2-4D4F-8D32-CDA0E8A2A29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{4CC14C23-6631-4CF5-83F2-838D3671E0DF}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FB2-4D4F-8D32-CDA0E8A2A29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{4D57E3C9-A3E7-4458-89AE-D0FD5C3AA7BC}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FB2-4D4F-8D32-CDA0E8A2A29D}"/>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{F4DCC4EB-7CD3-4150-A344-E849CDA77EC7}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6FB2-4D4F-8D32-CDA0E8A2A29D}"/>
                </c:ext>
              </c:extLst>
            </c:dLbl>
            <c:dLbl>
              <c:idx val="16"/>
              <c:layout>
                <c:manualLayout>
                  <c:x val="-3.6621161056433163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{31BC5A04-AA00-438D-88CC-51D560C43FF2}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6FB2-4D4F-8D32-CDA0E8A2A29D}"/>
                </c:ext>
              </c:extLst>
            </c:dLbl>
            <c:dLbl>
              <c:idx val="24"/>
              <c:layout>
                <c:manualLayout>
                  <c:x val="-2.6647173287753057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{74D35E4B-2532-443B-9334-FE2E9C513EC0}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6FB2-4D4F-8D32-CDA0E8A2A29D}"/>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{A1ACBA05-C4C1-44D5-B17C-1A57910824E6}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6FB2-4D4F-8D32-CDA0E8A2A29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9.8000000000000007</c:v>
                </c:pt>
                <c:pt idx="16">
                  <c:v>9.6</c:v>
                </c:pt>
                <c:pt idx="24">
                  <c:v>9.5</c:v>
                </c:pt>
                <c:pt idx="32">
                  <c:v>9.1999999999999993</c:v>
                </c:pt>
              </c:numCache>
            </c:numRef>
          </c:xVal>
          <c:yVal>
            <c:numRef>
              <c:f>公会計指標分析・財政指標組合せ分析表!$BP$77:$DC$77</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6FB2-4D4F-8D32-CDA0E8A2A29D}"/>
            </c:ext>
          </c:extLst>
        </c:ser>
        <c:dLbls>
          <c:showLegendKey val="0"/>
          <c:showVal val="1"/>
          <c:showCatName val="0"/>
          <c:showSerName val="0"/>
          <c:showPercent val="0"/>
          <c:showBubbleSize val="0"/>
        </c:dLbls>
        <c:axId val="84219776"/>
        <c:axId val="84234240"/>
      </c:scatterChart>
      <c:valAx>
        <c:axId val="84219776"/>
        <c:scaling>
          <c:orientation val="maxMin"/>
          <c:max val="11"/>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長野県小諸市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より、公共下水道事業会計における繰出し基準の見直しに伴い、公営企業債の元利償還金に対する繰入額は減少傾向にある。しかし、近年実施している複合型中心拠点誘導施設等の大型普通建設事業の影響により、地方債の新規発行額が増加傾向にあることを踏まえ、今後は事業の精査により新規発行額を抑制し、実質公債費比率の上昇を最小限にするよう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長野県小諸市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近年相次いで実施している大型普通建設事業に伴う地方債の新規発行により増加することが見込まれる一方、大型普通建設事業等実施に伴う充当可能基金の減少も見込まれることから、緊急度や住民ニーズを的確に把握した事業の選択により健全財政の運営に努め、将来負担比率の上昇を抑制し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長野県小諸市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複合型中心拠点誘導施設「こもテラス」建設事業等の財源充当により地域振興基金を約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万円、地域福祉基金を約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万円取り崩した一方で、財政調整基金を約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万円、地域振興基金を約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億円、学校建設準備基金を約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億円積み立てたことにより基金全体としては約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基金に頼った財政運営から脱却するため、徹底した経費の削減と既存事業・施設の見直しを進める。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今後予定している学校施設の建設に備えて学校建設準備基金の積み立てを行っていく。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・小諸市地域振興基金：企業立地、人口増加対策、産業振興等地域の振興に資する事業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・小諸市地域福祉基金：耐用年数を超えている老人福祉施設、保育所等の更新、改修費用及びサービス費用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・学校建設準備基金：耐用年数を超えている小学校施設の更新費用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・小諸市職員退職手当基金：職員退職手当対策</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・小諸市大津秀子奨学基金：奨学資金（基金の原資となった寄付者の意向による）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・小諸市地域振興基金：複合型中心拠点誘導施設の建設や工業用地取得事業助成金等の財源として取り崩したことにより約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・小諸市地域福祉基金：複合型中心拠点誘導施設の建設のための財源として取り崩したことにより約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・学校建設準備基金：積み立てをしたことにより約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・小諸市大津秀子奨学基金：貸付額の増加に伴う取り崩しにより約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近年の決算収支の状況では基金積立は難しい状況にあるが、老朽化が進んでいる学校施設等公共施設の更新等に備えた積み立てを行っていく。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次基本計画の財政運営の基本的な考え方の中で、基金や市債に依存した財政構造の回避は最優先事項とされていることから財源の確保、事業の見直しといった取り組みをしているが、それでも解消できない財源不足については、財政調整基金の取り崩し等により対応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年度については市税収入の増等により取り崩しはせず、決算剰余金等を積み立てたことから前年度比で約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毎年度決算剰余金処分による積立を行い、急激な財源不足・災害への備えとして標準財政規模の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以上を確保したい。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改善策としての地方債繰上償還のため約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万円の取り崩しと、市税収入等の増により約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年度決算において、地方債残高が市の基本計画に定める財政目標数値を上回ったため、改善策に沿った計画的な繰上償還を実施するための財源として活用する。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以上かつ起債残高の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程度の積立規模を確保したい。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長野県小諸市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41,988
41,082
98.55
25,587,946
24,672,575
719,954
10,325,888
19,939,801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有形固定資産減価償却率は類似団体より数値が低く、前年度比との伸びが緩やかであるのは、平成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年の市役所新庁舎の建替え等、また、公共施設等総合管理計画に基づき、老朽化した施設の集約化・複合化や除却を進めるなどの取組みによるものだと考えられる。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721516" y="686389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127125" y="65335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721516" y="64435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127125" y="611314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772811" y="60193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127125" y="568896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772811" y="55989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127125" y="52685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772811" y="51747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0000000-0008-0000-0D00-00003E000000}"/>
            </a:ext>
          </a:extLst>
        </xdr:cNvPr>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33</xdr:row>
      <xdr:rowOff>41402</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flipV="1">
          <a:off x="4206240" y="5234051"/>
          <a:ext cx="1270" cy="109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45229</xdr:rowOff>
    </xdr:from>
    <xdr:ext cx="405111" cy="259045"/>
    <xdr:sp macro="" textlink="">
      <xdr:nvSpPr>
        <xdr:cNvPr id="64" name="有形固定資産減価償却率最小値テキスト">
          <a:extLst>
            <a:ext uri="{FF2B5EF4-FFF2-40B4-BE49-F238E27FC236}">
              <a16:creationId xmlns:a16="http://schemas.microsoft.com/office/drawing/2014/main" id="{00000000-0008-0000-0D00-000040000000}"/>
            </a:ext>
          </a:extLst>
        </xdr:cNvPr>
        <xdr:cNvSpPr txBox="1"/>
      </xdr:nvSpPr>
      <xdr:spPr>
        <a:xfrm>
          <a:off x="4258945" y="6331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41402</xdr:rowOff>
    </xdr:from>
    <xdr:to>
      <xdr:col>23</xdr:col>
      <xdr:colOff>174625</xdr:colOff>
      <xdr:row>33</xdr:row>
      <xdr:rowOff>41402</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4119245" y="632790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66" name="有形固定資産減価償却率最大値テキスト">
          <a:extLst>
            <a:ext uri="{FF2B5EF4-FFF2-40B4-BE49-F238E27FC236}">
              <a16:creationId xmlns:a16="http://schemas.microsoft.com/office/drawing/2014/main" id="{00000000-0008-0000-0D00-000042000000}"/>
            </a:ext>
          </a:extLst>
        </xdr:cNvPr>
        <xdr:cNvSpPr txBox="1"/>
      </xdr:nvSpPr>
      <xdr:spPr>
        <a:xfrm>
          <a:off x="4258945" y="5013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119245" y="5234051"/>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68" name="有形固定資産減価償却率平均値テキスト">
          <a:extLst>
            <a:ext uri="{FF2B5EF4-FFF2-40B4-BE49-F238E27FC236}">
              <a16:creationId xmlns:a16="http://schemas.microsoft.com/office/drawing/2014/main" id="{00000000-0008-0000-0D00-000044000000}"/>
            </a:ext>
          </a:extLst>
        </xdr:cNvPr>
        <xdr:cNvSpPr txBox="1"/>
      </xdr:nvSpPr>
      <xdr:spPr>
        <a:xfrm>
          <a:off x="4258945" y="56813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69" name="フローチャート: 判断 68">
          <a:extLst>
            <a:ext uri="{FF2B5EF4-FFF2-40B4-BE49-F238E27FC236}">
              <a16:creationId xmlns:a16="http://schemas.microsoft.com/office/drawing/2014/main" id="{00000000-0008-0000-0D00-000045000000}"/>
            </a:ext>
          </a:extLst>
        </xdr:cNvPr>
        <xdr:cNvSpPr/>
      </xdr:nvSpPr>
      <xdr:spPr>
        <a:xfrm>
          <a:off x="4157345" y="57029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43815</xdr:rowOff>
    </xdr:from>
    <xdr:to>
      <xdr:col>19</xdr:col>
      <xdr:colOff>187325</xdr:colOff>
      <xdr:row>29</xdr:row>
      <xdr:rowOff>145415</xdr:rowOff>
    </xdr:to>
    <xdr:sp macro="" textlink="">
      <xdr:nvSpPr>
        <xdr:cNvPr id="70" name="フローチャート: 判断 69">
          <a:extLst>
            <a:ext uri="{FF2B5EF4-FFF2-40B4-BE49-F238E27FC236}">
              <a16:creationId xmlns:a16="http://schemas.microsoft.com/office/drawing/2014/main" id="{00000000-0008-0000-0D00-000046000000}"/>
            </a:ext>
          </a:extLst>
        </xdr:cNvPr>
        <xdr:cNvSpPr/>
      </xdr:nvSpPr>
      <xdr:spPr>
        <a:xfrm>
          <a:off x="3537585" y="56597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39497</xdr:rowOff>
    </xdr:from>
    <xdr:to>
      <xdr:col>15</xdr:col>
      <xdr:colOff>187325</xdr:colOff>
      <xdr:row>29</xdr:row>
      <xdr:rowOff>141097</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2867025" y="565543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13589</xdr:rowOff>
    </xdr:from>
    <xdr:to>
      <xdr:col>11</xdr:col>
      <xdr:colOff>187325</xdr:colOff>
      <xdr:row>29</xdr:row>
      <xdr:rowOff>115189</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2196465" y="562952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156972</xdr:rowOff>
    </xdr:from>
    <xdr:to>
      <xdr:col>7</xdr:col>
      <xdr:colOff>187325</xdr:colOff>
      <xdr:row>29</xdr:row>
      <xdr:rowOff>87122</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1525905" y="560527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D00-00004A000000}"/>
            </a:ext>
          </a:extLst>
        </xdr:cNvPr>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109474</xdr:rowOff>
    </xdr:from>
    <xdr:to>
      <xdr:col>23</xdr:col>
      <xdr:colOff>136525</xdr:colOff>
      <xdr:row>29</xdr:row>
      <xdr:rowOff>39624</xdr:rowOff>
    </xdr:to>
    <xdr:sp macro="" textlink="">
      <xdr:nvSpPr>
        <xdr:cNvPr id="79" name="楕円 78">
          <a:extLst>
            <a:ext uri="{FF2B5EF4-FFF2-40B4-BE49-F238E27FC236}">
              <a16:creationId xmlns:a16="http://schemas.microsoft.com/office/drawing/2014/main" id="{00000000-0008-0000-0D00-00004F000000}"/>
            </a:ext>
          </a:extLst>
        </xdr:cNvPr>
        <xdr:cNvSpPr/>
      </xdr:nvSpPr>
      <xdr:spPr>
        <a:xfrm>
          <a:off x="4157345" y="55577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132351</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D00-000050000000}"/>
            </a:ext>
          </a:extLst>
        </xdr:cNvPr>
        <xdr:cNvSpPr txBox="1"/>
      </xdr:nvSpPr>
      <xdr:spPr>
        <a:xfrm>
          <a:off x="4258945" y="5413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81407</xdr:rowOff>
    </xdr:from>
    <xdr:to>
      <xdr:col>19</xdr:col>
      <xdr:colOff>187325</xdr:colOff>
      <xdr:row>29</xdr:row>
      <xdr:rowOff>11557</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3537585" y="552970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132207</xdr:rowOff>
    </xdr:from>
    <xdr:to>
      <xdr:col>23</xdr:col>
      <xdr:colOff>85725</xdr:colOff>
      <xdr:row>28</xdr:row>
      <xdr:rowOff>160274</xdr:rowOff>
    </xdr:to>
    <xdr:cxnSp macro="">
      <xdr:nvCxnSpPr>
        <xdr:cNvPr id="82" name="直線コネクタ 81">
          <a:extLst>
            <a:ext uri="{FF2B5EF4-FFF2-40B4-BE49-F238E27FC236}">
              <a16:creationId xmlns:a16="http://schemas.microsoft.com/office/drawing/2014/main" id="{00000000-0008-0000-0D00-000052000000}"/>
            </a:ext>
          </a:extLst>
        </xdr:cNvPr>
        <xdr:cNvCxnSpPr/>
      </xdr:nvCxnSpPr>
      <xdr:spPr>
        <a:xfrm>
          <a:off x="3588385" y="5580507"/>
          <a:ext cx="61976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51181</xdr:rowOff>
    </xdr:from>
    <xdr:to>
      <xdr:col>15</xdr:col>
      <xdr:colOff>187325</xdr:colOff>
      <xdr:row>28</xdr:row>
      <xdr:rowOff>152781</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2867025" y="549948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101981</xdr:rowOff>
    </xdr:from>
    <xdr:to>
      <xdr:col>19</xdr:col>
      <xdr:colOff>136525</xdr:colOff>
      <xdr:row>28</xdr:row>
      <xdr:rowOff>132207</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2917825" y="5550281"/>
          <a:ext cx="67056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40386</xdr:rowOff>
    </xdr:from>
    <xdr:to>
      <xdr:col>11</xdr:col>
      <xdr:colOff>187325</xdr:colOff>
      <xdr:row>28</xdr:row>
      <xdr:rowOff>141986</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2196465" y="548868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91186</xdr:rowOff>
    </xdr:from>
    <xdr:to>
      <xdr:col>15</xdr:col>
      <xdr:colOff>136525</xdr:colOff>
      <xdr:row>28</xdr:row>
      <xdr:rowOff>101981</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2247265" y="5539486"/>
          <a:ext cx="67056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5842</xdr:rowOff>
    </xdr:from>
    <xdr:to>
      <xdr:col>7</xdr:col>
      <xdr:colOff>187325</xdr:colOff>
      <xdr:row>28</xdr:row>
      <xdr:rowOff>107442</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1525905" y="545414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56642</xdr:rowOff>
    </xdr:from>
    <xdr:to>
      <xdr:col>11</xdr:col>
      <xdr:colOff>136525</xdr:colOff>
      <xdr:row>28</xdr:row>
      <xdr:rowOff>91186</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1576705" y="5504942"/>
          <a:ext cx="67056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136542</xdr:rowOff>
    </xdr:from>
    <xdr:ext cx="405111" cy="259045"/>
    <xdr:sp macro="" textlink="">
      <xdr:nvSpPr>
        <xdr:cNvPr id="89" name="n_1aveValue有形固定資産減価償却率">
          <a:extLst>
            <a:ext uri="{FF2B5EF4-FFF2-40B4-BE49-F238E27FC236}">
              <a16:creationId xmlns:a16="http://schemas.microsoft.com/office/drawing/2014/main" id="{00000000-0008-0000-0D00-000059000000}"/>
            </a:ext>
          </a:extLst>
        </xdr:cNvPr>
        <xdr:cNvSpPr txBox="1"/>
      </xdr:nvSpPr>
      <xdr:spPr>
        <a:xfrm>
          <a:off x="3395989" y="5752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132224</xdr:rowOff>
    </xdr:from>
    <xdr:ext cx="405111" cy="259045"/>
    <xdr:sp macro="" textlink="">
      <xdr:nvSpPr>
        <xdr:cNvPr id="90" name="n_2aveValue有形固定資産減価償却率">
          <a:extLst>
            <a:ext uri="{FF2B5EF4-FFF2-40B4-BE49-F238E27FC236}">
              <a16:creationId xmlns:a16="http://schemas.microsoft.com/office/drawing/2014/main" id="{00000000-0008-0000-0D00-00005A000000}"/>
            </a:ext>
          </a:extLst>
        </xdr:cNvPr>
        <xdr:cNvSpPr txBox="1"/>
      </xdr:nvSpPr>
      <xdr:spPr>
        <a:xfrm>
          <a:off x="2738129" y="5748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106316</xdr:rowOff>
    </xdr:from>
    <xdr:ext cx="405111" cy="259045"/>
    <xdr:sp macro="" textlink="">
      <xdr:nvSpPr>
        <xdr:cNvPr id="91" name="n_3aveValue有形固定資産減価償却率">
          <a:extLst>
            <a:ext uri="{FF2B5EF4-FFF2-40B4-BE49-F238E27FC236}">
              <a16:creationId xmlns:a16="http://schemas.microsoft.com/office/drawing/2014/main" id="{00000000-0008-0000-0D00-00005B000000}"/>
            </a:ext>
          </a:extLst>
        </xdr:cNvPr>
        <xdr:cNvSpPr txBox="1"/>
      </xdr:nvSpPr>
      <xdr:spPr>
        <a:xfrm>
          <a:off x="2067569" y="5722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78249</xdr:rowOff>
    </xdr:from>
    <xdr:ext cx="405111" cy="259045"/>
    <xdr:sp macro="" textlink="">
      <xdr:nvSpPr>
        <xdr:cNvPr id="92" name="n_4aveValue有形固定資産減価償却率">
          <a:extLst>
            <a:ext uri="{FF2B5EF4-FFF2-40B4-BE49-F238E27FC236}">
              <a16:creationId xmlns:a16="http://schemas.microsoft.com/office/drawing/2014/main" id="{00000000-0008-0000-0D00-00005C000000}"/>
            </a:ext>
          </a:extLst>
        </xdr:cNvPr>
        <xdr:cNvSpPr txBox="1"/>
      </xdr:nvSpPr>
      <xdr:spPr>
        <a:xfrm>
          <a:off x="1397009" y="5694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28084</xdr:rowOff>
    </xdr:from>
    <xdr:ext cx="405111" cy="259045"/>
    <xdr:sp macro="" textlink="">
      <xdr:nvSpPr>
        <xdr:cNvPr id="93" name="n_1mainValue有形固定資産減価償却率">
          <a:extLst>
            <a:ext uri="{FF2B5EF4-FFF2-40B4-BE49-F238E27FC236}">
              <a16:creationId xmlns:a16="http://schemas.microsoft.com/office/drawing/2014/main" id="{00000000-0008-0000-0D00-00005D000000}"/>
            </a:ext>
          </a:extLst>
        </xdr:cNvPr>
        <xdr:cNvSpPr txBox="1"/>
      </xdr:nvSpPr>
      <xdr:spPr>
        <a:xfrm>
          <a:off x="3395989" y="530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169308</xdr:rowOff>
    </xdr:from>
    <xdr:ext cx="405111" cy="259045"/>
    <xdr:sp macro="" textlink="">
      <xdr:nvSpPr>
        <xdr:cNvPr id="94" name="n_2mainValue有形固定資産減価償却率">
          <a:extLst>
            <a:ext uri="{FF2B5EF4-FFF2-40B4-BE49-F238E27FC236}">
              <a16:creationId xmlns:a16="http://schemas.microsoft.com/office/drawing/2014/main" id="{00000000-0008-0000-0D00-00005E000000}"/>
            </a:ext>
          </a:extLst>
        </xdr:cNvPr>
        <xdr:cNvSpPr txBox="1"/>
      </xdr:nvSpPr>
      <xdr:spPr>
        <a:xfrm>
          <a:off x="2738129" y="5282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158513</xdr:rowOff>
    </xdr:from>
    <xdr:ext cx="405111" cy="259045"/>
    <xdr:sp macro="" textlink="">
      <xdr:nvSpPr>
        <xdr:cNvPr id="95" name="n_3mainValue有形固定資産減価償却率">
          <a:extLst>
            <a:ext uri="{FF2B5EF4-FFF2-40B4-BE49-F238E27FC236}">
              <a16:creationId xmlns:a16="http://schemas.microsoft.com/office/drawing/2014/main" id="{00000000-0008-0000-0D00-00005F000000}"/>
            </a:ext>
          </a:extLst>
        </xdr:cNvPr>
        <xdr:cNvSpPr txBox="1"/>
      </xdr:nvSpPr>
      <xdr:spPr>
        <a:xfrm>
          <a:off x="2067569" y="5271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123969</xdr:rowOff>
    </xdr:from>
    <xdr:ext cx="405111" cy="259045"/>
    <xdr:sp macro="" textlink="">
      <xdr:nvSpPr>
        <xdr:cNvPr id="96" name="n_4mainValue有形固定資産減価償却率">
          <a:extLst>
            <a:ext uri="{FF2B5EF4-FFF2-40B4-BE49-F238E27FC236}">
              <a16:creationId xmlns:a16="http://schemas.microsoft.com/office/drawing/2014/main" id="{00000000-0008-0000-0D00-000060000000}"/>
            </a:ext>
          </a:extLst>
        </xdr:cNvPr>
        <xdr:cNvSpPr txBox="1"/>
      </xdr:nvSpPr>
      <xdr:spPr>
        <a:xfrm>
          <a:off x="1397009" y="5236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00000000-0008-0000-0D00-00006D000000}"/>
            </a:ext>
          </a:extLst>
        </xdr:cNvPr>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令和元年度から地方債の繰上償還を行い、地方債残高を</a:t>
          </a:r>
          <a:r>
            <a:rPr kumimoji="1" lang="en-US" altLang="ja-JP" sz="1100">
              <a:latin typeface="ＭＳ Ｐゴシック" panose="020B0600070205080204" pitchFamily="50" charset="-128"/>
              <a:ea typeface="ＭＳ Ｐゴシック" panose="020B0600070205080204" pitchFamily="50" charset="-128"/>
            </a:rPr>
            <a:t>123,384</a:t>
          </a:r>
          <a:r>
            <a:rPr kumimoji="1" lang="ja-JP" altLang="en-US" sz="1100">
              <a:latin typeface="ＭＳ Ｐゴシック" panose="020B0600070205080204" pitchFamily="50" charset="-128"/>
              <a:ea typeface="ＭＳ Ｐゴシック" panose="020B0600070205080204" pitchFamily="50" charset="-128"/>
            </a:rPr>
            <a:t>千円減少させたりしているが、複合施設整備事業や消防庁舎整備事業等の大型普通建設事業と令和元年台風災害や豪雨災害に係る地方債借入により、増加する要因となっている。</a:t>
          </a: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9971405" y="665307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9486041" y="656308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9971405" y="6352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9486041" y="626227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9971405" y="605145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9542936" y="595765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9971405" y="575065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9542936" y="565685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9971405" y="5449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9542936" y="5356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9971405" y="514522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9645528" y="50552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D00-00007E000000}"/>
            </a:ext>
          </a:extLst>
        </xdr:cNvPr>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60924</xdr:rowOff>
    </xdr:from>
    <xdr:to>
      <xdr:col>76</xdr:col>
      <xdr:colOff>21589</xdr:colOff>
      <xdr:row>34</xdr:row>
      <xdr:rowOff>106003</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flipV="1">
          <a:off x="13027660" y="5341584"/>
          <a:ext cx="1269" cy="1218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109830</xdr:rowOff>
    </xdr:from>
    <xdr:ext cx="560923" cy="259045"/>
    <xdr:sp macro="" textlink="">
      <xdr:nvSpPr>
        <xdr:cNvPr id="128" name="債務償還比率最小値テキスト">
          <a:extLst>
            <a:ext uri="{FF2B5EF4-FFF2-40B4-BE49-F238E27FC236}">
              <a16:creationId xmlns:a16="http://schemas.microsoft.com/office/drawing/2014/main" id="{00000000-0008-0000-0D00-000080000000}"/>
            </a:ext>
          </a:extLst>
        </xdr:cNvPr>
        <xdr:cNvSpPr txBox="1"/>
      </xdr:nvSpPr>
      <xdr:spPr>
        <a:xfrm>
          <a:off x="13080365" y="656397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106003</xdr:rowOff>
    </xdr:from>
    <xdr:to>
      <xdr:col>76</xdr:col>
      <xdr:colOff>111125</xdr:colOff>
      <xdr:row>34</xdr:row>
      <xdr:rowOff>106003</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2963525" y="65601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7601</xdr:rowOff>
    </xdr:from>
    <xdr:ext cx="469744" cy="259045"/>
    <xdr:sp macro="" textlink="">
      <xdr:nvSpPr>
        <xdr:cNvPr id="130" name="債務償還比率最大値テキスト">
          <a:extLst>
            <a:ext uri="{FF2B5EF4-FFF2-40B4-BE49-F238E27FC236}">
              <a16:creationId xmlns:a16="http://schemas.microsoft.com/office/drawing/2014/main" id="{00000000-0008-0000-0D00-000082000000}"/>
            </a:ext>
          </a:extLst>
        </xdr:cNvPr>
        <xdr:cNvSpPr txBox="1"/>
      </xdr:nvSpPr>
      <xdr:spPr>
        <a:xfrm>
          <a:off x="13080365" y="512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60924</xdr:rowOff>
    </xdr:from>
    <xdr:to>
      <xdr:col>76</xdr:col>
      <xdr:colOff>111125</xdr:colOff>
      <xdr:row>27</xdr:row>
      <xdr:rowOff>60924</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2963525" y="53415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131631</xdr:rowOff>
    </xdr:from>
    <xdr:ext cx="469744" cy="259045"/>
    <xdr:sp macro="" textlink="">
      <xdr:nvSpPr>
        <xdr:cNvPr id="132" name="債務償還比率平均値テキスト">
          <a:extLst>
            <a:ext uri="{FF2B5EF4-FFF2-40B4-BE49-F238E27FC236}">
              <a16:creationId xmlns:a16="http://schemas.microsoft.com/office/drawing/2014/main" id="{00000000-0008-0000-0D00-000084000000}"/>
            </a:ext>
          </a:extLst>
        </xdr:cNvPr>
        <xdr:cNvSpPr txBox="1"/>
      </xdr:nvSpPr>
      <xdr:spPr>
        <a:xfrm>
          <a:off x="13080365" y="57475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153204</xdr:rowOff>
    </xdr:from>
    <xdr:to>
      <xdr:col>76</xdr:col>
      <xdr:colOff>73025</xdr:colOff>
      <xdr:row>30</xdr:row>
      <xdr:rowOff>83354</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3001625" y="576914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31309</xdr:rowOff>
    </xdr:from>
    <xdr:to>
      <xdr:col>72</xdr:col>
      <xdr:colOff>123825</xdr:colOff>
      <xdr:row>30</xdr:row>
      <xdr:rowOff>132909</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2359005" y="581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8279</xdr:rowOff>
    </xdr:from>
    <xdr:to>
      <xdr:col>68</xdr:col>
      <xdr:colOff>123825</xdr:colOff>
      <xdr:row>30</xdr:row>
      <xdr:rowOff>109879</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1688445" y="5791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168523</xdr:rowOff>
    </xdr:from>
    <xdr:to>
      <xdr:col>64</xdr:col>
      <xdr:colOff>123825</xdr:colOff>
      <xdr:row>30</xdr:row>
      <xdr:rowOff>98673</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1017885" y="57844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147139</xdr:rowOff>
    </xdr:from>
    <xdr:to>
      <xdr:col>60</xdr:col>
      <xdr:colOff>123825</xdr:colOff>
      <xdr:row>30</xdr:row>
      <xdr:rowOff>77289</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0347325" y="57630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68284</xdr:rowOff>
    </xdr:from>
    <xdr:to>
      <xdr:col>76</xdr:col>
      <xdr:colOff>73025</xdr:colOff>
      <xdr:row>29</xdr:row>
      <xdr:rowOff>169884</xdr:rowOff>
    </xdr:to>
    <xdr:sp macro="" textlink="">
      <xdr:nvSpPr>
        <xdr:cNvPr id="143" name="楕円 142">
          <a:extLst>
            <a:ext uri="{FF2B5EF4-FFF2-40B4-BE49-F238E27FC236}">
              <a16:creationId xmlns:a16="http://schemas.microsoft.com/office/drawing/2014/main" id="{00000000-0008-0000-0D00-00008F000000}"/>
            </a:ext>
          </a:extLst>
        </xdr:cNvPr>
        <xdr:cNvSpPr/>
      </xdr:nvSpPr>
      <xdr:spPr>
        <a:xfrm>
          <a:off x="13001625" y="568422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91161</xdr:rowOff>
    </xdr:from>
    <xdr:ext cx="469744" cy="259045"/>
    <xdr:sp macro="" textlink="">
      <xdr:nvSpPr>
        <xdr:cNvPr id="144" name="債務償還比率該当値テキスト">
          <a:extLst>
            <a:ext uri="{FF2B5EF4-FFF2-40B4-BE49-F238E27FC236}">
              <a16:creationId xmlns:a16="http://schemas.microsoft.com/office/drawing/2014/main" id="{00000000-0008-0000-0D00-000090000000}"/>
            </a:ext>
          </a:extLst>
        </xdr:cNvPr>
        <xdr:cNvSpPr txBox="1"/>
      </xdr:nvSpPr>
      <xdr:spPr>
        <a:xfrm>
          <a:off x="13080365" y="5539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67564</xdr:rowOff>
    </xdr:from>
    <xdr:to>
      <xdr:col>72</xdr:col>
      <xdr:colOff>123825</xdr:colOff>
      <xdr:row>29</xdr:row>
      <xdr:rowOff>169164</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2359005" y="568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118364</xdr:rowOff>
    </xdr:from>
    <xdr:to>
      <xdr:col>76</xdr:col>
      <xdr:colOff>22225</xdr:colOff>
      <xdr:row>29</xdr:row>
      <xdr:rowOff>119084</xdr:rowOff>
    </xdr:to>
    <xdr:cxnSp macro="">
      <xdr:nvCxnSpPr>
        <xdr:cNvPr id="146" name="直線コネクタ 145">
          <a:extLst>
            <a:ext uri="{FF2B5EF4-FFF2-40B4-BE49-F238E27FC236}">
              <a16:creationId xmlns:a16="http://schemas.microsoft.com/office/drawing/2014/main" id="{00000000-0008-0000-0D00-000092000000}"/>
            </a:ext>
          </a:extLst>
        </xdr:cNvPr>
        <xdr:cNvCxnSpPr/>
      </xdr:nvCxnSpPr>
      <xdr:spPr>
        <a:xfrm>
          <a:off x="12409805" y="5734304"/>
          <a:ext cx="619760" cy="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28188</xdr:rowOff>
    </xdr:from>
    <xdr:to>
      <xdr:col>68</xdr:col>
      <xdr:colOff>123825</xdr:colOff>
      <xdr:row>29</xdr:row>
      <xdr:rowOff>129788</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1688445" y="564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78988</xdr:rowOff>
    </xdr:from>
    <xdr:to>
      <xdr:col>72</xdr:col>
      <xdr:colOff>73025</xdr:colOff>
      <xdr:row>29</xdr:row>
      <xdr:rowOff>118364</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a:off x="11739245" y="5694928"/>
          <a:ext cx="670560" cy="3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81957</xdr:rowOff>
    </xdr:from>
    <xdr:to>
      <xdr:col>64</xdr:col>
      <xdr:colOff>123825</xdr:colOff>
      <xdr:row>30</xdr:row>
      <xdr:rowOff>12107</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1017885" y="56978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78988</xdr:rowOff>
    </xdr:from>
    <xdr:to>
      <xdr:col>68</xdr:col>
      <xdr:colOff>73025</xdr:colOff>
      <xdr:row>29</xdr:row>
      <xdr:rowOff>132757</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flipV="1">
          <a:off x="11068685" y="5694928"/>
          <a:ext cx="670560" cy="5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168589</xdr:rowOff>
    </xdr:from>
    <xdr:to>
      <xdr:col>60</xdr:col>
      <xdr:colOff>123825</xdr:colOff>
      <xdr:row>29</xdr:row>
      <xdr:rowOff>98739</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0347325" y="56168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47939</xdr:rowOff>
    </xdr:from>
    <xdr:to>
      <xdr:col>64</xdr:col>
      <xdr:colOff>73025</xdr:colOff>
      <xdr:row>29</xdr:row>
      <xdr:rowOff>132757</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a:off x="10398125" y="5663879"/>
          <a:ext cx="670560" cy="84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124036</xdr:rowOff>
    </xdr:from>
    <xdr:ext cx="469744" cy="259045"/>
    <xdr:sp macro="" textlink="">
      <xdr:nvSpPr>
        <xdr:cNvPr id="153" name="n_1aveValue債務償還比率">
          <a:extLst>
            <a:ext uri="{FF2B5EF4-FFF2-40B4-BE49-F238E27FC236}">
              <a16:creationId xmlns:a16="http://schemas.microsoft.com/office/drawing/2014/main" id="{00000000-0008-0000-0D00-000099000000}"/>
            </a:ext>
          </a:extLst>
        </xdr:cNvPr>
        <xdr:cNvSpPr txBox="1"/>
      </xdr:nvSpPr>
      <xdr:spPr>
        <a:xfrm>
          <a:off x="12185092" y="590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101006</xdr:rowOff>
    </xdr:from>
    <xdr:ext cx="469744" cy="259045"/>
    <xdr:sp macro="" textlink="">
      <xdr:nvSpPr>
        <xdr:cNvPr id="154" name="n_2aveValue債務償還比率">
          <a:extLst>
            <a:ext uri="{FF2B5EF4-FFF2-40B4-BE49-F238E27FC236}">
              <a16:creationId xmlns:a16="http://schemas.microsoft.com/office/drawing/2014/main" id="{00000000-0008-0000-0D00-00009A000000}"/>
            </a:ext>
          </a:extLst>
        </xdr:cNvPr>
        <xdr:cNvSpPr txBox="1"/>
      </xdr:nvSpPr>
      <xdr:spPr>
        <a:xfrm>
          <a:off x="11527232" y="5884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89800</xdr:rowOff>
    </xdr:from>
    <xdr:ext cx="469744" cy="259045"/>
    <xdr:sp macro="" textlink="">
      <xdr:nvSpPr>
        <xdr:cNvPr id="155" name="n_3aveValue債務償還比率">
          <a:extLst>
            <a:ext uri="{FF2B5EF4-FFF2-40B4-BE49-F238E27FC236}">
              <a16:creationId xmlns:a16="http://schemas.microsoft.com/office/drawing/2014/main" id="{00000000-0008-0000-0D00-00009B000000}"/>
            </a:ext>
          </a:extLst>
        </xdr:cNvPr>
        <xdr:cNvSpPr txBox="1"/>
      </xdr:nvSpPr>
      <xdr:spPr>
        <a:xfrm>
          <a:off x="10856672" y="5873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68416</xdr:rowOff>
    </xdr:from>
    <xdr:ext cx="469744" cy="259045"/>
    <xdr:sp macro="" textlink="">
      <xdr:nvSpPr>
        <xdr:cNvPr id="156" name="n_4aveValue債務償還比率">
          <a:extLst>
            <a:ext uri="{FF2B5EF4-FFF2-40B4-BE49-F238E27FC236}">
              <a16:creationId xmlns:a16="http://schemas.microsoft.com/office/drawing/2014/main" id="{00000000-0008-0000-0D00-00009C000000}"/>
            </a:ext>
          </a:extLst>
        </xdr:cNvPr>
        <xdr:cNvSpPr txBox="1"/>
      </xdr:nvSpPr>
      <xdr:spPr>
        <a:xfrm>
          <a:off x="10186112" y="585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14241</xdr:rowOff>
    </xdr:from>
    <xdr:ext cx="469744" cy="259045"/>
    <xdr:sp macro="" textlink="">
      <xdr:nvSpPr>
        <xdr:cNvPr id="157" name="n_1mainValue債務償還比率">
          <a:extLst>
            <a:ext uri="{FF2B5EF4-FFF2-40B4-BE49-F238E27FC236}">
              <a16:creationId xmlns:a16="http://schemas.microsoft.com/office/drawing/2014/main" id="{00000000-0008-0000-0D00-00009D000000}"/>
            </a:ext>
          </a:extLst>
        </xdr:cNvPr>
        <xdr:cNvSpPr txBox="1"/>
      </xdr:nvSpPr>
      <xdr:spPr>
        <a:xfrm>
          <a:off x="12185092" y="5462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146315</xdr:rowOff>
    </xdr:from>
    <xdr:ext cx="469744" cy="259045"/>
    <xdr:sp macro="" textlink="">
      <xdr:nvSpPr>
        <xdr:cNvPr id="158" name="n_2mainValue債務償還比率">
          <a:extLst>
            <a:ext uri="{FF2B5EF4-FFF2-40B4-BE49-F238E27FC236}">
              <a16:creationId xmlns:a16="http://schemas.microsoft.com/office/drawing/2014/main" id="{00000000-0008-0000-0D00-00009E000000}"/>
            </a:ext>
          </a:extLst>
        </xdr:cNvPr>
        <xdr:cNvSpPr txBox="1"/>
      </xdr:nvSpPr>
      <xdr:spPr>
        <a:xfrm>
          <a:off x="11527232" y="542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28634</xdr:rowOff>
    </xdr:from>
    <xdr:ext cx="469744" cy="259045"/>
    <xdr:sp macro="" textlink="">
      <xdr:nvSpPr>
        <xdr:cNvPr id="159" name="n_3mainValue債務償還比率">
          <a:extLst>
            <a:ext uri="{FF2B5EF4-FFF2-40B4-BE49-F238E27FC236}">
              <a16:creationId xmlns:a16="http://schemas.microsoft.com/office/drawing/2014/main" id="{00000000-0008-0000-0D00-00009F000000}"/>
            </a:ext>
          </a:extLst>
        </xdr:cNvPr>
        <xdr:cNvSpPr txBox="1"/>
      </xdr:nvSpPr>
      <xdr:spPr>
        <a:xfrm>
          <a:off x="10856672" y="547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115266</xdr:rowOff>
    </xdr:from>
    <xdr:ext cx="469744" cy="259045"/>
    <xdr:sp macro="" textlink="">
      <xdr:nvSpPr>
        <xdr:cNvPr id="160" name="n_4mainValue債務償還比率">
          <a:extLst>
            <a:ext uri="{FF2B5EF4-FFF2-40B4-BE49-F238E27FC236}">
              <a16:creationId xmlns:a16="http://schemas.microsoft.com/office/drawing/2014/main" id="{00000000-0008-0000-0D00-0000A0000000}"/>
            </a:ext>
          </a:extLst>
        </xdr:cNvPr>
        <xdr:cNvSpPr txBox="1"/>
      </xdr:nvSpPr>
      <xdr:spPr>
        <a:xfrm>
          <a:off x="10186112" y="5395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D00-0000A1000000}"/>
            </a:ext>
          </a:extLst>
        </xdr:cNvPr>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D00-0000A2000000}"/>
            </a:ext>
          </a:extLst>
        </xdr:cNvPr>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41,988
41,082
98.55
25,587,946
24,672,575
719,954
10,325,888
19,939,801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20955</xdr:rowOff>
    </xdr:from>
    <xdr:to>
      <xdr:col>24</xdr:col>
      <xdr:colOff>62865</xdr:colOff>
      <xdr:row>42</xdr:row>
      <xdr:rowOff>32385</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086225" y="5553075"/>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36212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124960" y="707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32385</xdr:rowOff>
    </xdr:from>
    <xdr:to>
      <xdr:col>24</xdr:col>
      <xdr:colOff>152400</xdr:colOff>
      <xdr:row>42</xdr:row>
      <xdr:rowOff>32385</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020820" y="70732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139082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124960" y="5335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20955</xdr:rowOff>
    </xdr:from>
    <xdr:to>
      <xdr:col>24</xdr:col>
      <xdr:colOff>152400</xdr:colOff>
      <xdr:row>33</xdr:row>
      <xdr:rowOff>20955</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020820" y="55530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124960" y="6362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03606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312160" y="63157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514600" y="63080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78740</xdr:rowOff>
    </xdr:from>
    <xdr:to>
      <xdr:col>10</xdr:col>
      <xdr:colOff>165100</xdr:colOff>
      <xdr:row>38</xdr:row>
      <xdr:rowOff>8890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739900" y="62814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65405</xdr:rowOff>
    </xdr:from>
    <xdr:to>
      <xdr:col>6</xdr:col>
      <xdr:colOff>38100</xdr:colOff>
      <xdr:row>37</xdr:row>
      <xdr:rowOff>167005</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965200" y="626808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69215</xdr:rowOff>
    </xdr:from>
    <xdr:to>
      <xdr:col>24</xdr:col>
      <xdr:colOff>114300</xdr:colOff>
      <xdr:row>35</xdr:row>
      <xdr:rowOff>170815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036060" y="593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92092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124960" y="579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27305</xdr:rowOff>
    </xdr:from>
    <xdr:to>
      <xdr:col>20</xdr:col>
      <xdr:colOff>38100</xdr:colOff>
      <xdr:row>35</xdr:row>
      <xdr:rowOff>128905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312160" y="58947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78105</xdr:rowOff>
    </xdr:from>
    <xdr:to>
      <xdr:col>24</xdr:col>
      <xdr:colOff>63500</xdr:colOff>
      <xdr:row>35</xdr:row>
      <xdr:rowOff>120015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355340" y="5945505"/>
          <a:ext cx="73152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126365</xdr:rowOff>
    </xdr:from>
    <xdr:to>
      <xdr:col>15</xdr:col>
      <xdr:colOff>101600</xdr:colOff>
      <xdr:row>35</xdr:row>
      <xdr:rowOff>56515</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514600" y="58261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5715</xdr:rowOff>
    </xdr:from>
    <xdr:to>
      <xdr:col>19</xdr:col>
      <xdr:colOff>177800</xdr:colOff>
      <xdr:row>35</xdr:row>
      <xdr:rowOff>78105</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565400" y="5873115"/>
          <a:ext cx="78994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128270</xdr:rowOff>
    </xdr:from>
    <xdr:to>
      <xdr:col>10</xdr:col>
      <xdr:colOff>165100</xdr:colOff>
      <xdr:row>35</xdr:row>
      <xdr:rowOff>58420</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739900" y="5828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5715</xdr:rowOff>
    </xdr:from>
    <xdr:to>
      <xdr:col>15</xdr:col>
      <xdr:colOff>50800</xdr:colOff>
      <xdr:row>35</xdr:row>
      <xdr:rowOff>7620</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flipV="1">
          <a:off x="1790700" y="5873115"/>
          <a:ext cx="7747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92075</xdr:rowOff>
    </xdr:from>
    <xdr:to>
      <xdr:col>6</xdr:col>
      <xdr:colOff>38100</xdr:colOff>
      <xdr:row>35</xdr:row>
      <xdr:rowOff>22225</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965200" y="57918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142875</xdr:rowOff>
    </xdr:from>
    <xdr:to>
      <xdr:col>10</xdr:col>
      <xdr:colOff>114300</xdr:colOff>
      <xdr:row>35</xdr:row>
      <xdr:rowOff>7620</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008380" y="5842635"/>
          <a:ext cx="78232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34307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170564"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26687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385704" y="639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61100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158132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836304" y="636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145432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170564" y="567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73042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385704" y="560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74947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611004" y="560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38752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836304" y="557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5364041" y="667604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5364041" y="63570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5364041" y="60381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5299921" y="571538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5299921" y="539642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00000000-0008-0000-0E00-000071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a:extLst>
            <a:ext uri="{FF2B5EF4-FFF2-40B4-BE49-F238E27FC236}">
              <a16:creationId xmlns:a16="http://schemas.microsoft.com/office/drawing/2014/main" id="{00000000-0008-0000-0E00-000072000000}"/>
            </a:ext>
          </a:extLst>
        </xdr:cNvPr>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00000000-0008-0000-0E00-000073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118676</xdr:rowOff>
    </xdr:from>
    <xdr:to>
      <xdr:col>54</xdr:col>
      <xdr:colOff>189865</xdr:colOff>
      <xdr:row>42</xdr:row>
      <xdr:rowOff>13063</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flipV="1">
          <a:off x="9219565" y="5483156"/>
          <a:ext cx="0" cy="1570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16890</xdr:rowOff>
    </xdr:from>
    <xdr:ext cx="469744" cy="259045"/>
    <xdr:sp macro="" textlink="">
      <xdr:nvSpPr>
        <xdr:cNvPr id="117" name="【道路】&#10;一人当たり延長最小値テキスト">
          <a:extLst>
            <a:ext uri="{FF2B5EF4-FFF2-40B4-BE49-F238E27FC236}">
              <a16:creationId xmlns:a16="http://schemas.microsoft.com/office/drawing/2014/main" id="{00000000-0008-0000-0E00-000075000000}"/>
            </a:ext>
          </a:extLst>
        </xdr:cNvPr>
        <xdr:cNvSpPr txBox="1"/>
      </xdr:nvSpPr>
      <xdr:spPr>
        <a:xfrm>
          <a:off x="9258300" y="705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13063</xdr:rowOff>
    </xdr:from>
    <xdr:to>
      <xdr:col>55</xdr:col>
      <xdr:colOff>88900</xdr:colOff>
      <xdr:row>42</xdr:row>
      <xdr:rowOff>13063</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9154160" y="70539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65353</xdr:rowOff>
    </xdr:from>
    <xdr:ext cx="599010" cy="259045"/>
    <xdr:sp macro="" textlink="">
      <xdr:nvSpPr>
        <xdr:cNvPr id="119" name="【道路】&#10;一人当たり延長最大値テキスト">
          <a:extLst>
            <a:ext uri="{FF2B5EF4-FFF2-40B4-BE49-F238E27FC236}">
              <a16:creationId xmlns:a16="http://schemas.microsoft.com/office/drawing/2014/main" id="{00000000-0008-0000-0E00-000077000000}"/>
            </a:ext>
          </a:extLst>
        </xdr:cNvPr>
        <xdr:cNvSpPr txBox="1"/>
      </xdr:nvSpPr>
      <xdr:spPr>
        <a:xfrm>
          <a:off x="9258300" y="5262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118676</xdr:rowOff>
    </xdr:from>
    <xdr:to>
      <xdr:col>55</xdr:col>
      <xdr:colOff>88900</xdr:colOff>
      <xdr:row>32</xdr:row>
      <xdr:rowOff>118676</xdr:rowOff>
    </xdr:to>
    <xdr:cxnSp macro="">
      <xdr:nvCxnSpPr>
        <xdr:cNvPr id="120" name="直線コネクタ 119">
          <a:extLst>
            <a:ext uri="{FF2B5EF4-FFF2-40B4-BE49-F238E27FC236}">
              <a16:creationId xmlns:a16="http://schemas.microsoft.com/office/drawing/2014/main" id="{00000000-0008-0000-0E00-000078000000}"/>
            </a:ext>
          </a:extLst>
        </xdr:cNvPr>
        <xdr:cNvCxnSpPr/>
      </xdr:nvCxnSpPr>
      <xdr:spPr>
        <a:xfrm>
          <a:off x="9154160" y="54831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123879</xdr:rowOff>
    </xdr:from>
    <xdr:ext cx="534377" cy="259045"/>
    <xdr:sp macro="" textlink="">
      <xdr:nvSpPr>
        <xdr:cNvPr id="121" name="【道路】&#10;一人当たり延長平均値テキスト">
          <a:extLst>
            <a:ext uri="{FF2B5EF4-FFF2-40B4-BE49-F238E27FC236}">
              <a16:creationId xmlns:a16="http://schemas.microsoft.com/office/drawing/2014/main" id="{00000000-0008-0000-0E00-000079000000}"/>
            </a:ext>
          </a:extLst>
        </xdr:cNvPr>
        <xdr:cNvSpPr txBox="1"/>
      </xdr:nvSpPr>
      <xdr:spPr>
        <a:xfrm>
          <a:off x="9258300" y="6661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101002</xdr:rowOff>
    </xdr:from>
    <xdr:to>
      <xdr:col>55</xdr:col>
      <xdr:colOff>50800</xdr:colOff>
      <xdr:row>41</xdr:row>
      <xdr:rowOff>31152</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9192260" y="68066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105280</xdr:rowOff>
    </xdr:from>
    <xdr:to>
      <xdr:col>50</xdr:col>
      <xdr:colOff>165100</xdr:colOff>
      <xdr:row>41</xdr:row>
      <xdr:rowOff>35430</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8445500" y="6810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115686</xdr:rowOff>
    </xdr:from>
    <xdr:to>
      <xdr:col>46</xdr:col>
      <xdr:colOff>38100</xdr:colOff>
      <xdr:row>41</xdr:row>
      <xdr:rowOff>45836</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7670800" y="68212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131045</xdr:rowOff>
    </xdr:from>
    <xdr:to>
      <xdr:col>41</xdr:col>
      <xdr:colOff>101600</xdr:colOff>
      <xdr:row>41</xdr:row>
      <xdr:rowOff>61195</xdr:rowOff>
    </xdr:to>
    <xdr:sp macro="" textlink="">
      <xdr:nvSpPr>
        <xdr:cNvPr id="125" name="フローチャート: 判断 124">
          <a:extLst>
            <a:ext uri="{FF2B5EF4-FFF2-40B4-BE49-F238E27FC236}">
              <a16:creationId xmlns:a16="http://schemas.microsoft.com/office/drawing/2014/main" id="{00000000-0008-0000-0E00-00007D000000}"/>
            </a:ext>
          </a:extLst>
        </xdr:cNvPr>
        <xdr:cNvSpPr/>
      </xdr:nvSpPr>
      <xdr:spPr>
        <a:xfrm>
          <a:off x="6873240" y="68366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127780</xdr:rowOff>
    </xdr:from>
    <xdr:to>
      <xdr:col>36</xdr:col>
      <xdr:colOff>165100</xdr:colOff>
      <xdr:row>41</xdr:row>
      <xdr:rowOff>57930</xdr:rowOff>
    </xdr:to>
    <xdr:sp macro="" textlink="">
      <xdr:nvSpPr>
        <xdr:cNvPr id="126" name="フローチャート: 判断 125">
          <a:extLst>
            <a:ext uri="{FF2B5EF4-FFF2-40B4-BE49-F238E27FC236}">
              <a16:creationId xmlns:a16="http://schemas.microsoft.com/office/drawing/2014/main" id="{00000000-0008-0000-0E00-00007E000000}"/>
            </a:ext>
          </a:extLst>
        </xdr:cNvPr>
        <xdr:cNvSpPr/>
      </xdr:nvSpPr>
      <xdr:spPr>
        <a:xfrm>
          <a:off x="6098540" y="68333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E00-000082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E00-000083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136173</xdr:rowOff>
    </xdr:from>
    <xdr:to>
      <xdr:col>55</xdr:col>
      <xdr:colOff>50800</xdr:colOff>
      <xdr:row>41</xdr:row>
      <xdr:rowOff>66323</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9192260" y="684177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114600</xdr:rowOff>
    </xdr:from>
    <xdr:ext cx="534377" cy="259045"/>
    <xdr:sp macro="" textlink="">
      <xdr:nvSpPr>
        <xdr:cNvPr id="133" name="【道路】&#10;一人当たり延長該当値テキスト">
          <a:extLst>
            <a:ext uri="{FF2B5EF4-FFF2-40B4-BE49-F238E27FC236}">
              <a16:creationId xmlns:a16="http://schemas.microsoft.com/office/drawing/2014/main" id="{00000000-0008-0000-0E00-000085000000}"/>
            </a:ext>
          </a:extLst>
        </xdr:cNvPr>
        <xdr:cNvSpPr txBox="1"/>
      </xdr:nvSpPr>
      <xdr:spPr>
        <a:xfrm>
          <a:off x="9258300" y="682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137686</xdr:rowOff>
    </xdr:from>
    <xdr:to>
      <xdr:col>50</xdr:col>
      <xdr:colOff>165100</xdr:colOff>
      <xdr:row>41</xdr:row>
      <xdr:rowOff>67836</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8445500" y="68432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15523</xdr:rowOff>
    </xdr:from>
    <xdr:to>
      <xdr:col>55</xdr:col>
      <xdr:colOff>0</xdr:colOff>
      <xdr:row>41</xdr:row>
      <xdr:rowOff>17036</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8496300" y="6888763"/>
          <a:ext cx="723900" cy="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139221</xdr:rowOff>
    </xdr:from>
    <xdr:to>
      <xdr:col>46</xdr:col>
      <xdr:colOff>38100</xdr:colOff>
      <xdr:row>41</xdr:row>
      <xdr:rowOff>69371</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7670800" y="684482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17036</xdr:rowOff>
    </xdr:from>
    <xdr:to>
      <xdr:col>50</xdr:col>
      <xdr:colOff>114300</xdr:colOff>
      <xdr:row>41</xdr:row>
      <xdr:rowOff>18571</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7713980" y="6890276"/>
          <a:ext cx="782320" cy="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142128</xdr:rowOff>
    </xdr:from>
    <xdr:to>
      <xdr:col>41</xdr:col>
      <xdr:colOff>101600</xdr:colOff>
      <xdr:row>41</xdr:row>
      <xdr:rowOff>72278</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6873240" y="68477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18571</xdr:rowOff>
    </xdr:from>
    <xdr:to>
      <xdr:col>45</xdr:col>
      <xdr:colOff>177800</xdr:colOff>
      <xdr:row>41</xdr:row>
      <xdr:rowOff>21478</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flipV="1">
          <a:off x="6924040" y="6891811"/>
          <a:ext cx="789940" cy="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143684</xdr:rowOff>
    </xdr:from>
    <xdr:to>
      <xdr:col>36</xdr:col>
      <xdr:colOff>165100</xdr:colOff>
      <xdr:row>41</xdr:row>
      <xdr:rowOff>73834</xdr:rowOff>
    </xdr:to>
    <xdr:sp macro="" textlink="">
      <xdr:nvSpPr>
        <xdr:cNvPr id="140" name="楕円 139">
          <a:extLst>
            <a:ext uri="{FF2B5EF4-FFF2-40B4-BE49-F238E27FC236}">
              <a16:creationId xmlns:a16="http://schemas.microsoft.com/office/drawing/2014/main" id="{00000000-0008-0000-0E00-00008C000000}"/>
            </a:ext>
          </a:extLst>
        </xdr:cNvPr>
        <xdr:cNvSpPr/>
      </xdr:nvSpPr>
      <xdr:spPr>
        <a:xfrm>
          <a:off x="6098540" y="68492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21478</xdr:rowOff>
    </xdr:from>
    <xdr:to>
      <xdr:col>41</xdr:col>
      <xdr:colOff>50800</xdr:colOff>
      <xdr:row>41</xdr:row>
      <xdr:rowOff>23034</xdr:rowOff>
    </xdr:to>
    <xdr:cxnSp macro="">
      <xdr:nvCxnSpPr>
        <xdr:cNvPr id="141" name="直線コネクタ 140">
          <a:extLst>
            <a:ext uri="{FF2B5EF4-FFF2-40B4-BE49-F238E27FC236}">
              <a16:creationId xmlns:a16="http://schemas.microsoft.com/office/drawing/2014/main" id="{00000000-0008-0000-0E00-00008D000000}"/>
            </a:ext>
          </a:extLst>
        </xdr:cNvPr>
        <xdr:cNvCxnSpPr/>
      </xdr:nvCxnSpPr>
      <xdr:spPr>
        <a:xfrm flipV="1">
          <a:off x="6149340" y="6894718"/>
          <a:ext cx="774700" cy="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51957</xdr:rowOff>
    </xdr:from>
    <xdr:ext cx="534377" cy="259045"/>
    <xdr:sp macro="" textlink="">
      <xdr:nvSpPr>
        <xdr:cNvPr id="142" name="n_1aveValue【道路】&#10;一人当たり延長">
          <a:extLst>
            <a:ext uri="{FF2B5EF4-FFF2-40B4-BE49-F238E27FC236}">
              <a16:creationId xmlns:a16="http://schemas.microsoft.com/office/drawing/2014/main" id="{00000000-0008-0000-0E00-00008E000000}"/>
            </a:ext>
          </a:extLst>
        </xdr:cNvPr>
        <xdr:cNvSpPr txBox="1"/>
      </xdr:nvSpPr>
      <xdr:spPr>
        <a:xfrm>
          <a:off x="8239271" y="6589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62363</xdr:rowOff>
    </xdr:from>
    <xdr:ext cx="534377" cy="259045"/>
    <xdr:sp macro="" textlink="">
      <xdr:nvSpPr>
        <xdr:cNvPr id="143" name="n_2aveValue【道路】&#10;一人当たり延長">
          <a:extLst>
            <a:ext uri="{FF2B5EF4-FFF2-40B4-BE49-F238E27FC236}">
              <a16:creationId xmlns:a16="http://schemas.microsoft.com/office/drawing/2014/main" id="{00000000-0008-0000-0E00-00008F000000}"/>
            </a:ext>
          </a:extLst>
        </xdr:cNvPr>
        <xdr:cNvSpPr txBox="1"/>
      </xdr:nvSpPr>
      <xdr:spPr>
        <a:xfrm>
          <a:off x="7477271" y="660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77722</xdr:rowOff>
    </xdr:from>
    <xdr:ext cx="534377" cy="259045"/>
    <xdr:sp macro="" textlink="">
      <xdr:nvSpPr>
        <xdr:cNvPr id="144" name="n_3aveValue【道路】&#10;一人当たり延長">
          <a:extLst>
            <a:ext uri="{FF2B5EF4-FFF2-40B4-BE49-F238E27FC236}">
              <a16:creationId xmlns:a16="http://schemas.microsoft.com/office/drawing/2014/main" id="{00000000-0008-0000-0E00-000090000000}"/>
            </a:ext>
          </a:extLst>
        </xdr:cNvPr>
        <xdr:cNvSpPr txBox="1"/>
      </xdr:nvSpPr>
      <xdr:spPr>
        <a:xfrm>
          <a:off x="6702571" y="661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74457</xdr:rowOff>
    </xdr:from>
    <xdr:ext cx="534377" cy="259045"/>
    <xdr:sp macro="" textlink="">
      <xdr:nvSpPr>
        <xdr:cNvPr id="145" name="n_4aveValue【道路】&#10;一人当たり延長">
          <a:extLst>
            <a:ext uri="{FF2B5EF4-FFF2-40B4-BE49-F238E27FC236}">
              <a16:creationId xmlns:a16="http://schemas.microsoft.com/office/drawing/2014/main" id="{00000000-0008-0000-0E00-000091000000}"/>
            </a:ext>
          </a:extLst>
        </xdr:cNvPr>
        <xdr:cNvSpPr txBox="1"/>
      </xdr:nvSpPr>
      <xdr:spPr>
        <a:xfrm>
          <a:off x="5905011" y="661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58963</xdr:rowOff>
    </xdr:from>
    <xdr:ext cx="534377" cy="259045"/>
    <xdr:sp macro="" textlink="">
      <xdr:nvSpPr>
        <xdr:cNvPr id="146" name="n_1mainValue【道路】&#10;一人当たり延長">
          <a:extLst>
            <a:ext uri="{FF2B5EF4-FFF2-40B4-BE49-F238E27FC236}">
              <a16:creationId xmlns:a16="http://schemas.microsoft.com/office/drawing/2014/main" id="{00000000-0008-0000-0E00-000092000000}"/>
            </a:ext>
          </a:extLst>
        </xdr:cNvPr>
        <xdr:cNvSpPr txBox="1"/>
      </xdr:nvSpPr>
      <xdr:spPr>
        <a:xfrm>
          <a:off x="8239271" y="693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60498</xdr:rowOff>
    </xdr:from>
    <xdr:ext cx="534377" cy="259045"/>
    <xdr:sp macro="" textlink="">
      <xdr:nvSpPr>
        <xdr:cNvPr id="147" name="n_2mainValue【道路】&#10;一人当たり延長">
          <a:extLst>
            <a:ext uri="{FF2B5EF4-FFF2-40B4-BE49-F238E27FC236}">
              <a16:creationId xmlns:a16="http://schemas.microsoft.com/office/drawing/2014/main" id="{00000000-0008-0000-0E00-000093000000}"/>
            </a:ext>
          </a:extLst>
        </xdr:cNvPr>
        <xdr:cNvSpPr txBox="1"/>
      </xdr:nvSpPr>
      <xdr:spPr>
        <a:xfrm>
          <a:off x="7477271" y="693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63405</xdr:rowOff>
    </xdr:from>
    <xdr:ext cx="534377" cy="259045"/>
    <xdr:sp macro="" textlink="">
      <xdr:nvSpPr>
        <xdr:cNvPr id="148" name="n_3mainValue【道路】&#10;一人当たり延長">
          <a:extLst>
            <a:ext uri="{FF2B5EF4-FFF2-40B4-BE49-F238E27FC236}">
              <a16:creationId xmlns:a16="http://schemas.microsoft.com/office/drawing/2014/main" id="{00000000-0008-0000-0E00-000094000000}"/>
            </a:ext>
          </a:extLst>
        </xdr:cNvPr>
        <xdr:cNvSpPr txBox="1"/>
      </xdr:nvSpPr>
      <xdr:spPr>
        <a:xfrm>
          <a:off x="6702571" y="693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64961</xdr:rowOff>
    </xdr:from>
    <xdr:ext cx="534377" cy="259045"/>
    <xdr:sp macro="" textlink="">
      <xdr:nvSpPr>
        <xdr:cNvPr id="149" name="n_4mainValue【道路】&#10;一人当たり延長">
          <a:extLst>
            <a:ext uri="{FF2B5EF4-FFF2-40B4-BE49-F238E27FC236}">
              <a16:creationId xmlns:a16="http://schemas.microsoft.com/office/drawing/2014/main" id="{00000000-0008-0000-0E00-000095000000}"/>
            </a:ext>
          </a:extLst>
        </xdr:cNvPr>
        <xdr:cNvSpPr txBox="1"/>
      </xdr:nvSpPr>
      <xdr:spPr>
        <a:xfrm>
          <a:off x="5905011" y="693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00000000-0008-0000-0E00-00009C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00000000-0008-0000-0E00-00009D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377341" y="91770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E00-0000AC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133350</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flipV="1">
          <a:off x="4086225" y="933450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137177</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E00-0000AE000000}"/>
            </a:ext>
          </a:extLst>
        </xdr:cNvPr>
        <xdr:cNvSpPr txBox="1"/>
      </xdr:nvSpPr>
      <xdr:spPr>
        <a:xfrm>
          <a:off x="4124960" y="1086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133350</xdr:rowOff>
    </xdr:from>
    <xdr:to>
      <xdr:col>24</xdr:col>
      <xdr:colOff>152400</xdr:colOff>
      <xdr:row>64</xdr:row>
      <xdr:rowOff>133350</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020820" y="108623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E00-0000B0000000}"/>
            </a:ext>
          </a:extLst>
        </xdr:cNvPr>
        <xdr:cNvSpPr txBox="1"/>
      </xdr:nvSpPr>
      <xdr:spPr>
        <a:xfrm>
          <a:off x="4124960" y="91135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4020820" y="93345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29227</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E00-0000B2000000}"/>
            </a:ext>
          </a:extLst>
        </xdr:cNvPr>
        <xdr:cNvSpPr txBox="1"/>
      </xdr:nvSpPr>
      <xdr:spPr>
        <a:xfrm>
          <a:off x="4124960" y="10255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xdr:rowOff>
    </xdr:from>
    <xdr:to>
      <xdr:col>24</xdr:col>
      <xdr:colOff>114300</xdr:colOff>
      <xdr:row>62</xdr:row>
      <xdr:rowOff>107950</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4036060" y="104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3312160" y="103828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141605</xdr:rowOff>
    </xdr:from>
    <xdr:to>
      <xdr:col>15</xdr:col>
      <xdr:colOff>101600</xdr:colOff>
      <xdr:row>62</xdr:row>
      <xdr:rowOff>71755</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2514600" y="103676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113030</xdr:rowOff>
    </xdr:from>
    <xdr:to>
      <xdr:col>10</xdr:col>
      <xdr:colOff>165100</xdr:colOff>
      <xdr:row>62</xdr:row>
      <xdr:rowOff>43180</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739900" y="103390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84455</xdr:rowOff>
    </xdr:from>
    <xdr:to>
      <xdr:col>6</xdr:col>
      <xdr:colOff>38100</xdr:colOff>
      <xdr:row>62</xdr:row>
      <xdr:rowOff>14605</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965200" y="103104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21590</xdr:rowOff>
    </xdr:from>
    <xdr:to>
      <xdr:col>24</xdr:col>
      <xdr:colOff>114300</xdr:colOff>
      <xdr:row>62</xdr:row>
      <xdr:rowOff>123190</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403606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17</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E00-0000BE000000}"/>
            </a:ext>
          </a:extLst>
        </xdr:cNvPr>
        <xdr:cNvSpPr txBox="1"/>
      </xdr:nvSpPr>
      <xdr:spPr>
        <a:xfrm>
          <a:off x="4124960"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139700</xdr:rowOff>
    </xdr:from>
    <xdr:to>
      <xdr:col>20</xdr:col>
      <xdr:colOff>38100</xdr:colOff>
      <xdr:row>62</xdr:row>
      <xdr:rowOff>69850</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3312160" y="103657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19050</xdr:rowOff>
    </xdr:from>
    <xdr:to>
      <xdr:col>24</xdr:col>
      <xdr:colOff>63500</xdr:colOff>
      <xdr:row>62</xdr:row>
      <xdr:rowOff>72390</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3355340" y="10412730"/>
          <a:ext cx="73152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93980</xdr:rowOff>
    </xdr:from>
    <xdr:to>
      <xdr:col>15</xdr:col>
      <xdr:colOff>101600</xdr:colOff>
      <xdr:row>62</xdr:row>
      <xdr:rowOff>24130</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2514600" y="10320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144780</xdr:rowOff>
    </xdr:from>
    <xdr:to>
      <xdr:col>19</xdr:col>
      <xdr:colOff>177800</xdr:colOff>
      <xdr:row>62</xdr:row>
      <xdr:rowOff>19050</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2565400" y="10370820"/>
          <a:ext cx="78994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95885</xdr:rowOff>
    </xdr:from>
    <xdr:to>
      <xdr:col>10</xdr:col>
      <xdr:colOff>165100</xdr:colOff>
      <xdr:row>62</xdr:row>
      <xdr:rowOff>26035</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1739900" y="103219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144780</xdr:rowOff>
    </xdr:from>
    <xdr:to>
      <xdr:col>15</xdr:col>
      <xdr:colOff>50800</xdr:colOff>
      <xdr:row>61</xdr:row>
      <xdr:rowOff>146685</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flipV="1">
          <a:off x="1790700" y="10370820"/>
          <a:ext cx="7747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69215</xdr:rowOff>
    </xdr:from>
    <xdr:to>
      <xdr:col>6</xdr:col>
      <xdr:colOff>38100</xdr:colOff>
      <xdr:row>61</xdr:row>
      <xdr:rowOff>170815</xdr:rowOff>
    </xdr:to>
    <xdr:sp macro="" textlink="">
      <xdr:nvSpPr>
        <xdr:cNvPr id="197" name="楕円 196">
          <a:extLst>
            <a:ext uri="{FF2B5EF4-FFF2-40B4-BE49-F238E27FC236}">
              <a16:creationId xmlns:a16="http://schemas.microsoft.com/office/drawing/2014/main" id="{00000000-0008-0000-0E00-0000C5000000}"/>
            </a:ext>
          </a:extLst>
        </xdr:cNvPr>
        <xdr:cNvSpPr/>
      </xdr:nvSpPr>
      <xdr:spPr>
        <a:xfrm>
          <a:off x="965200" y="1029525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120015</xdr:rowOff>
    </xdr:from>
    <xdr:to>
      <xdr:col>10</xdr:col>
      <xdr:colOff>114300</xdr:colOff>
      <xdr:row>61</xdr:row>
      <xdr:rowOff>146685</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1008380" y="10346055"/>
          <a:ext cx="78232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78122</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3170564" y="1047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62882</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2385704" y="1045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34307</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161100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5732</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83630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86377</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317056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40657</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2385704" y="1009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42562</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1611004" y="1010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15892</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83630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5209768" y="99199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5209768" y="95504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5209768" y="91770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0000000-0008-0000-0E00-0000E5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13708</xdr:rowOff>
    </xdr:from>
    <xdr:to>
      <xdr:col>54</xdr:col>
      <xdr:colOff>189865</xdr:colOff>
      <xdr:row>64</xdr:row>
      <xdr:rowOff>71376</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flipV="1">
          <a:off x="9219565" y="9569188"/>
          <a:ext cx="0" cy="123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75203</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00000000-0008-0000-0E00-0000E7000000}"/>
            </a:ext>
          </a:extLst>
        </xdr:cNvPr>
        <xdr:cNvSpPr txBox="1"/>
      </xdr:nvSpPr>
      <xdr:spPr>
        <a:xfrm>
          <a:off x="9258300" y="10804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71376</xdr:rowOff>
    </xdr:from>
    <xdr:to>
      <xdr:col>55</xdr:col>
      <xdr:colOff>88900</xdr:colOff>
      <xdr:row>64</xdr:row>
      <xdr:rowOff>71376</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9154160" y="108003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131835</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00000000-0008-0000-0E00-0000E9000000}"/>
            </a:ext>
          </a:extLst>
        </xdr:cNvPr>
        <xdr:cNvSpPr txBox="1"/>
      </xdr:nvSpPr>
      <xdr:spPr>
        <a:xfrm>
          <a:off x="9258300" y="93520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13708</xdr:rowOff>
    </xdr:from>
    <xdr:to>
      <xdr:col>55</xdr:col>
      <xdr:colOff>88900</xdr:colOff>
      <xdr:row>57</xdr:row>
      <xdr:rowOff>13708</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a:off x="9154160" y="95691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69241</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00000000-0008-0000-0E00-0000EB000000}"/>
            </a:ext>
          </a:extLst>
        </xdr:cNvPr>
        <xdr:cNvSpPr txBox="1"/>
      </xdr:nvSpPr>
      <xdr:spPr>
        <a:xfrm>
          <a:off x="9258300" y="104629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90814</xdr:rowOff>
    </xdr:from>
    <xdr:to>
      <xdr:col>55</xdr:col>
      <xdr:colOff>50800</xdr:colOff>
      <xdr:row>63</xdr:row>
      <xdr:rowOff>20964</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9192260" y="1048449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90906</xdr:rowOff>
    </xdr:from>
    <xdr:to>
      <xdr:col>50</xdr:col>
      <xdr:colOff>165100</xdr:colOff>
      <xdr:row>63</xdr:row>
      <xdr:rowOff>21056</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8445500" y="104845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93907</xdr:rowOff>
    </xdr:from>
    <xdr:to>
      <xdr:col>46</xdr:col>
      <xdr:colOff>38100</xdr:colOff>
      <xdr:row>63</xdr:row>
      <xdr:rowOff>24057</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7670800" y="1048758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98289</xdr:rowOff>
    </xdr:from>
    <xdr:to>
      <xdr:col>41</xdr:col>
      <xdr:colOff>101600</xdr:colOff>
      <xdr:row>63</xdr:row>
      <xdr:rowOff>28439</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6873240" y="104919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104742</xdr:rowOff>
    </xdr:from>
    <xdr:to>
      <xdr:col>36</xdr:col>
      <xdr:colOff>165100</xdr:colOff>
      <xdr:row>63</xdr:row>
      <xdr:rowOff>34892</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6098540" y="104984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89166</xdr:rowOff>
    </xdr:from>
    <xdr:to>
      <xdr:col>55</xdr:col>
      <xdr:colOff>50800</xdr:colOff>
      <xdr:row>63</xdr:row>
      <xdr:rowOff>19316</xdr:rowOff>
    </xdr:to>
    <xdr:sp macro="" textlink="">
      <xdr:nvSpPr>
        <xdr:cNvPr id="246" name="楕円 245">
          <a:extLst>
            <a:ext uri="{FF2B5EF4-FFF2-40B4-BE49-F238E27FC236}">
              <a16:creationId xmlns:a16="http://schemas.microsoft.com/office/drawing/2014/main" id="{00000000-0008-0000-0E00-0000F6000000}"/>
            </a:ext>
          </a:extLst>
        </xdr:cNvPr>
        <xdr:cNvSpPr/>
      </xdr:nvSpPr>
      <xdr:spPr>
        <a:xfrm>
          <a:off x="9192260" y="104828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112043</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00000000-0008-0000-0E00-0000F7000000}"/>
            </a:ext>
          </a:extLst>
        </xdr:cNvPr>
        <xdr:cNvSpPr txBox="1"/>
      </xdr:nvSpPr>
      <xdr:spPr>
        <a:xfrm>
          <a:off x="9258300" y="1033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90766</xdr:rowOff>
    </xdr:from>
    <xdr:to>
      <xdr:col>50</xdr:col>
      <xdr:colOff>165100</xdr:colOff>
      <xdr:row>63</xdr:row>
      <xdr:rowOff>20916</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8445500" y="104844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139966</xdr:rowOff>
    </xdr:from>
    <xdr:to>
      <xdr:col>55</xdr:col>
      <xdr:colOff>0</xdr:colOff>
      <xdr:row>62</xdr:row>
      <xdr:rowOff>141566</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flipV="1">
          <a:off x="8496300" y="10533646"/>
          <a:ext cx="7239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93434</xdr:rowOff>
    </xdr:from>
    <xdr:to>
      <xdr:col>46</xdr:col>
      <xdr:colOff>38100</xdr:colOff>
      <xdr:row>63</xdr:row>
      <xdr:rowOff>23584</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7670800" y="1048711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141566</xdr:rowOff>
    </xdr:from>
    <xdr:to>
      <xdr:col>50</xdr:col>
      <xdr:colOff>114300</xdr:colOff>
      <xdr:row>62</xdr:row>
      <xdr:rowOff>144234</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7713980" y="10535246"/>
          <a:ext cx="78232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91108</xdr:rowOff>
    </xdr:from>
    <xdr:to>
      <xdr:col>41</xdr:col>
      <xdr:colOff>101600</xdr:colOff>
      <xdr:row>63</xdr:row>
      <xdr:rowOff>21258</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6873240" y="104847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141908</xdr:rowOff>
    </xdr:from>
    <xdr:to>
      <xdr:col>45</xdr:col>
      <xdr:colOff>177800</xdr:colOff>
      <xdr:row>62</xdr:row>
      <xdr:rowOff>144234</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a:off x="6924040" y="10535588"/>
          <a:ext cx="789940" cy="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94050</xdr:rowOff>
    </xdr:from>
    <xdr:to>
      <xdr:col>36</xdr:col>
      <xdr:colOff>165100</xdr:colOff>
      <xdr:row>63</xdr:row>
      <xdr:rowOff>24200</xdr:rowOff>
    </xdr:to>
    <xdr:sp macro="" textlink="">
      <xdr:nvSpPr>
        <xdr:cNvPr id="254" name="楕円 253">
          <a:extLst>
            <a:ext uri="{FF2B5EF4-FFF2-40B4-BE49-F238E27FC236}">
              <a16:creationId xmlns:a16="http://schemas.microsoft.com/office/drawing/2014/main" id="{00000000-0008-0000-0E00-0000FE000000}"/>
            </a:ext>
          </a:extLst>
        </xdr:cNvPr>
        <xdr:cNvSpPr/>
      </xdr:nvSpPr>
      <xdr:spPr>
        <a:xfrm>
          <a:off x="6098540" y="104877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141908</xdr:rowOff>
    </xdr:from>
    <xdr:to>
      <xdr:col>41</xdr:col>
      <xdr:colOff>50800</xdr:colOff>
      <xdr:row>62</xdr:row>
      <xdr:rowOff>144850</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flipV="1">
          <a:off x="6149340" y="10535588"/>
          <a:ext cx="774700" cy="2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12183</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8214575" y="10573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15184</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7444955" y="10576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19566</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6670255" y="10580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26019</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5872695" y="10587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37443</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8214575" y="10263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40111</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7444955" y="10266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37785</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6670255" y="10263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40727</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5872695" y="1026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0000000-0008-0000-0E00-00001F01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flipV="1">
          <a:off x="4086225" y="13285471"/>
          <a:ext cx="0" cy="1245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00000000-0008-0000-0E00-000021010000}"/>
            </a:ext>
          </a:extLst>
        </xdr:cNvPr>
        <xdr:cNvSpPr txBox="1"/>
      </xdr:nvSpPr>
      <xdr:spPr>
        <a:xfrm>
          <a:off x="412496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402082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00000000-0008-0000-0E00-000023010000}"/>
            </a:ext>
          </a:extLst>
        </xdr:cNvPr>
        <xdr:cNvSpPr txBox="1"/>
      </xdr:nvSpPr>
      <xdr:spPr>
        <a:xfrm>
          <a:off x="4124960" y="13068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4020820" y="132854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164482</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0000000-0008-0000-0E00-000025010000}"/>
            </a:ext>
          </a:extLst>
        </xdr:cNvPr>
        <xdr:cNvSpPr txBox="1"/>
      </xdr:nvSpPr>
      <xdr:spPr>
        <a:xfrm>
          <a:off x="4124960" y="13743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4036060" y="138880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3312160" y="138747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105411</xdr:rowOff>
    </xdr:from>
    <xdr:to>
      <xdr:col>15</xdr:col>
      <xdr:colOff>101600</xdr:colOff>
      <xdr:row>83</xdr:row>
      <xdr:rowOff>35561</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2514600" y="138518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1739900" y="138290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59689</xdr:rowOff>
    </xdr:from>
    <xdr:to>
      <xdr:col>6</xdr:col>
      <xdr:colOff>38100</xdr:colOff>
      <xdr:row>82</xdr:row>
      <xdr:rowOff>161289</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965200" y="1380616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65405</xdr:rowOff>
    </xdr:from>
    <xdr:to>
      <xdr:col>24</xdr:col>
      <xdr:colOff>114300</xdr:colOff>
      <xdr:row>84</xdr:row>
      <xdr:rowOff>167005</xdr:rowOff>
    </xdr:to>
    <xdr:sp macro="" textlink="">
      <xdr:nvSpPr>
        <xdr:cNvPr id="304" name="楕円 303">
          <a:extLst>
            <a:ext uri="{FF2B5EF4-FFF2-40B4-BE49-F238E27FC236}">
              <a16:creationId xmlns:a16="http://schemas.microsoft.com/office/drawing/2014/main" id="{00000000-0008-0000-0E00-000030010000}"/>
            </a:ext>
          </a:extLst>
        </xdr:cNvPr>
        <xdr:cNvSpPr/>
      </xdr:nvSpPr>
      <xdr:spPr>
        <a:xfrm>
          <a:off x="4036060" y="1414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43832</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0000000-0008-0000-0E00-000031010000}"/>
            </a:ext>
          </a:extLst>
        </xdr:cNvPr>
        <xdr:cNvSpPr txBox="1"/>
      </xdr:nvSpPr>
      <xdr:spPr>
        <a:xfrm>
          <a:off x="4124960" y="1412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42545</xdr:rowOff>
    </xdr:from>
    <xdr:to>
      <xdr:col>20</xdr:col>
      <xdr:colOff>38100</xdr:colOff>
      <xdr:row>84</xdr:row>
      <xdr:rowOff>144145</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3312160" y="141243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93345</xdr:rowOff>
    </xdr:from>
    <xdr:to>
      <xdr:col>24</xdr:col>
      <xdr:colOff>63500</xdr:colOff>
      <xdr:row>84</xdr:row>
      <xdr:rowOff>116205</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3355340" y="14175105"/>
          <a:ext cx="7315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162561</xdr:rowOff>
    </xdr:from>
    <xdr:to>
      <xdr:col>15</xdr:col>
      <xdr:colOff>101600</xdr:colOff>
      <xdr:row>84</xdr:row>
      <xdr:rowOff>92711</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2514600" y="140766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41911</xdr:rowOff>
    </xdr:from>
    <xdr:to>
      <xdr:col>19</xdr:col>
      <xdr:colOff>177800</xdr:colOff>
      <xdr:row>84</xdr:row>
      <xdr:rowOff>93345</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2565400" y="14123671"/>
          <a:ext cx="78994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160655</xdr:rowOff>
    </xdr:from>
    <xdr:to>
      <xdr:col>10</xdr:col>
      <xdr:colOff>165100</xdr:colOff>
      <xdr:row>84</xdr:row>
      <xdr:rowOff>90805</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1739900" y="140747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40005</xdr:rowOff>
    </xdr:from>
    <xdr:to>
      <xdr:col>15</xdr:col>
      <xdr:colOff>50800</xdr:colOff>
      <xdr:row>84</xdr:row>
      <xdr:rowOff>41911</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1790700" y="14121765"/>
          <a:ext cx="7747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132080</xdr:rowOff>
    </xdr:from>
    <xdr:to>
      <xdr:col>6</xdr:col>
      <xdr:colOff>38100</xdr:colOff>
      <xdr:row>84</xdr:row>
      <xdr:rowOff>62230</xdr:rowOff>
    </xdr:to>
    <xdr:sp macro="" textlink="">
      <xdr:nvSpPr>
        <xdr:cNvPr id="312" name="楕円 311">
          <a:extLst>
            <a:ext uri="{FF2B5EF4-FFF2-40B4-BE49-F238E27FC236}">
              <a16:creationId xmlns:a16="http://schemas.microsoft.com/office/drawing/2014/main" id="{00000000-0008-0000-0E00-000038010000}"/>
            </a:ext>
          </a:extLst>
        </xdr:cNvPr>
        <xdr:cNvSpPr/>
      </xdr:nvSpPr>
      <xdr:spPr>
        <a:xfrm>
          <a:off x="965200" y="140462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11430</xdr:rowOff>
    </xdr:from>
    <xdr:to>
      <xdr:col>10</xdr:col>
      <xdr:colOff>114300</xdr:colOff>
      <xdr:row>84</xdr:row>
      <xdr:rowOff>40005</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1008380" y="14093190"/>
          <a:ext cx="78232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74947</xdr:rowOff>
    </xdr:from>
    <xdr:ext cx="405111" cy="259045"/>
    <xdr:sp macro="" textlink="">
      <xdr:nvSpPr>
        <xdr:cNvPr id="314" name="n_1aveValue【公営住宅】&#10;有形固定資産減価償却率">
          <a:extLst>
            <a:ext uri="{FF2B5EF4-FFF2-40B4-BE49-F238E27FC236}">
              <a16:creationId xmlns:a16="http://schemas.microsoft.com/office/drawing/2014/main" id="{00000000-0008-0000-0E00-00003A010000}"/>
            </a:ext>
          </a:extLst>
        </xdr:cNvPr>
        <xdr:cNvSpPr txBox="1"/>
      </xdr:nvSpPr>
      <xdr:spPr>
        <a:xfrm>
          <a:off x="3170564" y="1365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52088</xdr:rowOff>
    </xdr:from>
    <xdr:ext cx="405111" cy="259045"/>
    <xdr:sp macro="" textlink="">
      <xdr:nvSpPr>
        <xdr:cNvPr id="315" name="n_2aveValue【公営住宅】&#10;有形固定資産減価償却率">
          <a:extLst>
            <a:ext uri="{FF2B5EF4-FFF2-40B4-BE49-F238E27FC236}">
              <a16:creationId xmlns:a16="http://schemas.microsoft.com/office/drawing/2014/main" id="{00000000-0008-0000-0E00-00003B010000}"/>
            </a:ext>
          </a:extLst>
        </xdr:cNvPr>
        <xdr:cNvSpPr txBox="1"/>
      </xdr:nvSpPr>
      <xdr:spPr>
        <a:xfrm>
          <a:off x="2385704" y="13630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29227</xdr:rowOff>
    </xdr:from>
    <xdr:ext cx="405111" cy="259045"/>
    <xdr:sp macro="" textlink="">
      <xdr:nvSpPr>
        <xdr:cNvPr id="316" name="n_3aveValue【公営住宅】&#10;有形固定資産減価償却率">
          <a:extLst>
            <a:ext uri="{FF2B5EF4-FFF2-40B4-BE49-F238E27FC236}">
              <a16:creationId xmlns:a16="http://schemas.microsoft.com/office/drawing/2014/main" id="{00000000-0008-0000-0E00-00003C010000}"/>
            </a:ext>
          </a:extLst>
        </xdr:cNvPr>
        <xdr:cNvSpPr txBox="1"/>
      </xdr:nvSpPr>
      <xdr:spPr>
        <a:xfrm>
          <a:off x="1611004" y="1360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6366</xdr:rowOff>
    </xdr:from>
    <xdr:ext cx="405111" cy="259045"/>
    <xdr:sp macro="" textlink="">
      <xdr:nvSpPr>
        <xdr:cNvPr id="317" name="n_4aveValue【公営住宅】&#10;有形固定資産減価償却率">
          <a:extLst>
            <a:ext uri="{FF2B5EF4-FFF2-40B4-BE49-F238E27FC236}">
              <a16:creationId xmlns:a16="http://schemas.microsoft.com/office/drawing/2014/main" id="{00000000-0008-0000-0E00-00003D010000}"/>
            </a:ext>
          </a:extLst>
        </xdr:cNvPr>
        <xdr:cNvSpPr txBox="1"/>
      </xdr:nvSpPr>
      <xdr:spPr>
        <a:xfrm>
          <a:off x="836304" y="13585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135272</xdr:rowOff>
    </xdr:from>
    <xdr:ext cx="405111" cy="259045"/>
    <xdr:sp macro="" textlink="">
      <xdr:nvSpPr>
        <xdr:cNvPr id="318" name="n_1mainValue【公営住宅】&#10;有形固定資産減価償却率">
          <a:extLst>
            <a:ext uri="{FF2B5EF4-FFF2-40B4-BE49-F238E27FC236}">
              <a16:creationId xmlns:a16="http://schemas.microsoft.com/office/drawing/2014/main" id="{00000000-0008-0000-0E00-00003E010000}"/>
            </a:ext>
          </a:extLst>
        </xdr:cNvPr>
        <xdr:cNvSpPr txBox="1"/>
      </xdr:nvSpPr>
      <xdr:spPr>
        <a:xfrm>
          <a:off x="317056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83838</xdr:rowOff>
    </xdr:from>
    <xdr:ext cx="405111" cy="259045"/>
    <xdr:sp macro="" textlink="">
      <xdr:nvSpPr>
        <xdr:cNvPr id="319" name="n_2mainValue【公営住宅】&#10;有形固定資産減価償却率">
          <a:extLst>
            <a:ext uri="{FF2B5EF4-FFF2-40B4-BE49-F238E27FC236}">
              <a16:creationId xmlns:a16="http://schemas.microsoft.com/office/drawing/2014/main" id="{00000000-0008-0000-0E00-00003F010000}"/>
            </a:ext>
          </a:extLst>
        </xdr:cNvPr>
        <xdr:cNvSpPr txBox="1"/>
      </xdr:nvSpPr>
      <xdr:spPr>
        <a:xfrm>
          <a:off x="2385704" y="14165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81932</xdr:rowOff>
    </xdr:from>
    <xdr:ext cx="405111" cy="259045"/>
    <xdr:sp macro="" textlink="">
      <xdr:nvSpPr>
        <xdr:cNvPr id="320" name="n_3mainValue【公営住宅】&#10;有形固定資産減価償却率">
          <a:extLst>
            <a:ext uri="{FF2B5EF4-FFF2-40B4-BE49-F238E27FC236}">
              <a16:creationId xmlns:a16="http://schemas.microsoft.com/office/drawing/2014/main" id="{00000000-0008-0000-0E00-000040010000}"/>
            </a:ext>
          </a:extLst>
        </xdr:cNvPr>
        <xdr:cNvSpPr txBox="1"/>
      </xdr:nvSpPr>
      <xdr:spPr>
        <a:xfrm>
          <a:off x="1611004" y="1416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53357</xdr:rowOff>
    </xdr:from>
    <xdr:ext cx="405111" cy="259045"/>
    <xdr:sp macro="" textlink="">
      <xdr:nvSpPr>
        <xdr:cNvPr id="321" name="n_4mainValue【公営住宅】&#10;有形固定資産減価償却率">
          <a:extLst>
            <a:ext uri="{FF2B5EF4-FFF2-40B4-BE49-F238E27FC236}">
              <a16:creationId xmlns:a16="http://schemas.microsoft.com/office/drawing/2014/main" id="{00000000-0008-0000-0E00-000041010000}"/>
            </a:ext>
          </a:extLst>
        </xdr:cNvPr>
        <xdr:cNvSpPr txBox="1"/>
      </xdr:nvSpPr>
      <xdr:spPr>
        <a:xfrm>
          <a:off x="836304" y="1413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5364041" y="138709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5364041" y="13421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5364041" y="129756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536404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00000000-0008-0000-0E00-00005601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88666</xdr:rowOff>
    </xdr:from>
    <xdr:to>
      <xdr:col>54</xdr:col>
      <xdr:colOff>189865</xdr:colOff>
      <xdr:row>86</xdr:row>
      <xdr:rowOff>33986</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flipV="1">
          <a:off x="9219565" y="13332226"/>
          <a:ext cx="0" cy="1118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37813</xdr:rowOff>
    </xdr:from>
    <xdr:ext cx="469744" cy="259045"/>
    <xdr:sp macro="" textlink="">
      <xdr:nvSpPr>
        <xdr:cNvPr id="344" name="【公営住宅】&#10;一人当たり面積最小値テキスト">
          <a:extLst>
            <a:ext uri="{FF2B5EF4-FFF2-40B4-BE49-F238E27FC236}">
              <a16:creationId xmlns:a16="http://schemas.microsoft.com/office/drawing/2014/main" id="{00000000-0008-0000-0E00-000058010000}"/>
            </a:ext>
          </a:extLst>
        </xdr:cNvPr>
        <xdr:cNvSpPr txBox="1"/>
      </xdr:nvSpPr>
      <xdr:spPr>
        <a:xfrm>
          <a:off x="9258300" y="1445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33986</xdr:rowOff>
    </xdr:from>
    <xdr:to>
      <xdr:col>55</xdr:col>
      <xdr:colOff>88900</xdr:colOff>
      <xdr:row>86</xdr:row>
      <xdr:rowOff>33986</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a:off x="9154160" y="144510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35343</xdr:rowOff>
    </xdr:from>
    <xdr:ext cx="534377" cy="259045"/>
    <xdr:sp macro="" textlink="">
      <xdr:nvSpPr>
        <xdr:cNvPr id="346" name="【公営住宅】&#10;一人当たり面積最大値テキスト">
          <a:extLst>
            <a:ext uri="{FF2B5EF4-FFF2-40B4-BE49-F238E27FC236}">
              <a16:creationId xmlns:a16="http://schemas.microsoft.com/office/drawing/2014/main" id="{00000000-0008-0000-0E00-00005A010000}"/>
            </a:ext>
          </a:extLst>
        </xdr:cNvPr>
        <xdr:cNvSpPr txBox="1"/>
      </xdr:nvSpPr>
      <xdr:spPr>
        <a:xfrm>
          <a:off x="9258300" y="1311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88666</xdr:rowOff>
    </xdr:from>
    <xdr:to>
      <xdr:col>55</xdr:col>
      <xdr:colOff>88900</xdr:colOff>
      <xdr:row>79</xdr:row>
      <xdr:rowOff>88666</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a:off x="9154160" y="133322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124386</xdr:rowOff>
    </xdr:from>
    <xdr:ext cx="469744" cy="259045"/>
    <xdr:sp macro="" textlink="">
      <xdr:nvSpPr>
        <xdr:cNvPr id="348" name="【公営住宅】&#10;一人当たり面積平均値テキスト">
          <a:extLst>
            <a:ext uri="{FF2B5EF4-FFF2-40B4-BE49-F238E27FC236}">
              <a16:creationId xmlns:a16="http://schemas.microsoft.com/office/drawing/2014/main" id="{00000000-0008-0000-0E00-00005C010000}"/>
            </a:ext>
          </a:extLst>
        </xdr:cNvPr>
        <xdr:cNvSpPr txBox="1"/>
      </xdr:nvSpPr>
      <xdr:spPr>
        <a:xfrm>
          <a:off x="9258300" y="142061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101509</xdr:rowOff>
    </xdr:from>
    <xdr:to>
      <xdr:col>55</xdr:col>
      <xdr:colOff>50800</xdr:colOff>
      <xdr:row>86</xdr:row>
      <xdr:rowOff>31659</xdr:rowOff>
    </xdr:to>
    <xdr:sp macro="" textlink="">
      <xdr:nvSpPr>
        <xdr:cNvPr id="349" name="フローチャート: 判断 348">
          <a:extLst>
            <a:ext uri="{FF2B5EF4-FFF2-40B4-BE49-F238E27FC236}">
              <a16:creationId xmlns:a16="http://schemas.microsoft.com/office/drawing/2014/main" id="{00000000-0008-0000-0E00-00005D010000}"/>
            </a:ext>
          </a:extLst>
        </xdr:cNvPr>
        <xdr:cNvSpPr/>
      </xdr:nvSpPr>
      <xdr:spPr>
        <a:xfrm>
          <a:off x="9192260" y="1435090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100457</xdr:rowOff>
    </xdr:from>
    <xdr:to>
      <xdr:col>50</xdr:col>
      <xdr:colOff>165100</xdr:colOff>
      <xdr:row>86</xdr:row>
      <xdr:rowOff>30607</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8445500" y="143498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101828</xdr:rowOff>
    </xdr:from>
    <xdr:to>
      <xdr:col>46</xdr:col>
      <xdr:colOff>38100</xdr:colOff>
      <xdr:row>86</xdr:row>
      <xdr:rowOff>31978</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7670800" y="1435122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103338</xdr:rowOff>
    </xdr:from>
    <xdr:to>
      <xdr:col>41</xdr:col>
      <xdr:colOff>101600</xdr:colOff>
      <xdr:row>86</xdr:row>
      <xdr:rowOff>33488</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6873240" y="143527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104708</xdr:rowOff>
    </xdr:from>
    <xdr:to>
      <xdr:col>36</xdr:col>
      <xdr:colOff>165100</xdr:colOff>
      <xdr:row>86</xdr:row>
      <xdr:rowOff>34858</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6098540" y="143541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118470</xdr:rowOff>
    </xdr:from>
    <xdr:to>
      <xdr:col>55</xdr:col>
      <xdr:colOff>50800</xdr:colOff>
      <xdr:row>86</xdr:row>
      <xdr:rowOff>48620</xdr:rowOff>
    </xdr:to>
    <xdr:sp macro="" textlink="">
      <xdr:nvSpPr>
        <xdr:cNvPr id="359" name="楕円 358">
          <a:extLst>
            <a:ext uri="{FF2B5EF4-FFF2-40B4-BE49-F238E27FC236}">
              <a16:creationId xmlns:a16="http://schemas.microsoft.com/office/drawing/2014/main" id="{00000000-0008-0000-0E00-000067010000}"/>
            </a:ext>
          </a:extLst>
        </xdr:cNvPr>
        <xdr:cNvSpPr/>
      </xdr:nvSpPr>
      <xdr:spPr>
        <a:xfrm>
          <a:off x="9192260" y="143678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79935</xdr:rowOff>
    </xdr:from>
    <xdr:ext cx="469744" cy="259045"/>
    <xdr:sp macro="" textlink="">
      <xdr:nvSpPr>
        <xdr:cNvPr id="360" name="【公営住宅】&#10;一人当たり面積該当値テキスト">
          <a:extLst>
            <a:ext uri="{FF2B5EF4-FFF2-40B4-BE49-F238E27FC236}">
              <a16:creationId xmlns:a16="http://schemas.microsoft.com/office/drawing/2014/main" id="{00000000-0008-0000-0E00-000068010000}"/>
            </a:ext>
          </a:extLst>
        </xdr:cNvPr>
        <xdr:cNvSpPr txBox="1"/>
      </xdr:nvSpPr>
      <xdr:spPr>
        <a:xfrm>
          <a:off x="9258300" y="14329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118470</xdr:rowOff>
    </xdr:from>
    <xdr:to>
      <xdr:col>50</xdr:col>
      <xdr:colOff>165100</xdr:colOff>
      <xdr:row>86</xdr:row>
      <xdr:rowOff>48620</xdr:rowOff>
    </xdr:to>
    <xdr:sp macro="" textlink="">
      <xdr:nvSpPr>
        <xdr:cNvPr id="361" name="楕円 360">
          <a:extLst>
            <a:ext uri="{FF2B5EF4-FFF2-40B4-BE49-F238E27FC236}">
              <a16:creationId xmlns:a16="http://schemas.microsoft.com/office/drawing/2014/main" id="{00000000-0008-0000-0E00-000069010000}"/>
            </a:ext>
          </a:extLst>
        </xdr:cNvPr>
        <xdr:cNvSpPr/>
      </xdr:nvSpPr>
      <xdr:spPr>
        <a:xfrm>
          <a:off x="8445500" y="143678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169270</xdr:rowOff>
    </xdr:from>
    <xdr:to>
      <xdr:col>55</xdr:col>
      <xdr:colOff>0</xdr:colOff>
      <xdr:row>85</xdr:row>
      <xdr:rowOff>169270</xdr:rowOff>
    </xdr:to>
    <xdr:cxnSp macro="">
      <xdr:nvCxnSpPr>
        <xdr:cNvPr id="362" name="直線コネクタ 361">
          <a:extLst>
            <a:ext uri="{FF2B5EF4-FFF2-40B4-BE49-F238E27FC236}">
              <a16:creationId xmlns:a16="http://schemas.microsoft.com/office/drawing/2014/main" id="{00000000-0008-0000-0E00-00006A010000}"/>
            </a:ext>
          </a:extLst>
        </xdr:cNvPr>
        <xdr:cNvCxnSpPr/>
      </xdr:nvCxnSpPr>
      <xdr:spPr>
        <a:xfrm>
          <a:off x="8496300" y="1441867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118700</xdr:rowOff>
    </xdr:from>
    <xdr:to>
      <xdr:col>46</xdr:col>
      <xdr:colOff>38100</xdr:colOff>
      <xdr:row>86</xdr:row>
      <xdr:rowOff>48850</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7670800" y="143681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169270</xdr:rowOff>
    </xdr:from>
    <xdr:to>
      <xdr:col>50</xdr:col>
      <xdr:colOff>114300</xdr:colOff>
      <xdr:row>85</xdr:row>
      <xdr:rowOff>169500</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flipV="1">
          <a:off x="7713980" y="14418670"/>
          <a:ext cx="78232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118287</xdr:rowOff>
    </xdr:from>
    <xdr:to>
      <xdr:col>41</xdr:col>
      <xdr:colOff>101600</xdr:colOff>
      <xdr:row>86</xdr:row>
      <xdr:rowOff>48437</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6873240" y="143676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169087</xdr:rowOff>
    </xdr:from>
    <xdr:to>
      <xdr:col>45</xdr:col>
      <xdr:colOff>177800</xdr:colOff>
      <xdr:row>85</xdr:row>
      <xdr:rowOff>169500</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a:off x="6924040" y="14418487"/>
          <a:ext cx="789940" cy="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118562</xdr:rowOff>
    </xdr:from>
    <xdr:to>
      <xdr:col>36</xdr:col>
      <xdr:colOff>165100</xdr:colOff>
      <xdr:row>86</xdr:row>
      <xdr:rowOff>48712</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6098540" y="143679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169087</xdr:rowOff>
    </xdr:from>
    <xdr:to>
      <xdr:col>41</xdr:col>
      <xdr:colOff>50800</xdr:colOff>
      <xdr:row>85</xdr:row>
      <xdr:rowOff>169362</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flipV="1">
          <a:off x="6149340" y="14418487"/>
          <a:ext cx="7747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47134</xdr:rowOff>
    </xdr:from>
    <xdr:ext cx="469744" cy="259045"/>
    <xdr:sp macro="" textlink="">
      <xdr:nvSpPr>
        <xdr:cNvPr id="369" name="n_1aveValue【公営住宅】&#10;一人当たり面積">
          <a:extLst>
            <a:ext uri="{FF2B5EF4-FFF2-40B4-BE49-F238E27FC236}">
              <a16:creationId xmlns:a16="http://schemas.microsoft.com/office/drawing/2014/main" id="{00000000-0008-0000-0E00-000071010000}"/>
            </a:ext>
          </a:extLst>
        </xdr:cNvPr>
        <xdr:cNvSpPr txBox="1"/>
      </xdr:nvSpPr>
      <xdr:spPr>
        <a:xfrm>
          <a:off x="8271587" y="1412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48505</xdr:rowOff>
    </xdr:from>
    <xdr:ext cx="469744" cy="259045"/>
    <xdr:sp macro="" textlink="">
      <xdr:nvSpPr>
        <xdr:cNvPr id="370" name="n_2aveValue【公営住宅】&#10;一人当たり面積">
          <a:extLst>
            <a:ext uri="{FF2B5EF4-FFF2-40B4-BE49-F238E27FC236}">
              <a16:creationId xmlns:a16="http://schemas.microsoft.com/office/drawing/2014/main" id="{00000000-0008-0000-0E00-000072010000}"/>
            </a:ext>
          </a:extLst>
        </xdr:cNvPr>
        <xdr:cNvSpPr txBox="1"/>
      </xdr:nvSpPr>
      <xdr:spPr>
        <a:xfrm>
          <a:off x="7509587" y="14130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50015</xdr:rowOff>
    </xdr:from>
    <xdr:ext cx="469744" cy="259045"/>
    <xdr:sp macro="" textlink="">
      <xdr:nvSpPr>
        <xdr:cNvPr id="371" name="n_3aveValue【公営住宅】&#10;一人当たり面積">
          <a:extLst>
            <a:ext uri="{FF2B5EF4-FFF2-40B4-BE49-F238E27FC236}">
              <a16:creationId xmlns:a16="http://schemas.microsoft.com/office/drawing/2014/main" id="{00000000-0008-0000-0E00-000073010000}"/>
            </a:ext>
          </a:extLst>
        </xdr:cNvPr>
        <xdr:cNvSpPr txBox="1"/>
      </xdr:nvSpPr>
      <xdr:spPr>
        <a:xfrm>
          <a:off x="6712027" y="14131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51385</xdr:rowOff>
    </xdr:from>
    <xdr:ext cx="469744" cy="259045"/>
    <xdr:sp macro="" textlink="">
      <xdr:nvSpPr>
        <xdr:cNvPr id="372" name="n_4aveValue【公営住宅】&#10;一人当たり面積">
          <a:extLst>
            <a:ext uri="{FF2B5EF4-FFF2-40B4-BE49-F238E27FC236}">
              <a16:creationId xmlns:a16="http://schemas.microsoft.com/office/drawing/2014/main" id="{00000000-0008-0000-0E00-000074010000}"/>
            </a:ext>
          </a:extLst>
        </xdr:cNvPr>
        <xdr:cNvSpPr txBox="1"/>
      </xdr:nvSpPr>
      <xdr:spPr>
        <a:xfrm>
          <a:off x="5937327" y="14133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39747</xdr:rowOff>
    </xdr:from>
    <xdr:ext cx="469744" cy="259045"/>
    <xdr:sp macro="" textlink="">
      <xdr:nvSpPr>
        <xdr:cNvPr id="373" name="n_1mainValue【公営住宅】&#10;一人当たり面積">
          <a:extLst>
            <a:ext uri="{FF2B5EF4-FFF2-40B4-BE49-F238E27FC236}">
              <a16:creationId xmlns:a16="http://schemas.microsoft.com/office/drawing/2014/main" id="{00000000-0008-0000-0E00-000075010000}"/>
            </a:ext>
          </a:extLst>
        </xdr:cNvPr>
        <xdr:cNvSpPr txBox="1"/>
      </xdr:nvSpPr>
      <xdr:spPr>
        <a:xfrm>
          <a:off x="8271587" y="1445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39977</xdr:rowOff>
    </xdr:from>
    <xdr:ext cx="469744" cy="259045"/>
    <xdr:sp macro="" textlink="">
      <xdr:nvSpPr>
        <xdr:cNvPr id="374" name="n_2mainValue【公営住宅】&#10;一人当たり面積">
          <a:extLst>
            <a:ext uri="{FF2B5EF4-FFF2-40B4-BE49-F238E27FC236}">
              <a16:creationId xmlns:a16="http://schemas.microsoft.com/office/drawing/2014/main" id="{00000000-0008-0000-0E00-000076010000}"/>
            </a:ext>
          </a:extLst>
        </xdr:cNvPr>
        <xdr:cNvSpPr txBox="1"/>
      </xdr:nvSpPr>
      <xdr:spPr>
        <a:xfrm>
          <a:off x="7509587" y="1445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39564</xdr:rowOff>
    </xdr:from>
    <xdr:ext cx="469744" cy="259045"/>
    <xdr:sp macro="" textlink="">
      <xdr:nvSpPr>
        <xdr:cNvPr id="375" name="n_3mainValue【公営住宅】&#10;一人当たり面積">
          <a:extLst>
            <a:ext uri="{FF2B5EF4-FFF2-40B4-BE49-F238E27FC236}">
              <a16:creationId xmlns:a16="http://schemas.microsoft.com/office/drawing/2014/main" id="{00000000-0008-0000-0E00-000077010000}"/>
            </a:ext>
          </a:extLst>
        </xdr:cNvPr>
        <xdr:cNvSpPr txBox="1"/>
      </xdr:nvSpPr>
      <xdr:spPr>
        <a:xfrm>
          <a:off x="6712027" y="14456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39839</xdr:rowOff>
    </xdr:from>
    <xdr:ext cx="469744" cy="259045"/>
    <xdr:sp macro="" textlink="">
      <xdr:nvSpPr>
        <xdr:cNvPr id="376" name="n_4mainValue【公営住宅】&#10;一人当たり面積">
          <a:extLst>
            <a:ext uri="{FF2B5EF4-FFF2-40B4-BE49-F238E27FC236}">
              <a16:creationId xmlns:a16="http://schemas.microsoft.com/office/drawing/2014/main" id="{00000000-0008-0000-0E00-000078010000}"/>
            </a:ext>
          </a:extLst>
        </xdr:cNvPr>
        <xdr:cNvSpPr txBox="1"/>
      </xdr:nvSpPr>
      <xdr:spPr>
        <a:xfrm>
          <a:off x="5937327" y="14456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00000000-0008-0000-0E00-0000A101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92528</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flipV="1">
          <a:off x="14375764" y="5647509"/>
          <a:ext cx="0" cy="1485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id="{00000000-0008-0000-0E00-0000A3010000}"/>
            </a:ext>
          </a:extLst>
        </xdr:cNvPr>
        <xdr:cNvSpPr txBox="1"/>
      </xdr:nvSpPr>
      <xdr:spPr>
        <a:xfrm>
          <a:off x="1441450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1428750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421" name="【認定こども園・幼稚園・保育所】&#10;有形固定資産減価償却率最大値テキスト">
          <a:extLst>
            <a:ext uri="{FF2B5EF4-FFF2-40B4-BE49-F238E27FC236}">
              <a16:creationId xmlns:a16="http://schemas.microsoft.com/office/drawing/2014/main" id="{00000000-0008-0000-0E00-0000A5010000}"/>
            </a:ext>
          </a:extLst>
        </xdr:cNvPr>
        <xdr:cNvSpPr txBox="1"/>
      </xdr:nvSpPr>
      <xdr:spPr>
        <a:xfrm>
          <a:off x="14414500" y="54265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14287500" y="56475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72770</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id="{00000000-0008-0000-0E00-0000A7010000}"/>
            </a:ext>
          </a:extLst>
        </xdr:cNvPr>
        <xdr:cNvSpPr txBox="1"/>
      </xdr:nvSpPr>
      <xdr:spPr>
        <a:xfrm>
          <a:off x="14414500" y="62754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424" name="フローチャート: 判断 423">
          <a:extLst>
            <a:ext uri="{FF2B5EF4-FFF2-40B4-BE49-F238E27FC236}">
              <a16:creationId xmlns:a16="http://schemas.microsoft.com/office/drawing/2014/main" id="{00000000-0008-0000-0E00-0000A8010000}"/>
            </a:ext>
          </a:extLst>
        </xdr:cNvPr>
        <xdr:cNvSpPr/>
      </xdr:nvSpPr>
      <xdr:spPr>
        <a:xfrm>
          <a:off x="14325600" y="6420213"/>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46627</xdr:rowOff>
    </xdr:from>
    <xdr:to>
      <xdr:col>81</xdr:col>
      <xdr:colOff>101600</xdr:colOff>
      <xdr:row>38</xdr:row>
      <xdr:rowOff>148227</xdr:rowOff>
    </xdr:to>
    <xdr:sp macro="" textlink="">
      <xdr:nvSpPr>
        <xdr:cNvPr id="425" name="フローチャート: 判断 424">
          <a:extLst>
            <a:ext uri="{FF2B5EF4-FFF2-40B4-BE49-F238E27FC236}">
              <a16:creationId xmlns:a16="http://schemas.microsoft.com/office/drawing/2014/main" id="{00000000-0008-0000-0E00-0000A9010000}"/>
            </a:ext>
          </a:extLst>
        </xdr:cNvPr>
        <xdr:cNvSpPr/>
      </xdr:nvSpPr>
      <xdr:spPr>
        <a:xfrm>
          <a:off x="13578840" y="64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17235</xdr:rowOff>
    </xdr:from>
    <xdr:to>
      <xdr:col>76</xdr:col>
      <xdr:colOff>165100</xdr:colOff>
      <xdr:row>38</xdr:row>
      <xdr:rowOff>118835</xdr:rowOff>
    </xdr:to>
    <xdr:sp macro="" textlink="">
      <xdr:nvSpPr>
        <xdr:cNvPr id="426" name="フローチャート: 判断 425">
          <a:extLst>
            <a:ext uri="{FF2B5EF4-FFF2-40B4-BE49-F238E27FC236}">
              <a16:creationId xmlns:a16="http://schemas.microsoft.com/office/drawing/2014/main" id="{00000000-0008-0000-0E00-0000AA010000}"/>
            </a:ext>
          </a:extLst>
        </xdr:cNvPr>
        <xdr:cNvSpPr/>
      </xdr:nvSpPr>
      <xdr:spPr>
        <a:xfrm>
          <a:off x="12804140" y="638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2029440" y="640878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67854</xdr:rowOff>
    </xdr:from>
    <xdr:to>
      <xdr:col>67</xdr:col>
      <xdr:colOff>101600</xdr:colOff>
      <xdr:row>38</xdr:row>
      <xdr:rowOff>169454</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11231880" y="643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123372</xdr:rowOff>
    </xdr:from>
    <xdr:to>
      <xdr:col>85</xdr:col>
      <xdr:colOff>177800</xdr:colOff>
      <xdr:row>40</xdr:row>
      <xdr:rowOff>53522</xdr:rowOff>
    </xdr:to>
    <xdr:sp macro="" textlink="">
      <xdr:nvSpPr>
        <xdr:cNvPr id="434" name="楕円 433">
          <a:extLst>
            <a:ext uri="{FF2B5EF4-FFF2-40B4-BE49-F238E27FC236}">
              <a16:creationId xmlns:a16="http://schemas.microsoft.com/office/drawing/2014/main" id="{00000000-0008-0000-0E00-0000B2010000}"/>
            </a:ext>
          </a:extLst>
        </xdr:cNvPr>
        <xdr:cNvSpPr/>
      </xdr:nvSpPr>
      <xdr:spPr>
        <a:xfrm>
          <a:off x="14325600" y="6661332"/>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101799</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id="{00000000-0008-0000-0E00-0000B3010000}"/>
            </a:ext>
          </a:extLst>
        </xdr:cNvPr>
        <xdr:cNvSpPr txBox="1"/>
      </xdr:nvSpPr>
      <xdr:spPr>
        <a:xfrm>
          <a:off x="14414500" y="6639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61323</xdr:rowOff>
    </xdr:from>
    <xdr:to>
      <xdr:col>81</xdr:col>
      <xdr:colOff>101600</xdr:colOff>
      <xdr:row>39</xdr:row>
      <xdr:rowOff>162923</xdr:rowOff>
    </xdr:to>
    <xdr:sp macro="" textlink="">
      <xdr:nvSpPr>
        <xdr:cNvPr id="436" name="楕円 435">
          <a:extLst>
            <a:ext uri="{FF2B5EF4-FFF2-40B4-BE49-F238E27FC236}">
              <a16:creationId xmlns:a16="http://schemas.microsoft.com/office/drawing/2014/main" id="{00000000-0008-0000-0E00-0000B4010000}"/>
            </a:ext>
          </a:extLst>
        </xdr:cNvPr>
        <xdr:cNvSpPr/>
      </xdr:nvSpPr>
      <xdr:spPr>
        <a:xfrm>
          <a:off x="13578840" y="659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112123</xdr:rowOff>
    </xdr:from>
    <xdr:to>
      <xdr:col>85</xdr:col>
      <xdr:colOff>127000</xdr:colOff>
      <xdr:row>40</xdr:row>
      <xdr:rowOff>2722</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a:off x="13629640" y="6650083"/>
          <a:ext cx="746760" cy="5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142966</xdr:rowOff>
    </xdr:from>
    <xdr:to>
      <xdr:col>76</xdr:col>
      <xdr:colOff>165100</xdr:colOff>
      <xdr:row>40</xdr:row>
      <xdr:rowOff>73116</xdr:rowOff>
    </xdr:to>
    <xdr:sp macro="" textlink="">
      <xdr:nvSpPr>
        <xdr:cNvPr id="438" name="楕円 437">
          <a:extLst>
            <a:ext uri="{FF2B5EF4-FFF2-40B4-BE49-F238E27FC236}">
              <a16:creationId xmlns:a16="http://schemas.microsoft.com/office/drawing/2014/main" id="{00000000-0008-0000-0E00-0000B6010000}"/>
            </a:ext>
          </a:extLst>
        </xdr:cNvPr>
        <xdr:cNvSpPr/>
      </xdr:nvSpPr>
      <xdr:spPr>
        <a:xfrm>
          <a:off x="12804140" y="66809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112123</xdr:rowOff>
    </xdr:from>
    <xdr:to>
      <xdr:col>81</xdr:col>
      <xdr:colOff>50800</xdr:colOff>
      <xdr:row>40</xdr:row>
      <xdr:rowOff>22316</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flipV="1">
          <a:off x="12854940" y="6650083"/>
          <a:ext cx="774700" cy="7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146231</xdr:rowOff>
    </xdr:from>
    <xdr:to>
      <xdr:col>72</xdr:col>
      <xdr:colOff>38100</xdr:colOff>
      <xdr:row>40</xdr:row>
      <xdr:rowOff>76381</xdr:rowOff>
    </xdr:to>
    <xdr:sp macro="" textlink="">
      <xdr:nvSpPr>
        <xdr:cNvPr id="440" name="楕円 439">
          <a:extLst>
            <a:ext uri="{FF2B5EF4-FFF2-40B4-BE49-F238E27FC236}">
              <a16:creationId xmlns:a16="http://schemas.microsoft.com/office/drawing/2014/main" id="{00000000-0008-0000-0E00-0000B8010000}"/>
            </a:ext>
          </a:extLst>
        </xdr:cNvPr>
        <xdr:cNvSpPr/>
      </xdr:nvSpPr>
      <xdr:spPr>
        <a:xfrm>
          <a:off x="12029440" y="668419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22316</xdr:rowOff>
    </xdr:from>
    <xdr:to>
      <xdr:col>76</xdr:col>
      <xdr:colOff>114300</xdr:colOff>
      <xdr:row>40</xdr:row>
      <xdr:rowOff>25581</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flipV="1">
          <a:off x="12072620" y="6727916"/>
          <a:ext cx="78232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102144</xdr:rowOff>
    </xdr:from>
    <xdr:to>
      <xdr:col>67</xdr:col>
      <xdr:colOff>101600</xdr:colOff>
      <xdr:row>40</xdr:row>
      <xdr:rowOff>32294</xdr:rowOff>
    </xdr:to>
    <xdr:sp macro="" textlink="">
      <xdr:nvSpPr>
        <xdr:cNvPr id="442" name="楕円 441">
          <a:extLst>
            <a:ext uri="{FF2B5EF4-FFF2-40B4-BE49-F238E27FC236}">
              <a16:creationId xmlns:a16="http://schemas.microsoft.com/office/drawing/2014/main" id="{00000000-0008-0000-0E00-0000BA010000}"/>
            </a:ext>
          </a:extLst>
        </xdr:cNvPr>
        <xdr:cNvSpPr/>
      </xdr:nvSpPr>
      <xdr:spPr>
        <a:xfrm>
          <a:off x="11231880" y="66401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152944</xdr:rowOff>
    </xdr:from>
    <xdr:to>
      <xdr:col>71</xdr:col>
      <xdr:colOff>177800</xdr:colOff>
      <xdr:row>40</xdr:row>
      <xdr:rowOff>25581</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a:off x="11282680" y="6690904"/>
          <a:ext cx="789940" cy="4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164754</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id="{00000000-0008-0000-0E00-0000BC010000}"/>
            </a:ext>
          </a:extLst>
        </xdr:cNvPr>
        <xdr:cNvSpPr txBox="1"/>
      </xdr:nvSpPr>
      <xdr:spPr>
        <a:xfrm>
          <a:off x="13437244" y="619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135363</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id="{00000000-0008-0000-0E00-0000BD010000}"/>
            </a:ext>
          </a:extLst>
        </xdr:cNvPr>
        <xdr:cNvSpPr txBox="1"/>
      </xdr:nvSpPr>
      <xdr:spPr>
        <a:xfrm>
          <a:off x="12675244" y="617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156590</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19005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14531</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1102984" y="621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154050</xdr:rowOff>
    </xdr:from>
    <xdr:ext cx="405111" cy="259045"/>
    <xdr:sp macro="" textlink="">
      <xdr:nvSpPr>
        <xdr:cNvPr id="448" name="n_1main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3437244" y="669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64243</xdr:rowOff>
    </xdr:from>
    <xdr:ext cx="405111" cy="259045"/>
    <xdr:sp macro="" textlink="">
      <xdr:nvSpPr>
        <xdr:cNvPr id="449" name="n_2main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2675244" y="6769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67508</xdr:rowOff>
    </xdr:from>
    <xdr:ext cx="405111" cy="259045"/>
    <xdr:sp macro="" textlink="">
      <xdr:nvSpPr>
        <xdr:cNvPr id="450" name="n_3main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1900544" y="6773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23421</xdr:rowOff>
    </xdr:from>
    <xdr:ext cx="405111" cy="259045"/>
    <xdr:sp macro="" textlink="">
      <xdr:nvSpPr>
        <xdr:cNvPr id="451" name="n_4mainValue【認定こども園・幼稚園・保育所】&#10;有形固定資産減価償却率">
          <a:extLst>
            <a:ext uri="{FF2B5EF4-FFF2-40B4-BE49-F238E27FC236}">
              <a16:creationId xmlns:a16="http://schemas.microsoft.com/office/drawing/2014/main" id="{00000000-0008-0000-0E00-0000C3010000}"/>
            </a:ext>
          </a:extLst>
        </xdr:cNvPr>
        <xdr:cNvSpPr txBox="1"/>
      </xdr:nvSpPr>
      <xdr:spPr>
        <a:xfrm>
          <a:off x="11102984" y="6729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00000000-0008-0000-0E00-0000CC01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569484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569484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569484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569484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569484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3" name="テキスト ボックス 472">
          <a:extLst>
            <a:ext uri="{FF2B5EF4-FFF2-40B4-BE49-F238E27FC236}">
              <a16:creationId xmlns:a16="http://schemas.microsoft.com/office/drawing/2014/main" id="{00000000-0008-0000-0E00-0000D9010000}"/>
            </a:ext>
          </a:extLst>
        </xdr:cNvPr>
        <xdr:cNvSpPr txBox="1"/>
      </xdr:nvSpPr>
      <xdr:spPr>
        <a:xfrm>
          <a:off x="1569484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a:extLst>
            <a:ext uri="{FF2B5EF4-FFF2-40B4-BE49-F238E27FC236}">
              <a16:creationId xmlns:a16="http://schemas.microsoft.com/office/drawing/2014/main" id="{00000000-0008-0000-0E00-0000DB010000}"/>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a:extLst>
            <a:ext uri="{FF2B5EF4-FFF2-40B4-BE49-F238E27FC236}">
              <a16:creationId xmlns:a16="http://schemas.microsoft.com/office/drawing/2014/main" id="{00000000-0008-0000-0E00-0000DC01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167640</xdr:rowOff>
    </xdr:from>
    <xdr:to>
      <xdr:col>116</xdr:col>
      <xdr:colOff>62864</xdr:colOff>
      <xdr:row>42</xdr:row>
      <xdr:rowOff>81099</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flipV="1">
          <a:off x="19509104" y="5532120"/>
          <a:ext cx="0" cy="1589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84926</xdr:rowOff>
    </xdr:from>
    <xdr:ext cx="469744" cy="259045"/>
    <xdr:sp macro="" textlink="">
      <xdr:nvSpPr>
        <xdr:cNvPr id="478" name="【認定こども園・幼稚園・保育所】&#10;一人当たり面積最小値テキスト">
          <a:extLst>
            <a:ext uri="{FF2B5EF4-FFF2-40B4-BE49-F238E27FC236}">
              <a16:creationId xmlns:a16="http://schemas.microsoft.com/office/drawing/2014/main" id="{00000000-0008-0000-0E00-0000DE010000}"/>
            </a:ext>
          </a:extLst>
        </xdr:cNvPr>
        <xdr:cNvSpPr txBox="1"/>
      </xdr:nvSpPr>
      <xdr:spPr>
        <a:xfrm>
          <a:off x="19547840" y="712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81099</xdr:rowOff>
    </xdr:from>
    <xdr:to>
      <xdr:col>116</xdr:col>
      <xdr:colOff>152400</xdr:colOff>
      <xdr:row>42</xdr:row>
      <xdr:rowOff>81099</xdr:rowOff>
    </xdr:to>
    <xdr:cxnSp macro="">
      <xdr:nvCxnSpPr>
        <xdr:cNvPr id="479" name="直線コネクタ 478">
          <a:extLst>
            <a:ext uri="{FF2B5EF4-FFF2-40B4-BE49-F238E27FC236}">
              <a16:creationId xmlns:a16="http://schemas.microsoft.com/office/drawing/2014/main" id="{00000000-0008-0000-0E00-0000DF010000}"/>
            </a:ext>
          </a:extLst>
        </xdr:cNvPr>
        <xdr:cNvCxnSpPr/>
      </xdr:nvCxnSpPr>
      <xdr:spPr>
        <a:xfrm>
          <a:off x="19443700" y="71219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114317</xdr:rowOff>
    </xdr:from>
    <xdr:ext cx="469744" cy="259045"/>
    <xdr:sp macro="" textlink="">
      <xdr:nvSpPr>
        <xdr:cNvPr id="480" name="【認定こども園・幼稚園・保育所】&#10;一人当たり面積最大値テキスト">
          <a:extLst>
            <a:ext uri="{FF2B5EF4-FFF2-40B4-BE49-F238E27FC236}">
              <a16:creationId xmlns:a16="http://schemas.microsoft.com/office/drawing/2014/main" id="{00000000-0008-0000-0E00-0000E0010000}"/>
            </a:ext>
          </a:extLst>
        </xdr:cNvPr>
        <xdr:cNvSpPr txBox="1"/>
      </xdr:nvSpPr>
      <xdr:spPr>
        <a:xfrm>
          <a:off x="19547840" y="531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167640</xdr:rowOff>
    </xdr:from>
    <xdr:to>
      <xdr:col>116</xdr:col>
      <xdr:colOff>152400</xdr:colOff>
      <xdr:row>32</xdr:row>
      <xdr:rowOff>167640</xdr:rowOff>
    </xdr:to>
    <xdr:cxnSp macro="">
      <xdr:nvCxnSpPr>
        <xdr:cNvPr id="481" name="直線コネクタ 480">
          <a:extLst>
            <a:ext uri="{FF2B5EF4-FFF2-40B4-BE49-F238E27FC236}">
              <a16:creationId xmlns:a16="http://schemas.microsoft.com/office/drawing/2014/main" id="{00000000-0008-0000-0E00-0000E1010000}"/>
            </a:ext>
          </a:extLst>
        </xdr:cNvPr>
        <xdr:cNvCxnSpPr/>
      </xdr:nvCxnSpPr>
      <xdr:spPr>
        <a:xfrm>
          <a:off x="19443700" y="55321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98896</xdr:rowOff>
    </xdr:from>
    <xdr:ext cx="469744" cy="259045"/>
    <xdr:sp macro="" textlink="">
      <xdr:nvSpPr>
        <xdr:cNvPr id="482" name="【認定こども園・幼稚園・保育所】&#10;一人当たり面積平均値テキスト">
          <a:extLst>
            <a:ext uri="{FF2B5EF4-FFF2-40B4-BE49-F238E27FC236}">
              <a16:creationId xmlns:a16="http://schemas.microsoft.com/office/drawing/2014/main" id="{00000000-0008-0000-0E00-0000E2010000}"/>
            </a:ext>
          </a:extLst>
        </xdr:cNvPr>
        <xdr:cNvSpPr txBox="1"/>
      </xdr:nvSpPr>
      <xdr:spPr>
        <a:xfrm>
          <a:off x="19547840" y="6636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76019</xdr:rowOff>
    </xdr:from>
    <xdr:to>
      <xdr:col>116</xdr:col>
      <xdr:colOff>114300</xdr:colOff>
      <xdr:row>41</xdr:row>
      <xdr:rowOff>6169</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19458940" y="67816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89081</xdr:rowOff>
    </xdr:from>
    <xdr:to>
      <xdr:col>112</xdr:col>
      <xdr:colOff>38100</xdr:colOff>
      <xdr:row>41</xdr:row>
      <xdr:rowOff>19231</xdr:rowOff>
    </xdr:to>
    <xdr:sp macro="" textlink="">
      <xdr:nvSpPr>
        <xdr:cNvPr id="484" name="フローチャート: 判断 483">
          <a:extLst>
            <a:ext uri="{FF2B5EF4-FFF2-40B4-BE49-F238E27FC236}">
              <a16:creationId xmlns:a16="http://schemas.microsoft.com/office/drawing/2014/main" id="{00000000-0008-0000-0E00-0000E4010000}"/>
            </a:ext>
          </a:extLst>
        </xdr:cNvPr>
        <xdr:cNvSpPr/>
      </xdr:nvSpPr>
      <xdr:spPr>
        <a:xfrm>
          <a:off x="18735040" y="67946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84183</xdr:rowOff>
    </xdr:from>
    <xdr:to>
      <xdr:col>107</xdr:col>
      <xdr:colOff>101600</xdr:colOff>
      <xdr:row>41</xdr:row>
      <xdr:rowOff>14333</xdr:rowOff>
    </xdr:to>
    <xdr:sp macro="" textlink="">
      <xdr:nvSpPr>
        <xdr:cNvPr id="485" name="フローチャート: 判断 484">
          <a:extLst>
            <a:ext uri="{FF2B5EF4-FFF2-40B4-BE49-F238E27FC236}">
              <a16:creationId xmlns:a16="http://schemas.microsoft.com/office/drawing/2014/main" id="{00000000-0008-0000-0E00-0000E5010000}"/>
            </a:ext>
          </a:extLst>
        </xdr:cNvPr>
        <xdr:cNvSpPr/>
      </xdr:nvSpPr>
      <xdr:spPr>
        <a:xfrm>
          <a:off x="17937480" y="67897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82550</xdr:rowOff>
    </xdr:from>
    <xdr:to>
      <xdr:col>102</xdr:col>
      <xdr:colOff>165100</xdr:colOff>
      <xdr:row>41</xdr:row>
      <xdr:rowOff>12700</xdr:rowOff>
    </xdr:to>
    <xdr:sp macro="" textlink="">
      <xdr:nvSpPr>
        <xdr:cNvPr id="486" name="フローチャート: 判断 485">
          <a:extLst>
            <a:ext uri="{FF2B5EF4-FFF2-40B4-BE49-F238E27FC236}">
              <a16:creationId xmlns:a16="http://schemas.microsoft.com/office/drawing/2014/main" id="{00000000-0008-0000-0E00-0000E6010000}"/>
            </a:ext>
          </a:extLst>
        </xdr:cNvPr>
        <xdr:cNvSpPr/>
      </xdr:nvSpPr>
      <xdr:spPr>
        <a:xfrm>
          <a:off x="17162780" y="67881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97246</xdr:rowOff>
    </xdr:from>
    <xdr:to>
      <xdr:col>98</xdr:col>
      <xdr:colOff>38100</xdr:colOff>
      <xdr:row>41</xdr:row>
      <xdr:rowOff>27396</xdr:rowOff>
    </xdr:to>
    <xdr:sp macro="" textlink="">
      <xdr:nvSpPr>
        <xdr:cNvPr id="487" name="フローチャート: 判断 486">
          <a:extLst>
            <a:ext uri="{FF2B5EF4-FFF2-40B4-BE49-F238E27FC236}">
              <a16:creationId xmlns:a16="http://schemas.microsoft.com/office/drawing/2014/main" id="{00000000-0008-0000-0E00-0000E7010000}"/>
            </a:ext>
          </a:extLst>
        </xdr:cNvPr>
        <xdr:cNvSpPr/>
      </xdr:nvSpPr>
      <xdr:spPr>
        <a:xfrm>
          <a:off x="16388080" y="680284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E00-0000EC01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2540</xdr:rowOff>
    </xdr:from>
    <xdr:to>
      <xdr:col>116</xdr:col>
      <xdr:colOff>114300</xdr:colOff>
      <xdr:row>41</xdr:row>
      <xdr:rowOff>104140</xdr:rowOff>
    </xdr:to>
    <xdr:sp macro="" textlink="">
      <xdr:nvSpPr>
        <xdr:cNvPr id="493" name="楕円 492">
          <a:extLst>
            <a:ext uri="{FF2B5EF4-FFF2-40B4-BE49-F238E27FC236}">
              <a16:creationId xmlns:a16="http://schemas.microsoft.com/office/drawing/2014/main" id="{00000000-0008-0000-0E00-0000ED010000}"/>
            </a:ext>
          </a:extLst>
        </xdr:cNvPr>
        <xdr:cNvSpPr/>
      </xdr:nvSpPr>
      <xdr:spPr>
        <a:xfrm>
          <a:off x="19458940" y="68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152417</xdr:rowOff>
    </xdr:from>
    <xdr:ext cx="469744" cy="259045"/>
    <xdr:sp macro="" textlink="">
      <xdr:nvSpPr>
        <xdr:cNvPr id="494" name="【認定こども園・幼稚園・保育所】&#10;一人当たり面積該当値テキスト">
          <a:extLst>
            <a:ext uri="{FF2B5EF4-FFF2-40B4-BE49-F238E27FC236}">
              <a16:creationId xmlns:a16="http://schemas.microsoft.com/office/drawing/2014/main" id="{00000000-0008-0000-0E00-0000EE010000}"/>
            </a:ext>
          </a:extLst>
        </xdr:cNvPr>
        <xdr:cNvSpPr txBox="1"/>
      </xdr:nvSpPr>
      <xdr:spPr>
        <a:xfrm>
          <a:off x="19547840" y="685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4173</xdr:rowOff>
    </xdr:from>
    <xdr:to>
      <xdr:col>112</xdr:col>
      <xdr:colOff>38100</xdr:colOff>
      <xdr:row>41</xdr:row>
      <xdr:rowOff>105773</xdr:rowOff>
    </xdr:to>
    <xdr:sp macro="" textlink="">
      <xdr:nvSpPr>
        <xdr:cNvPr id="495" name="楕円 494">
          <a:extLst>
            <a:ext uri="{FF2B5EF4-FFF2-40B4-BE49-F238E27FC236}">
              <a16:creationId xmlns:a16="http://schemas.microsoft.com/office/drawing/2014/main" id="{00000000-0008-0000-0E00-0000EF010000}"/>
            </a:ext>
          </a:extLst>
        </xdr:cNvPr>
        <xdr:cNvSpPr/>
      </xdr:nvSpPr>
      <xdr:spPr>
        <a:xfrm>
          <a:off x="18735040" y="687741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53340</xdr:rowOff>
    </xdr:from>
    <xdr:to>
      <xdr:col>116</xdr:col>
      <xdr:colOff>63500</xdr:colOff>
      <xdr:row>41</xdr:row>
      <xdr:rowOff>54973</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flipV="1">
          <a:off x="18778220" y="6926580"/>
          <a:ext cx="73152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5806</xdr:rowOff>
    </xdr:from>
    <xdr:to>
      <xdr:col>107</xdr:col>
      <xdr:colOff>101600</xdr:colOff>
      <xdr:row>41</xdr:row>
      <xdr:rowOff>107406</xdr:rowOff>
    </xdr:to>
    <xdr:sp macro="" textlink="">
      <xdr:nvSpPr>
        <xdr:cNvPr id="497" name="楕円 496">
          <a:extLst>
            <a:ext uri="{FF2B5EF4-FFF2-40B4-BE49-F238E27FC236}">
              <a16:creationId xmlns:a16="http://schemas.microsoft.com/office/drawing/2014/main" id="{00000000-0008-0000-0E00-0000F1010000}"/>
            </a:ext>
          </a:extLst>
        </xdr:cNvPr>
        <xdr:cNvSpPr/>
      </xdr:nvSpPr>
      <xdr:spPr>
        <a:xfrm>
          <a:off x="17937480" y="687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54973</xdr:rowOff>
    </xdr:from>
    <xdr:to>
      <xdr:col>111</xdr:col>
      <xdr:colOff>177800</xdr:colOff>
      <xdr:row>41</xdr:row>
      <xdr:rowOff>56606</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flipV="1">
          <a:off x="17988280" y="6928213"/>
          <a:ext cx="78994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7438</xdr:rowOff>
    </xdr:from>
    <xdr:to>
      <xdr:col>102</xdr:col>
      <xdr:colOff>165100</xdr:colOff>
      <xdr:row>41</xdr:row>
      <xdr:rowOff>109038</xdr:rowOff>
    </xdr:to>
    <xdr:sp macro="" textlink="">
      <xdr:nvSpPr>
        <xdr:cNvPr id="499" name="楕円 498">
          <a:extLst>
            <a:ext uri="{FF2B5EF4-FFF2-40B4-BE49-F238E27FC236}">
              <a16:creationId xmlns:a16="http://schemas.microsoft.com/office/drawing/2014/main" id="{00000000-0008-0000-0E00-0000F3010000}"/>
            </a:ext>
          </a:extLst>
        </xdr:cNvPr>
        <xdr:cNvSpPr/>
      </xdr:nvSpPr>
      <xdr:spPr>
        <a:xfrm>
          <a:off x="17162780" y="688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56606</xdr:rowOff>
    </xdr:from>
    <xdr:to>
      <xdr:col>107</xdr:col>
      <xdr:colOff>50800</xdr:colOff>
      <xdr:row>41</xdr:row>
      <xdr:rowOff>58238</xdr:rowOff>
    </xdr:to>
    <xdr:cxnSp macro="">
      <xdr:nvCxnSpPr>
        <xdr:cNvPr id="500" name="直線コネクタ 499">
          <a:extLst>
            <a:ext uri="{FF2B5EF4-FFF2-40B4-BE49-F238E27FC236}">
              <a16:creationId xmlns:a16="http://schemas.microsoft.com/office/drawing/2014/main" id="{00000000-0008-0000-0E00-0000F4010000}"/>
            </a:ext>
          </a:extLst>
        </xdr:cNvPr>
        <xdr:cNvCxnSpPr/>
      </xdr:nvCxnSpPr>
      <xdr:spPr>
        <a:xfrm flipV="1">
          <a:off x="17213580" y="6929846"/>
          <a:ext cx="7747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9072</xdr:rowOff>
    </xdr:from>
    <xdr:to>
      <xdr:col>98</xdr:col>
      <xdr:colOff>38100</xdr:colOff>
      <xdr:row>41</xdr:row>
      <xdr:rowOff>110672</xdr:rowOff>
    </xdr:to>
    <xdr:sp macro="" textlink="">
      <xdr:nvSpPr>
        <xdr:cNvPr id="501" name="楕円 500">
          <a:extLst>
            <a:ext uri="{FF2B5EF4-FFF2-40B4-BE49-F238E27FC236}">
              <a16:creationId xmlns:a16="http://schemas.microsoft.com/office/drawing/2014/main" id="{00000000-0008-0000-0E00-0000F5010000}"/>
            </a:ext>
          </a:extLst>
        </xdr:cNvPr>
        <xdr:cNvSpPr/>
      </xdr:nvSpPr>
      <xdr:spPr>
        <a:xfrm>
          <a:off x="16388080" y="688231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58238</xdr:rowOff>
    </xdr:from>
    <xdr:to>
      <xdr:col>102</xdr:col>
      <xdr:colOff>114300</xdr:colOff>
      <xdr:row>41</xdr:row>
      <xdr:rowOff>59872</xdr:rowOff>
    </xdr:to>
    <xdr:cxnSp macro="">
      <xdr:nvCxnSpPr>
        <xdr:cNvPr id="502" name="直線コネクタ 501">
          <a:extLst>
            <a:ext uri="{FF2B5EF4-FFF2-40B4-BE49-F238E27FC236}">
              <a16:creationId xmlns:a16="http://schemas.microsoft.com/office/drawing/2014/main" id="{00000000-0008-0000-0E00-0000F6010000}"/>
            </a:ext>
          </a:extLst>
        </xdr:cNvPr>
        <xdr:cNvCxnSpPr/>
      </xdr:nvCxnSpPr>
      <xdr:spPr>
        <a:xfrm flipV="1">
          <a:off x="16431260" y="6931478"/>
          <a:ext cx="78232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35758</xdr:rowOff>
    </xdr:from>
    <xdr:ext cx="469744" cy="259045"/>
    <xdr:sp macro="" textlink="">
      <xdr:nvSpPr>
        <xdr:cNvPr id="503" name="n_1ave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18561127" y="657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30860</xdr:rowOff>
    </xdr:from>
    <xdr:ext cx="469744" cy="259045"/>
    <xdr:sp macro="" textlink="">
      <xdr:nvSpPr>
        <xdr:cNvPr id="504" name="n_2ave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17776267" y="656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29227</xdr:rowOff>
    </xdr:from>
    <xdr:ext cx="469744" cy="259045"/>
    <xdr:sp macro="" textlink="">
      <xdr:nvSpPr>
        <xdr:cNvPr id="505" name="n_3ave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1700156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43923</xdr:rowOff>
    </xdr:from>
    <xdr:ext cx="469744" cy="259045"/>
    <xdr:sp macro="" textlink="">
      <xdr:nvSpPr>
        <xdr:cNvPr id="506" name="n_4ave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16226867" y="658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96900</xdr:rowOff>
    </xdr:from>
    <xdr:ext cx="469744" cy="259045"/>
    <xdr:sp macro="" textlink="">
      <xdr:nvSpPr>
        <xdr:cNvPr id="507" name="n_1mainValue【認定こども園・幼稚園・保育所】&#10;一人当たり面積">
          <a:extLst>
            <a:ext uri="{FF2B5EF4-FFF2-40B4-BE49-F238E27FC236}">
              <a16:creationId xmlns:a16="http://schemas.microsoft.com/office/drawing/2014/main" id="{00000000-0008-0000-0E00-0000FB010000}"/>
            </a:ext>
          </a:extLst>
        </xdr:cNvPr>
        <xdr:cNvSpPr txBox="1"/>
      </xdr:nvSpPr>
      <xdr:spPr>
        <a:xfrm>
          <a:off x="18561127" y="6970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98533</xdr:rowOff>
    </xdr:from>
    <xdr:ext cx="469744" cy="259045"/>
    <xdr:sp macro="" textlink="">
      <xdr:nvSpPr>
        <xdr:cNvPr id="508" name="n_2mainValue【認定こども園・幼稚園・保育所】&#10;一人当たり面積">
          <a:extLst>
            <a:ext uri="{FF2B5EF4-FFF2-40B4-BE49-F238E27FC236}">
              <a16:creationId xmlns:a16="http://schemas.microsoft.com/office/drawing/2014/main" id="{00000000-0008-0000-0E00-0000FC010000}"/>
            </a:ext>
          </a:extLst>
        </xdr:cNvPr>
        <xdr:cNvSpPr txBox="1"/>
      </xdr:nvSpPr>
      <xdr:spPr>
        <a:xfrm>
          <a:off x="17776267" y="697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100165</xdr:rowOff>
    </xdr:from>
    <xdr:ext cx="469744" cy="259045"/>
    <xdr:sp macro="" textlink="">
      <xdr:nvSpPr>
        <xdr:cNvPr id="509" name="n_3mainValue【認定こども園・幼稚園・保育所】&#10;一人当たり面積">
          <a:extLst>
            <a:ext uri="{FF2B5EF4-FFF2-40B4-BE49-F238E27FC236}">
              <a16:creationId xmlns:a16="http://schemas.microsoft.com/office/drawing/2014/main" id="{00000000-0008-0000-0E00-0000FD010000}"/>
            </a:ext>
          </a:extLst>
        </xdr:cNvPr>
        <xdr:cNvSpPr txBox="1"/>
      </xdr:nvSpPr>
      <xdr:spPr>
        <a:xfrm>
          <a:off x="17001567" y="6973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101799</xdr:rowOff>
    </xdr:from>
    <xdr:ext cx="469744" cy="259045"/>
    <xdr:sp macro="" textlink="">
      <xdr:nvSpPr>
        <xdr:cNvPr id="510" name="n_4mainValue【認定こども園・幼稚園・保育所】&#10;一人当たり面積">
          <a:extLst>
            <a:ext uri="{FF2B5EF4-FFF2-40B4-BE49-F238E27FC236}">
              <a16:creationId xmlns:a16="http://schemas.microsoft.com/office/drawing/2014/main" id="{00000000-0008-0000-0E00-0000FE010000}"/>
            </a:ext>
          </a:extLst>
        </xdr:cNvPr>
        <xdr:cNvSpPr txBox="1"/>
      </xdr:nvSpPr>
      <xdr:spPr>
        <a:xfrm>
          <a:off x="16226867" y="697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00000000-0008-0000-0E00-00000602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00000000-0008-0000-0E00-00001602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63</xdr:row>
      <xdr:rowOff>5715</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flipV="1">
          <a:off x="14375764" y="9525000"/>
          <a:ext cx="0" cy="1042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9542</xdr:rowOff>
    </xdr:from>
    <xdr:ext cx="405111" cy="259045"/>
    <xdr:sp macro="" textlink="">
      <xdr:nvSpPr>
        <xdr:cNvPr id="536" name="【学校施設】&#10;有形固定資産減価償却率最小値テキスト">
          <a:extLst>
            <a:ext uri="{FF2B5EF4-FFF2-40B4-BE49-F238E27FC236}">
              <a16:creationId xmlns:a16="http://schemas.microsoft.com/office/drawing/2014/main" id="{00000000-0008-0000-0E00-000018020000}"/>
            </a:ext>
          </a:extLst>
        </xdr:cNvPr>
        <xdr:cNvSpPr txBox="1"/>
      </xdr:nvSpPr>
      <xdr:spPr>
        <a:xfrm>
          <a:off x="14414500" y="1057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xdr:rowOff>
    </xdr:from>
    <xdr:to>
      <xdr:col>86</xdr:col>
      <xdr:colOff>25400</xdr:colOff>
      <xdr:row>63</xdr:row>
      <xdr:rowOff>5715</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a:off x="14287500" y="105670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538" name="【学校施設】&#10;有形固定資産減価償却率最大値テキスト">
          <a:extLst>
            <a:ext uri="{FF2B5EF4-FFF2-40B4-BE49-F238E27FC236}">
              <a16:creationId xmlns:a16="http://schemas.microsoft.com/office/drawing/2014/main" id="{00000000-0008-0000-0E00-00001A020000}"/>
            </a:ext>
          </a:extLst>
        </xdr:cNvPr>
        <xdr:cNvSpPr txBox="1"/>
      </xdr:nvSpPr>
      <xdr:spPr>
        <a:xfrm>
          <a:off x="14414500" y="930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4287500" y="9525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00000000-0008-0000-0E00-00001C020000}"/>
            </a:ext>
          </a:extLst>
        </xdr:cNvPr>
        <xdr:cNvSpPr txBox="1"/>
      </xdr:nvSpPr>
      <xdr:spPr>
        <a:xfrm>
          <a:off x="14414500" y="10024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541" name="フローチャート: 判断 540">
          <a:extLst>
            <a:ext uri="{FF2B5EF4-FFF2-40B4-BE49-F238E27FC236}">
              <a16:creationId xmlns:a16="http://schemas.microsoft.com/office/drawing/2014/main" id="{00000000-0008-0000-0E00-00001D020000}"/>
            </a:ext>
          </a:extLst>
        </xdr:cNvPr>
        <xdr:cNvSpPr/>
      </xdr:nvSpPr>
      <xdr:spPr>
        <a:xfrm>
          <a:off x="14325600" y="1004570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542" name="フローチャート: 判断 541">
          <a:extLst>
            <a:ext uri="{FF2B5EF4-FFF2-40B4-BE49-F238E27FC236}">
              <a16:creationId xmlns:a16="http://schemas.microsoft.com/office/drawing/2014/main" id="{00000000-0008-0000-0E00-00001E020000}"/>
            </a:ext>
          </a:extLst>
        </xdr:cNvPr>
        <xdr:cNvSpPr/>
      </xdr:nvSpPr>
      <xdr:spPr>
        <a:xfrm>
          <a:off x="13578840" y="100323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43" name="フローチャート: 判断 542">
          <a:extLst>
            <a:ext uri="{FF2B5EF4-FFF2-40B4-BE49-F238E27FC236}">
              <a16:creationId xmlns:a16="http://schemas.microsoft.com/office/drawing/2014/main" id="{00000000-0008-0000-0E00-00001F020000}"/>
            </a:ext>
          </a:extLst>
        </xdr:cNvPr>
        <xdr:cNvSpPr/>
      </xdr:nvSpPr>
      <xdr:spPr>
        <a:xfrm>
          <a:off x="12804140" y="100209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124460</xdr:rowOff>
    </xdr:from>
    <xdr:to>
      <xdr:col>72</xdr:col>
      <xdr:colOff>38100</xdr:colOff>
      <xdr:row>60</xdr:row>
      <xdr:rowOff>54610</xdr:rowOff>
    </xdr:to>
    <xdr:sp macro="" textlink="">
      <xdr:nvSpPr>
        <xdr:cNvPr id="544" name="フローチャート: 判断 543">
          <a:extLst>
            <a:ext uri="{FF2B5EF4-FFF2-40B4-BE49-F238E27FC236}">
              <a16:creationId xmlns:a16="http://schemas.microsoft.com/office/drawing/2014/main" id="{00000000-0008-0000-0E00-000020020000}"/>
            </a:ext>
          </a:extLst>
        </xdr:cNvPr>
        <xdr:cNvSpPr/>
      </xdr:nvSpPr>
      <xdr:spPr>
        <a:xfrm>
          <a:off x="12029440" y="100152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545" name="フローチャート: 判断 544">
          <a:extLst>
            <a:ext uri="{FF2B5EF4-FFF2-40B4-BE49-F238E27FC236}">
              <a16:creationId xmlns:a16="http://schemas.microsoft.com/office/drawing/2014/main" id="{00000000-0008-0000-0E00-000021020000}"/>
            </a:ext>
          </a:extLst>
        </xdr:cNvPr>
        <xdr:cNvSpPr/>
      </xdr:nvSpPr>
      <xdr:spPr>
        <a:xfrm>
          <a:off x="11231880" y="100037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50165</xdr:rowOff>
    </xdr:from>
    <xdr:to>
      <xdr:col>85</xdr:col>
      <xdr:colOff>177800</xdr:colOff>
      <xdr:row>59</xdr:row>
      <xdr:rowOff>151765</xdr:rowOff>
    </xdr:to>
    <xdr:sp macro="" textlink="">
      <xdr:nvSpPr>
        <xdr:cNvPr id="551" name="楕円 550">
          <a:extLst>
            <a:ext uri="{FF2B5EF4-FFF2-40B4-BE49-F238E27FC236}">
              <a16:creationId xmlns:a16="http://schemas.microsoft.com/office/drawing/2014/main" id="{00000000-0008-0000-0E00-000027020000}"/>
            </a:ext>
          </a:extLst>
        </xdr:cNvPr>
        <xdr:cNvSpPr/>
      </xdr:nvSpPr>
      <xdr:spPr>
        <a:xfrm>
          <a:off x="14325600" y="994092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73042</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00000000-0008-0000-0E00-000028020000}"/>
            </a:ext>
          </a:extLst>
        </xdr:cNvPr>
        <xdr:cNvSpPr txBox="1"/>
      </xdr:nvSpPr>
      <xdr:spPr>
        <a:xfrm>
          <a:off x="14414500" y="979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158750</xdr:rowOff>
    </xdr:from>
    <xdr:to>
      <xdr:col>81</xdr:col>
      <xdr:colOff>101600</xdr:colOff>
      <xdr:row>60</xdr:row>
      <xdr:rowOff>88900</xdr:rowOff>
    </xdr:to>
    <xdr:sp macro="" textlink="">
      <xdr:nvSpPr>
        <xdr:cNvPr id="553" name="楕円 552">
          <a:extLst>
            <a:ext uri="{FF2B5EF4-FFF2-40B4-BE49-F238E27FC236}">
              <a16:creationId xmlns:a16="http://schemas.microsoft.com/office/drawing/2014/main" id="{00000000-0008-0000-0E00-000029020000}"/>
            </a:ext>
          </a:extLst>
        </xdr:cNvPr>
        <xdr:cNvSpPr/>
      </xdr:nvSpPr>
      <xdr:spPr>
        <a:xfrm>
          <a:off x="13578840" y="100495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100965</xdr:rowOff>
    </xdr:from>
    <xdr:to>
      <xdr:col>85</xdr:col>
      <xdr:colOff>127000</xdr:colOff>
      <xdr:row>60</xdr:row>
      <xdr:rowOff>38100</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flipV="1">
          <a:off x="13629640" y="9991725"/>
          <a:ext cx="74676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635</xdr:rowOff>
    </xdr:from>
    <xdr:to>
      <xdr:col>76</xdr:col>
      <xdr:colOff>165100</xdr:colOff>
      <xdr:row>60</xdr:row>
      <xdr:rowOff>102235</xdr:rowOff>
    </xdr:to>
    <xdr:sp macro="" textlink="">
      <xdr:nvSpPr>
        <xdr:cNvPr id="555" name="楕円 554">
          <a:extLst>
            <a:ext uri="{FF2B5EF4-FFF2-40B4-BE49-F238E27FC236}">
              <a16:creationId xmlns:a16="http://schemas.microsoft.com/office/drawing/2014/main" id="{00000000-0008-0000-0E00-00002B020000}"/>
            </a:ext>
          </a:extLst>
        </xdr:cNvPr>
        <xdr:cNvSpPr/>
      </xdr:nvSpPr>
      <xdr:spPr>
        <a:xfrm>
          <a:off x="12804140" y="1005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38100</xdr:rowOff>
    </xdr:from>
    <xdr:to>
      <xdr:col>81</xdr:col>
      <xdr:colOff>50800</xdr:colOff>
      <xdr:row>60</xdr:row>
      <xdr:rowOff>51435</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flipV="1">
          <a:off x="12854940" y="10096500"/>
          <a:ext cx="7747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114935</xdr:rowOff>
    </xdr:from>
    <xdr:to>
      <xdr:col>72</xdr:col>
      <xdr:colOff>38100</xdr:colOff>
      <xdr:row>61</xdr:row>
      <xdr:rowOff>45085</xdr:rowOff>
    </xdr:to>
    <xdr:sp macro="" textlink="">
      <xdr:nvSpPr>
        <xdr:cNvPr id="557" name="楕円 556">
          <a:extLst>
            <a:ext uri="{FF2B5EF4-FFF2-40B4-BE49-F238E27FC236}">
              <a16:creationId xmlns:a16="http://schemas.microsoft.com/office/drawing/2014/main" id="{00000000-0008-0000-0E00-00002D020000}"/>
            </a:ext>
          </a:extLst>
        </xdr:cNvPr>
        <xdr:cNvSpPr/>
      </xdr:nvSpPr>
      <xdr:spPr>
        <a:xfrm>
          <a:off x="12029440" y="101733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51435</xdr:rowOff>
    </xdr:from>
    <xdr:to>
      <xdr:col>76</xdr:col>
      <xdr:colOff>114300</xdr:colOff>
      <xdr:row>60</xdr:row>
      <xdr:rowOff>165735</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flipV="1">
          <a:off x="12072620" y="10109835"/>
          <a:ext cx="78232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71120</xdr:rowOff>
    </xdr:from>
    <xdr:to>
      <xdr:col>67</xdr:col>
      <xdr:colOff>101600</xdr:colOff>
      <xdr:row>61</xdr:row>
      <xdr:rowOff>1270</xdr:rowOff>
    </xdr:to>
    <xdr:sp macro="" textlink="">
      <xdr:nvSpPr>
        <xdr:cNvPr id="559" name="楕円 558">
          <a:extLst>
            <a:ext uri="{FF2B5EF4-FFF2-40B4-BE49-F238E27FC236}">
              <a16:creationId xmlns:a16="http://schemas.microsoft.com/office/drawing/2014/main" id="{00000000-0008-0000-0E00-00002F020000}"/>
            </a:ext>
          </a:extLst>
        </xdr:cNvPr>
        <xdr:cNvSpPr/>
      </xdr:nvSpPr>
      <xdr:spPr>
        <a:xfrm>
          <a:off x="11231880" y="101295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121920</xdr:rowOff>
    </xdr:from>
    <xdr:to>
      <xdr:col>71</xdr:col>
      <xdr:colOff>177800</xdr:colOff>
      <xdr:row>60</xdr:row>
      <xdr:rowOff>165735</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a:off x="11282680" y="10180320"/>
          <a:ext cx="78994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88282</xdr:rowOff>
    </xdr:from>
    <xdr:ext cx="405111" cy="259045"/>
    <xdr:sp macro="" textlink="">
      <xdr:nvSpPr>
        <xdr:cNvPr id="561" name="n_1aveValue【学校施設】&#10;有形固定資産減価償却率">
          <a:extLst>
            <a:ext uri="{FF2B5EF4-FFF2-40B4-BE49-F238E27FC236}">
              <a16:creationId xmlns:a16="http://schemas.microsoft.com/office/drawing/2014/main" id="{00000000-0008-0000-0E00-000031020000}"/>
            </a:ext>
          </a:extLst>
        </xdr:cNvPr>
        <xdr:cNvSpPr txBox="1"/>
      </xdr:nvSpPr>
      <xdr:spPr>
        <a:xfrm>
          <a:off x="13437244"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76852</xdr:rowOff>
    </xdr:from>
    <xdr:ext cx="405111" cy="259045"/>
    <xdr:sp macro="" textlink="">
      <xdr:nvSpPr>
        <xdr:cNvPr id="562" name="n_2aveValue【学校施設】&#10;有形固定資産減価償却率">
          <a:extLst>
            <a:ext uri="{FF2B5EF4-FFF2-40B4-BE49-F238E27FC236}">
              <a16:creationId xmlns:a16="http://schemas.microsoft.com/office/drawing/2014/main" id="{00000000-0008-0000-0E00-000032020000}"/>
            </a:ext>
          </a:extLst>
        </xdr:cNvPr>
        <xdr:cNvSpPr txBox="1"/>
      </xdr:nvSpPr>
      <xdr:spPr>
        <a:xfrm>
          <a:off x="12675244" y="979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71137</xdr:rowOff>
    </xdr:from>
    <xdr:ext cx="405111" cy="259045"/>
    <xdr:sp macro="" textlink="">
      <xdr:nvSpPr>
        <xdr:cNvPr id="563" name="n_3aveValue【学校施設】&#10;有形固定資産減価償却率">
          <a:extLst>
            <a:ext uri="{FF2B5EF4-FFF2-40B4-BE49-F238E27FC236}">
              <a16:creationId xmlns:a16="http://schemas.microsoft.com/office/drawing/2014/main" id="{00000000-0008-0000-0E00-000033020000}"/>
            </a:ext>
          </a:extLst>
        </xdr:cNvPr>
        <xdr:cNvSpPr txBox="1"/>
      </xdr:nvSpPr>
      <xdr:spPr>
        <a:xfrm>
          <a:off x="119005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59707</xdr:rowOff>
    </xdr:from>
    <xdr:ext cx="405111" cy="259045"/>
    <xdr:sp macro="" textlink="">
      <xdr:nvSpPr>
        <xdr:cNvPr id="564" name="n_4aveValue【学校施設】&#10;有形固定資産減価償却率">
          <a:extLst>
            <a:ext uri="{FF2B5EF4-FFF2-40B4-BE49-F238E27FC236}">
              <a16:creationId xmlns:a16="http://schemas.microsoft.com/office/drawing/2014/main" id="{00000000-0008-0000-0E00-000034020000}"/>
            </a:ext>
          </a:extLst>
        </xdr:cNvPr>
        <xdr:cNvSpPr txBox="1"/>
      </xdr:nvSpPr>
      <xdr:spPr>
        <a:xfrm>
          <a:off x="1110298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80027</xdr:rowOff>
    </xdr:from>
    <xdr:ext cx="405111" cy="259045"/>
    <xdr:sp macro="" textlink="">
      <xdr:nvSpPr>
        <xdr:cNvPr id="565" name="n_1mainValue【学校施設】&#10;有形固定資産減価償却率">
          <a:extLst>
            <a:ext uri="{FF2B5EF4-FFF2-40B4-BE49-F238E27FC236}">
              <a16:creationId xmlns:a16="http://schemas.microsoft.com/office/drawing/2014/main" id="{00000000-0008-0000-0E00-000035020000}"/>
            </a:ext>
          </a:extLst>
        </xdr:cNvPr>
        <xdr:cNvSpPr txBox="1"/>
      </xdr:nvSpPr>
      <xdr:spPr>
        <a:xfrm>
          <a:off x="13437244"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93362</xdr:rowOff>
    </xdr:from>
    <xdr:ext cx="405111" cy="259045"/>
    <xdr:sp macro="" textlink="">
      <xdr:nvSpPr>
        <xdr:cNvPr id="566" name="n_2mainValue【学校施設】&#10;有形固定資産減価償却率">
          <a:extLst>
            <a:ext uri="{FF2B5EF4-FFF2-40B4-BE49-F238E27FC236}">
              <a16:creationId xmlns:a16="http://schemas.microsoft.com/office/drawing/2014/main" id="{00000000-0008-0000-0E00-000036020000}"/>
            </a:ext>
          </a:extLst>
        </xdr:cNvPr>
        <xdr:cNvSpPr txBox="1"/>
      </xdr:nvSpPr>
      <xdr:spPr>
        <a:xfrm>
          <a:off x="12675244" y="1015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36212</xdr:rowOff>
    </xdr:from>
    <xdr:ext cx="405111" cy="259045"/>
    <xdr:sp macro="" textlink="">
      <xdr:nvSpPr>
        <xdr:cNvPr id="567" name="n_3mainValue【学校施設】&#10;有形固定資産減価償却率">
          <a:extLst>
            <a:ext uri="{FF2B5EF4-FFF2-40B4-BE49-F238E27FC236}">
              <a16:creationId xmlns:a16="http://schemas.microsoft.com/office/drawing/2014/main" id="{00000000-0008-0000-0E00-000037020000}"/>
            </a:ext>
          </a:extLst>
        </xdr:cNvPr>
        <xdr:cNvSpPr txBox="1"/>
      </xdr:nvSpPr>
      <xdr:spPr>
        <a:xfrm>
          <a:off x="11900544" y="1026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163847</xdr:rowOff>
    </xdr:from>
    <xdr:ext cx="405111" cy="259045"/>
    <xdr:sp macro="" textlink="">
      <xdr:nvSpPr>
        <xdr:cNvPr id="568" name="n_4mainValue【学校施設】&#10;有形固定資産減価償却率">
          <a:extLst>
            <a:ext uri="{FF2B5EF4-FFF2-40B4-BE49-F238E27FC236}">
              <a16:creationId xmlns:a16="http://schemas.microsoft.com/office/drawing/2014/main" id="{00000000-0008-0000-0E00-000038020000}"/>
            </a:ext>
          </a:extLst>
        </xdr:cNvPr>
        <xdr:cNvSpPr txBox="1"/>
      </xdr:nvSpPr>
      <xdr:spPr>
        <a:xfrm>
          <a:off x="11102984" y="1022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00000000-0008-0000-0E00-00003F02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00000000-0008-0000-0E00-00004002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00000000-0008-0000-0E00-00004F02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62</xdr:row>
      <xdr:rowOff>169164</xdr:rowOff>
    </xdr:to>
    <xdr:cxnSp macro="">
      <xdr:nvCxnSpPr>
        <xdr:cNvPr id="592" name="直線コネクタ 591">
          <a:extLst>
            <a:ext uri="{FF2B5EF4-FFF2-40B4-BE49-F238E27FC236}">
              <a16:creationId xmlns:a16="http://schemas.microsoft.com/office/drawing/2014/main" id="{00000000-0008-0000-0E00-000050020000}"/>
            </a:ext>
          </a:extLst>
        </xdr:cNvPr>
        <xdr:cNvCxnSpPr/>
      </xdr:nvCxnSpPr>
      <xdr:spPr>
        <a:xfrm flipV="1">
          <a:off x="19509104" y="9286494"/>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1541</xdr:rowOff>
    </xdr:from>
    <xdr:ext cx="469744" cy="259045"/>
    <xdr:sp macro="" textlink="">
      <xdr:nvSpPr>
        <xdr:cNvPr id="593" name="【学校施設】&#10;一人当たり面積最小値テキスト">
          <a:extLst>
            <a:ext uri="{FF2B5EF4-FFF2-40B4-BE49-F238E27FC236}">
              <a16:creationId xmlns:a16="http://schemas.microsoft.com/office/drawing/2014/main" id="{00000000-0008-0000-0E00-000051020000}"/>
            </a:ext>
          </a:extLst>
        </xdr:cNvPr>
        <xdr:cNvSpPr txBox="1"/>
      </xdr:nvSpPr>
      <xdr:spPr>
        <a:xfrm>
          <a:off x="19547840" y="1056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169164</xdr:rowOff>
    </xdr:from>
    <xdr:to>
      <xdr:col>116</xdr:col>
      <xdr:colOff>152400</xdr:colOff>
      <xdr:row>62</xdr:row>
      <xdr:rowOff>169164</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a:off x="19443700" y="105628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595" name="【学校施設】&#10;一人当たり面積最大値テキスト">
          <a:extLst>
            <a:ext uri="{FF2B5EF4-FFF2-40B4-BE49-F238E27FC236}">
              <a16:creationId xmlns:a16="http://schemas.microsoft.com/office/drawing/2014/main" id="{00000000-0008-0000-0E00-000053020000}"/>
            </a:ext>
          </a:extLst>
        </xdr:cNvPr>
        <xdr:cNvSpPr txBox="1"/>
      </xdr:nvSpPr>
      <xdr:spPr>
        <a:xfrm>
          <a:off x="19547840" y="9065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a:off x="19443700" y="92864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116095</xdr:rowOff>
    </xdr:from>
    <xdr:ext cx="469744" cy="259045"/>
    <xdr:sp macro="" textlink="">
      <xdr:nvSpPr>
        <xdr:cNvPr id="597" name="【学校施設】&#10;一人当たり面積平均値テキスト">
          <a:extLst>
            <a:ext uri="{FF2B5EF4-FFF2-40B4-BE49-F238E27FC236}">
              <a16:creationId xmlns:a16="http://schemas.microsoft.com/office/drawing/2014/main" id="{00000000-0008-0000-0E00-000055020000}"/>
            </a:ext>
          </a:extLst>
        </xdr:cNvPr>
        <xdr:cNvSpPr txBox="1"/>
      </xdr:nvSpPr>
      <xdr:spPr>
        <a:xfrm>
          <a:off x="19547840" y="10174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598" name="フローチャート: 判断 597">
          <a:extLst>
            <a:ext uri="{FF2B5EF4-FFF2-40B4-BE49-F238E27FC236}">
              <a16:creationId xmlns:a16="http://schemas.microsoft.com/office/drawing/2014/main" id="{00000000-0008-0000-0E00-000056020000}"/>
            </a:ext>
          </a:extLst>
        </xdr:cNvPr>
        <xdr:cNvSpPr/>
      </xdr:nvSpPr>
      <xdr:spPr>
        <a:xfrm>
          <a:off x="19458940" y="103192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105981</xdr:rowOff>
    </xdr:from>
    <xdr:to>
      <xdr:col>112</xdr:col>
      <xdr:colOff>38100</xdr:colOff>
      <xdr:row>62</xdr:row>
      <xdr:rowOff>36131</xdr:rowOff>
    </xdr:to>
    <xdr:sp macro="" textlink="">
      <xdr:nvSpPr>
        <xdr:cNvPr id="599" name="フローチャート: 判断 598">
          <a:extLst>
            <a:ext uri="{FF2B5EF4-FFF2-40B4-BE49-F238E27FC236}">
              <a16:creationId xmlns:a16="http://schemas.microsoft.com/office/drawing/2014/main" id="{00000000-0008-0000-0E00-000057020000}"/>
            </a:ext>
          </a:extLst>
        </xdr:cNvPr>
        <xdr:cNvSpPr/>
      </xdr:nvSpPr>
      <xdr:spPr>
        <a:xfrm>
          <a:off x="18735040" y="1033202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109030</xdr:rowOff>
    </xdr:from>
    <xdr:to>
      <xdr:col>107</xdr:col>
      <xdr:colOff>101600</xdr:colOff>
      <xdr:row>62</xdr:row>
      <xdr:rowOff>39180</xdr:rowOff>
    </xdr:to>
    <xdr:sp macro="" textlink="">
      <xdr:nvSpPr>
        <xdr:cNvPr id="600" name="フローチャート: 判断 599">
          <a:extLst>
            <a:ext uri="{FF2B5EF4-FFF2-40B4-BE49-F238E27FC236}">
              <a16:creationId xmlns:a16="http://schemas.microsoft.com/office/drawing/2014/main" id="{00000000-0008-0000-0E00-000058020000}"/>
            </a:ext>
          </a:extLst>
        </xdr:cNvPr>
        <xdr:cNvSpPr/>
      </xdr:nvSpPr>
      <xdr:spPr>
        <a:xfrm>
          <a:off x="17937480" y="103350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86741</xdr:rowOff>
    </xdr:from>
    <xdr:to>
      <xdr:col>102</xdr:col>
      <xdr:colOff>165100</xdr:colOff>
      <xdr:row>62</xdr:row>
      <xdr:rowOff>16891</xdr:rowOff>
    </xdr:to>
    <xdr:sp macro="" textlink="">
      <xdr:nvSpPr>
        <xdr:cNvPr id="601" name="フローチャート: 判断 600">
          <a:extLst>
            <a:ext uri="{FF2B5EF4-FFF2-40B4-BE49-F238E27FC236}">
              <a16:creationId xmlns:a16="http://schemas.microsoft.com/office/drawing/2014/main" id="{00000000-0008-0000-0E00-000059020000}"/>
            </a:ext>
          </a:extLst>
        </xdr:cNvPr>
        <xdr:cNvSpPr/>
      </xdr:nvSpPr>
      <xdr:spPr>
        <a:xfrm>
          <a:off x="17162780" y="103127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107124</xdr:rowOff>
    </xdr:from>
    <xdr:to>
      <xdr:col>98</xdr:col>
      <xdr:colOff>38100</xdr:colOff>
      <xdr:row>62</xdr:row>
      <xdr:rowOff>37274</xdr:rowOff>
    </xdr:to>
    <xdr:sp macro="" textlink="">
      <xdr:nvSpPr>
        <xdr:cNvPr id="602" name="フローチャート: 判断 601">
          <a:extLst>
            <a:ext uri="{FF2B5EF4-FFF2-40B4-BE49-F238E27FC236}">
              <a16:creationId xmlns:a16="http://schemas.microsoft.com/office/drawing/2014/main" id="{00000000-0008-0000-0E00-00005A020000}"/>
            </a:ext>
          </a:extLst>
        </xdr:cNvPr>
        <xdr:cNvSpPr/>
      </xdr:nvSpPr>
      <xdr:spPr>
        <a:xfrm>
          <a:off x="16388080" y="1033316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81407</xdr:rowOff>
    </xdr:from>
    <xdr:to>
      <xdr:col>116</xdr:col>
      <xdr:colOff>114300</xdr:colOff>
      <xdr:row>63</xdr:row>
      <xdr:rowOff>11557</xdr:rowOff>
    </xdr:to>
    <xdr:sp macro="" textlink="">
      <xdr:nvSpPr>
        <xdr:cNvPr id="608" name="楕円 607">
          <a:extLst>
            <a:ext uri="{FF2B5EF4-FFF2-40B4-BE49-F238E27FC236}">
              <a16:creationId xmlns:a16="http://schemas.microsoft.com/office/drawing/2014/main" id="{00000000-0008-0000-0E00-000060020000}"/>
            </a:ext>
          </a:extLst>
        </xdr:cNvPr>
        <xdr:cNvSpPr/>
      </xdr:nvSpPr>
      <xdr:spPr>
        <a:xfrm>
          <a:off x="19458940" y="104750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167784</xdr:rowOff>
    </xdr:from>
    <xdr:ext cx="469744" cy="259045"/>
    <xdr:sp macro="" textlink="">
      <xdr:nvSpPr>
        <xdr:cNvPr id="609" name="【学校施設】&#10;一人当たり面積該当値テキスト">
          <a:extLst>
            <a:ext uri="{FF2B5EF4-FFF2-40B4-BE49-F238E27FC236}">
              <a16:creationId xmlns:a16="http://schemas.microsoft.com/office/drawing/2014/main" id="{00000000-0008-0000-0E00-000061020000}"/>
            </a:ext>
          </a:extLst>
        </xdr:cNvPr>
        <xdr:cNvSpPr txBox="1"/>
      </xdr:nvSpPr>
      <xdr:spPr>
        <a:xfrm>
          <a:off x="19547840" y="10393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83121</xdr:rowOff>
    </xdr:from>
    <xdr:to>
      <xdr:col>112</xdr:col>
      <xdr:colOff>38100</xdr:colOff>
      <xdr:row>63</xdr:row>
      <xdr:rowOff>13271</xdr:rowOff>
    </xdr:to>
    <xdr:sp macro="" textlink="">
      <xdr:nvSpPr>
        <xdr:cNvPr id="610" name="楕円 609">
          <a:extLst>
            <a:ext uri="{FF2B5EF4-FFF2-40B4-BE49-F238E27FC236}">
              <a16:creationId xmlns:a16="http://schemas.microsoft.com/office/drawing/2014/main" id="{00000000-0008-0000-0E00-000062020000}"/>
            </a:ext>
          </a:extLst>
        </xdr:cNvPr>
        <xdr:cNvSpPr/>
      </xdr:nvSpPr>
      <xdr:spPr>
        <a:xfrm>
          <a:off x="18735040" y="1047680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132207</xdr:rowOff>
    </xdr:from>
    <xdr:to>
      <xdr:col>116</xdr:col>
      <xdr:colOff>63500</xdr:colOff>
      <xdr:row>62</xdr:row>
      <xdr:rowOff>133921</xdr:rowOff>
    </xdr:to>
    <xdr:cxnSp macro="">
      <xdr:nvCxnSpPr>
        <xdr:cNvPr id="611" name="直線コネクタ 610">
          <a:extLst>
            <a:ext uri="{FF2B5EF4-FFF2-40B4-BE49-F238E27FC236}">
              <a16:creationId xmlns:a16="http://schemas.microsoft.com/office/drawing/2014/main" id="{00000000-0008-0000-0E00-000063020000}"/>
            </a:ext>
          </a:extLst>
        </xdr:cNvPr>
        <xdr:cNvCxnSpPr/>
      </xdr:nvCxnSpPr>
      <xdr:spPr>
        <a:xfrm flipV="1">
          <a:off x="18778220" y="10525887"/>
          <a:ext cx="73152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84645</xdr:rowOff>
    </xdr:from>
    <xdr:to>
      <xdr:col>107</xdr:col>
      <xdr:colOff>101600</xdr:colOff>
      <xdr:row>63</xdr:row>
      <xdr:rowOff>14795</xdr:rowOff>
    </xdr:to>
    <xdr:sp macro="" textlink="">
      <xdr:nvSpPr>
        <xdr:cNvPr id="612" name="楕円 611">
          <a:extLst>
            <a:ext uri="{FF2B5EF4-FFF2-40B4-BE49-F238E27FC236}">
              <a16:creationId xmlns:a16="http://schemas.microsoft.com/office/drawing/2014/main" id="{00000000-0008-0000-0E00-000064020000}"/>
            </a:ext>
          </a:extLst>
        </xdr:cNvPr>
        <xdr:cNvSpPr/>
      </xdr:nvSpPr>
      <xdr:spPr>
        <a:xfrm>
          <a:off x="17937480" y="104783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133921</xdr:rowOff>
    </xdr:from>
    <xdr:to>
      <xdr:col>111</xdr:col>
      <xdr:colOff>177800</xdr:colOff>
      <xdr:row>62</xdr:row>
      <xdr:rowOff>135445</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flipV="1">
          <a:off x="17988280" y="10527601"/>
          <a:ext cx="78994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73025</xdr:rowOff>
    </xdr:from>
    <xdr:to>
      <xdr:col>102</xdr:col>
      <xdr:colOff>165100</xdr:colOff>
      <xdr:row>63</xdr:row>
      <xdr:rowOff>3175</xdr:rowOff>
    </xdr:to>
    <xdr:sp macro="" textlink="">
      <xdr:nvSpPr>
        <xdr:cNvPr id="614" name="楕円 613">
          <a:extLst>
            <a:ext uri="{FF2B5EF4-FFF2-40B4-BE49-F238E27FC236}">
              <a16:creationId xmlns:a16="http://schemas.microsoft.com/office/drawing/2014/main" id="{00000000-0008-0000-0E00-000066020000}"/>
            </a:ext>
          </a:extLst>
        </xdr:cNvPr>
        <xdr:cNvSpPr/>
      </xdr:nvSpPr>
      <xdr:spPr>
        <a:xfrm>
          <a:off x="17162780" y="104667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123825</xdr:rowOff>
    </xdr:from>
    <xdr:to>
      <xdr:col>107</xdr:col>
      <xdr:colOff>50800</xdr:colOff>
      <xdr:row>62</xdr:row>
      <xdr:rowOff>135445</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a:off x="17213580" y="10517505"/>
          <a:ext cx="774700" cy="1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72834</xdr:rowOff>
    </xdr:from>
    <xdr:to>
      <xdr:col>98</xdr:col>
      <xdr:colOff>38100</xdr:colOff>
      <xdr:row>63</xdr:row>
      <xdr:rowOff>2984</xdr:rowOff>
    </xdr:to>
    <xdr:sp macro="" textlink="">
      <xdr:nvSpPr>
        <xdr:cNvPr id="616" name="楕円 615">
          <a:extLst>
            <a:ext uri="{FF2B5EF4-FFF2-40B4-BE49-F238E27FC236}">
              <a16:creationId xmlns:a16="http://schemas.microsoft.com/office/drawing/2014/main" id="{00000000-0008-0000-0E00-000068020000}"/>
            </a:ext>
          </a:extLst>
        </xdr:cNvPr>
        <xdr:cNvSpPr/>
      </xdr:nvSpPr>
      <xdr:spPr>
        <a:xfrm>
          <a:off x="16388080" y="1046651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123634</xdr:rowOff>
    </xdr:from>
    <xdr:to>
      <xdr:col>102</xdr:col>
      <xdr:colOff>114300</xdr:colOff>
      <xdr:row>62</xdr:row>
      <xdr:rowOff>123825</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a:off x="16431260" y="10517314"/>
          <a:ext cx="78232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52658</xdr:rowOff>
    </xdr:from>
    <xdr:ext cx="469744" cy="259045"/>
    <xdr:sp macro="" textlink="">
      <xdr:nvSpPr>
        <xdr:cNvPr id="618" name="n_1aveValue【学校施設】&#10;一人当たり面積">
          <a:extLst>
            <a:ext uri="{FF2B5EF4-FFF2-40B4-BE49-F238E27FC236}">
              <a16:creationId xmlns:a16="http://schemas.microsoft.com/office/drawing/2014/main" id="{00000000-0008-0000-0E00-00006A020000}"/>
            </a:ext>
          </a:extLst>
        </xdr:cNvPr>
        <xdr:cNvSpPr txBox="1"/>
      </xdr:nvSpPr>
      <xdr:spPr>
        <a:xfrm>
          <a:off x="18561127" y="10111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55707</xdr:rowOff>
    </xdr:from>
    <xdr:ext cx="469744" cy="259045"/>
    <xdr:sp macro="" textlink="">
      <xdr:nvSpPr>
        <xdr:cNvPr id="619" name="n_2aveValue【学校施設】&#10;一人当たり面積">
          <a:extLst>
            <a:ext uri="{FF2B5EF4-FFF2-40B4-BE49-F238E27FC236}">
              <a16:creationId xmlns:a16="http://schemas.microsoft.com/office/drawing/2014/main" id="{00000000-0008-0000-0E00-00006B020000}"/>
            </a:ext>
          </a:extLst>
        </xdr:cNvPr>
        <xdr:cNvSpPr txBox="1"/>
      </xdr:nvSpPr>
      <xdr:spPr>
        <a:xfrm>
          <a:off x="17776267" y="10114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33418</xdr:rowOff>
    </xdr:from>
    <xdr:ext cx="469744" cy="259045"/>
    <xdr:sp macro="" textlink="">
      <xdr:nvSpPr>
        <xdr:cNvPr id="620" name="n_3aveValue【学校施設】&#10;一人当たり面積">
          <a:extLst>
            <a:ext uri="{FF2B5EF4-FFF2-40B4-BE49-F238E27FC236}">
              <a16:creationId xmlns:a16="http://schemas.microsoft.com/office/drawing/2014/main" id="{00000000-0008-0000-0E00-00006C020000}"/>
            </a:ext>
          </a:extLst>
        </xdr:cNvPr>
        <xdr:cNvSpPr txBox="1"/>
      </xdr:nvSpPr>
      <xdr:spPr>
        <a:xfrm>
          <a:off x="17001567" y="1009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53801</xdr:rowOff>
    </xdr:from>
    <xdr:ext cx="469744" cy="259045"/>
    <xdr:sp macro="" textlink="">
      <xdr:nvSpPr>
        <xdr:cNvPr id="621" name="n_4aveValue【学校施設】&#10;一人当たり面積">
          <a:extLst>
            <a:ext uri="{FF2B5EF4-FFF2-40B4-BE49-F238E27FC236}">
              <a16:creationId xmlns:a16="http://schemas.microsoft.com/office/drawing/2014/main" id="{00000000-0008-0000-0E00-00006D020000}"/>
            </a:ext>
          </a:extLst>
        </xdr:cNvPr>
        <xdr:cNvSpPr txBox="1"/>
      </xdr:nvSpPr>
      <xdr:spPr>
        <a:xfrm>
          <a:off x="16226867" y="1011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4398</xdr:rowOff>
    </xdr:from>
    <xdr:ext cx="469744" cy="259045"/>
    <xdr:sp macro="" textlink="">
      <xdr:nvSpPr>
        <xdr:cNvPr id="622" name="n_1mainValue【学校施設】&#10;一人当たり面積">
          <a:extLst>
            <a:ext uri="{FF2B5EF4-FFF2-40B4-BE49-F238E27FC236}">
              <a16:creationId xmlns:a16="http://schemas.microsoft.com/office/drawing/2014/main" id="{00000000-0008-0000-0E00-00006E020000}"/>
            </a:ext>
          </a:extLst>
        </xdr:cNvPr>
        <xdr:cNvSpPr txBox="1"/>
      </xdr:nvSpPr>
      <xdr:spPr>
        <a:xfrm>
          <a:off x="18561127" y="1056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5922</xdr:rowOff>
    </xdr:from>
    <xdr:ext cx="469744" cy="259045"/>
    <xdr:sp macro="" textlink="">
      <xdr:nvSpPr>
        <xdr:cNvPr id="623" name="n_2mainValue【学校施設】&#10;一人当たり面積">
          <a:extLst>
            <a:ext uri="{FF2B5EF4-FFF2-40B4-BE49-F238E27FC236}">
              <a16:creationId xmlns:a16="http://schemas.microsoft.com/office/drawing/2014/main" id="{00000000-0008-0000-0E00-00006F020000}"/>
            </a:ext>
          </a:extLst>
        </xdr:cNvPr>
        <xdr:cNvSpPr txBox="1"/>
      </xdr:nvSpPr>
      <xdr:spPr>
        <a:xfrm>
          <a:off x="17776267" y="10567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165752</xdr:rowOff>
    </xdr:from>
    <xdr:ext cx="469744" cy="259045"/>
    <xdr:sp macro="" textlink="">
      <xdr:nvSpPr>
        <xdr:cNvPr id="624" name="n_3mainValue【学校施設】&#10;一人当たり面積">
          <a:extLst>
            <a:ext uri="{FF2B5EF4-FFF2-40B4-BE49-F238E27FC236}">
              <a16:creationId xmlns:a16="http://schemas.microsoft.com/office/drawing/2014/main" id="{00000000-0008-0000-0E00-000070020000}"/>
            </a:ext>
          </a:extLst>
        </xdr:cNvPr>
        <xdr:cNvSpPr txBox="1"/>
      </xdr:nvSpPr>
      <xdr:spPr>
        <a:xfrm>
          <a:off x="17001567" y="10559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165561</xdr:rowOff>
    </xdr:from>
    <xdr:ext cx="469744" cy="259045"/>
    <xdr:sp macro="" textlink="">
      <xdr:nvSpPr>
        <xdr:cNvPr id="625" name="n_4mainValue【学校施設】&#10;一人当たり面積">
          <a:extLst>
            <a:ext uri="{FF2B5EF4-FFF2-40B4-BE49-F238E27FC236}">
              <a16:creationId xmlns:a16="http://schemas.microsoft.com/office/drawing/2014/main" id="{00000000-0008-0000-0E00-000071020000}"/>
            </a:ext>
          </a:extLst>
        </xdr:cNvPr>
        <xdr:cNvSpPr txBox="1"/>
      </xdr:nvSpPr>
      <xdr:spPr>
        <a:xfrm>
          <a:off x="16226867" y="10559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a:extLst>
            <a:ext uri="{FF2B5EF4-FFF2-40B4-BE49-F238E27FC236}">
              <a16:creationId xmlns:a16="http://schemas.microsoft.com/office/drawing/2014/main" id="{00000000-0008-0000-0E00-00007A02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a:extLst>
            <a:ext uri="{FF2B5EF4-FFF2-40B4-BE49-F238E27FC236}">
              <a16:creationId xmlns:a16="http://schemas.microsoft.com/office/drawing/2014/main" id="{00000000-0008-0000-0E00-00007B02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a:extLst>
            <a:ext uri="{FF2B5EF4-FFF2-40B4-BE49-F238E27FC236}">
              <a16:creationId xmlns:a16="http://schemas.microsoft.com/office/drawing/2014/main" id="{00000000-0008-0000-0E00-00007C02000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7" name="直線コネクタ 636">
          <a:extLst>
            <a:ext uri="{FF2B5EF4-FFF2-40B4-BE49-F238E27FC236}">
              <a16:creationId xmlns:a16="http://schemas.microsoft.com/office/drawing/2014/main" id="{00000000-0008-0000-0E00-00007D020000}"/>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8" name="テキスト ボックス 637">
          <a:extLst>
            <a:ext uri="{FF2B5EF4-FFF2-40B4-BE49-F238E27FC236}">
              <a16:creationId xmlns:a16="http://schemas.microsoft.com/office/drawing/2014/main" id="{00000000-0008-0000-0E00-00007E020000}"/>
            </a:ext>
          </a:extLst>
        </xdr:cNvPr>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9" name="直線コネクタ 638">
          <a:extLst>
            <a:ext uri="{FF2B5EF4-FFF2-40B4-BE49-F238E27FC236}">
              <a16:creationId xmlns:a16="http://schemas.microsoft.com/office/drawing/2014/main" id="{00000000-0008-0000-0E00-00007F020000}"/>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0" name="テキスト ボックス 639">
          <a:extLst>
            <a:ext uri="{FF2B5EF4-FFF2-40B4-BE49-F238E27FC236}">
              <a16:creationId xmlns:a16="http://schemas.microsoft.com/office/drawing/2014/main" id="{00000000-0008-0000-0E00-000080020000}"/>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1" name="直線コネクタ 640">
          <a:extLst>
            <a:ext uri="{FF2B5EF4-FFF2-40B4-BE49-F238E27FC236}">
              <a16:creationId xmlns:a16="http://schemas.microsoft.com/office/drawing/2014/main" id="{00000000-0008-0000-0E00-000081020000}"/>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3" name="直線コネクタ 642">
          <a:extLst>
            <a:ext uri="{FF2B5EF4-FFF2-40B4-BE49-F238E27FC236}">
              <a16:creationId xmlns:a16="http://schemas.microsoft.com/office/drawing/2014/main" id="{00000000-0008-0000-0E00-000083020000}"/>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5" name="直線コネクタ 644">
          <a:extLst>
            <a:ext uri="{FF2B5EF4-FFF2-40B4-BE49-F238E27FC236}">
              <a16:creationId xmlns:a16="http://schemas.microsoft.com/office/drawing/2014/main" id="{00000000-0008-0000-0E00-000085020000}"/>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6" name="テキスト ボックス 645">
          <a:extLst>
            <a:ext uri="{FF2B5EF4-FFF2-40B4-BE49-F238E27FC236}">
              <a16:creationId xmlns:a16="http://schemas.microsoft.com/office/drawing/2014/main" id="{00000000-0008-0000-0E00-000086020000}"/>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8" name="テキスト ボックス 647">
          <a:extLst>
            <a:ext uri="{FF2B5EF4-FFF2-40B4-BE49-F238E27FC236}">
              <a16:creationId xmlns:a16="http://schemas.microsoft.com/office/drawing/2014/main" id="{00000000-0008-0000-0E00-000088020000}"/>
            </a:ext>
          </a:extLst>
        </xdr:cNvPr>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a:extLst>
            <a:ext uri="{FF2B5EF4-FFF2-40B4-BE49-F238E27FC236}">
              <a16:creationId xmlns:a16="http://schemas.microsoft.com/office/drawing/2014/main" id="{00000000-0008-0000-0E00-00008A02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136071</xdr:rowOff>
    </xdr:from>
    <xdr:to>
      <xdr:col>85</xdr:col>
      <xdr:colOff>126364</xdr:colOff>
      <xdr:row>86</xdr:row>
      <xdr:rowOff>168729</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flipV="1">
          <a:off x="14375764" y="13044351"/>
          <a:ext cx="0" cy="1541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2" name="【児童館】&#10;有形固定資産減価償却率最小値テキスト">
          <a:extLst>
            <a:ext uri="{FF2B5EF4-FFF2-40B4-BE49-F238E27FC236}">
              <a16:creationId xmlns:a16="http://schemas.microsoft.com/office/drawing/2014/main" id="{00000000-0008-0000-0E00-00008C020000}"/>
            </a:ext>
          </a:extLst>
        </xdr:cNvPr>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82748</xdr:rowOff>
    </xdr:from>
    <xdr:ext cx="340478" cy="259045"/>
    <xdr:sp macro="" textlink="">
      <xdr:nvSpPr>
        <xdr:cNvPr id="654" name="【児童館】&#10;有形固定資産減価償却率最大値テキスト">
          <a:extLst>
            <a:ext uri="{FF2B5EF4-FFF2-40B4-BE49-F238E27FC236}">
              <a16:creationId xmlns:a16="http://schemas.microsoft.com/office/drawing/2014/main" id="{00000000-0008-0000-0E00-00008E020000}"/>
            </a:ext>
          </a:extLst>
        </xdr:cNvPr>
        <xdr:cNvSpPr txBox="1"/>
      </xdr:nvSpPr>
      <xdr:spPr>
        <a:xfrm>
          <a:off x="14414500" y="128233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136071</xdr:rowOff>
    </xdr:from>
    <xdr:to>
      <xdr:col>86</xdr:col>
      <xdr:colOff>25400</xdr:colOff>
      <xdr:row>77</xdr:row>
      <xdr:rowOff>136071</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a:off x="14287500" y="130443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83656</xdr:rowOff>
    </xdr:from>
    <xdr:ext cx="405111" cy="259045"/>
    <xdr:sp macro="" textlink="">
      <xdr:nvSpPr>
        <xdr:cNvPr id="656" name="【児童館】&#10;有形固定資産減価償却率平均値テキスト">
          <a:extLst>
            <a:ext uri="{FF2B5EF4-FFF2-40B4-BE49-F238E27FC236}">
              <a16:creationId xmlns:a16="http://schemas.microsoft.com/office/drawing/2014/main" id="{00000000-0008-0000-0E00-000090020000}"/>
            </a:ext>
          </a:extLst>
        </xdr:cNvPr>
        <xdr:cNvSpPr txBox="1"/>
      </xdr:nvSpPr>
      <xdr:spPr>
        <a:xfrm>
          <a:off x="14414500" y="13662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60779</xdr:rowOff>
    </xdr:from>
    <xdr:to>
      <xdr:col>85</xdr:col>
      <xdr:colOff>177800</xdr:colOff>
      <xdr:row>82</xdr:row>
      <xdr:rowOff>162379</xdr:rowOff>
    </xdr:to>
    <xdr:sp macro="" textlink="">
      <xdr:nvSpPr>
        <xdr:cNvPr id="657" name="フローチャート: 判断 656">
          <a:extLst>
            <a:ext uri="{FF2B5EF4-FFF2-40B4-BE49-F238E27FC236}">
              <a16:creationId xmlns:a16="http://schemas.microsoft.com/office/drawing/2014/main" id="{00000000-0008-0000-0E00-000091020000}"/>
            </a:ext>
          </a:extLst>
        </xdr:cNvPr>
        <xdr:cNvSpPr/>
      </xdr:nvSpPr>
      <xdr:spPr>
        <a:xfrm>
          <a:off x="14325600" y="13807259"/>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37919</xdr:rowOff>
    </xdr:from>
    <xdr:to>
      <xdr:col>81</xdr:col>
      <xdr:colOff>101600</xdr:colOff>
      <xdr:row>82</xdr:row>
      <xdr:rowOff>139519</xdr:rowOff>
    </xdr:to>
    <xdr:sp macro="" textlink="">
      <xdr:nvSpPr>
        <xdr:cNvPr id="658" name="フローチャート: 判断 657">
          <a:extLst>
            <a:ext uri="{FF2B5EF4-FFF2-40B4-BE49-F238E27FC236}">
              <a16:creationId xmlns:a16="http://schemas.microsoft.com/office/drawing/2014/main" id="{00000000-0008-0000-0E00-000092020000}"/>
            </a:ext>
          </a:extLst>
        </xdr:cNvPr>
        <xdr:cNvSpPr/>
      </xdr:nvSpPr>
      <xdr:spPr>
        <a:xfrm>
          <a:off x="13578840" y="1378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659" name="フローチャート: 判断 658">
          <a:extLst>
            <a:ext uri="{FF2B5EF4-FFF2-40B4-BE49-F238E27FC236}">
              <a16:creationId xmlns:a16="http://schemas.microsoft.com/office/drawing/2014/main" id="{00000000-0008-0000-0E00-000093020000}"/>
            </a:ext>
          </a:extLst>
        </xdr:cNvPr>
        <xdr:cNvSpPr/>
      </xdr:nvSpPr>
      <xdr:spPr>
        <a:xfrm>
          <a:off x="12804140" y="138399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103232</xdr:rowOff>
    </xdr:from>
    <xdr:to>
      <xdr:col>72</xdr:col>
      <xdr:colOff>38100</xdr:colOff>
      <xdr:row>83</xdr:row>
      <xdr:rowOff>33382</xdr:rowOff>
    </xdr:to>
    <xdr:sp macro="" textlink="">
      <xdr:nvSpPr>
        <xdr:cNvPr id="660" name="フローチャート: 判断 659">
          <a:extLst>
            <a:ext uri="{FF2B5EF4-FFF2-40B4-BE49-F238E27FC236}">
              <a16:creationId xmlns:a16="http://schemas.microsoft.com/office/drawing/2014/main" id="{00000000-0008-0000-0E00-000094020000}"/>
            </a:ext>
          </a:extLst>
        </xdr:cNvPr>
        <xdr:cNvSpPr/>
      </xdr:nvSpPr>
      <xdr:spPr>
        <a:xfrm>
          <a:off x="12029440" y="1384971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661" name="フローチャート: 判断 660">
          <a:extLst>
            <a:ext uri="{FF2B5EF4-FFF2-40B4-BE49-F238E27FC236}">
              <a16:creationId xmlns:a16="http://schemas.microsoft.com/office/drawing/2014/main" id="{00000000-0008-0000-0E00-000095020000}"/>
            </a:ext>
          </a:extLst>
        </xdr:cNvPr>
        <xdr:cNvSpPr/>
      </xdr:nvSpPr>
      <xdr:spPr>
        <a:xfrm>
          <a:off x="11231880" y="1380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E00-00009702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E00-00009802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E00-00009902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00000000-0008-0000-0E00-00009A02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145687</xdr:rowOff>
    </xdr:from>
    <xdr:to>
      <xdr:col>85</xdr:col>
      <xdr:colOff>177800</xdr:colOff>
      <xdr:row>83</xdr:row>
      <xdr:rowOff>75837</xdr:rowOff>
    </xdr:to>
    <xdr:sp macro="" textlink="">
      <xdr:nvSpPr>
        <xdr:cNvPr id="667" name="楕円 666">
          <a:extLst>
            <a:ext uri="{FF2B5EF4-FFF2-40B4-BE49-F238E27FC236}">
              <a16:creationId xmlns:a16="http://schemas.microsoft.com/office/drawing/2014/main" id="{00000000-0008-0000-0E00-00009B020000}"/>
            </a:ext>
          </a:extLst>
        </xdr:cNvPr>
        <xdr:cNvSpPr/>
      </xdr:nvSpPr>
      <xdr:spPr>
        <a:xfrm>
          <a:off x="14325600" y="13892167"/>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124114</xdr:rowOff>
    </xdr:from>
    <xdr:ext cx="405111" cy="259045"/>
    <xdr:sp macro="" textlink="">
      <xdr:nvSpPr>
        <xdr:cNvPr id="668" name="【児童館】&#10;有形固定資産減価償却率該当値テキスト">
          <a:extLst>
            <a:ext uri="{FF2B5EF4-FFF2-40B4-BE49-F238E27FC236}">
              <a16:creationId xmlns:a16="http://schemas.microsoft.com/office/drawing/2014/main" id="{00000000-0008-0000-0E00-00009C020000}"/>
            </a:ext>
          </a:extLst>
        </xdr:cNvPr>
        <xdr:cNvSpPr txBox="1"/>
      </xdr:nvSpPr>
      <xdr:spPr>
        <a:xfrm>
          <a:off x="14414500" y="13870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70576</xdr:rowOff>
    </xdr:from>
    <xdr:to>
      <xdr:col>81</xdr:col>
      <xdr:colOff>101600</xdr:colOff>
      <xdr:row>83</xdr:row>
      <xdr:rowOff>726</xdr:rowOff>
    </xdr:to>
    <xdr:sp macro="" textlink="">
      <xdr:nvSpPr>
        <xdr:cNvPr id="669" name="楕円 668">
          <a:extLst>
            <a:ext uri="{FF2B5EF4-FFF2-40B4-BE49-F238E27FC236}">
              <a16:creationId xmlns:a16="http://schemas.microsoft.com/office/drawing/2014/main" id="{00000000-0008-0000-0E00-00009D020000}"/>
            </a:ext>
          </a:extLst>
        </xdr:cNvPr>
        <xdr:cNvSpPr/>
      </xdr:nvSpPr>
      <xdr:spPr>
        <a:xfrm>
          <a:off x="13578840" y="138170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121376</xdr:rowOff>
    </xdr:from>
    <xdr:to>
      <xdr:col>85</xdr:col>
      <xdr:colOff>127000</xdr:colOff>
      <xdr:row>83</xdr:row>
      <xdr:rowOff>25037</xdr:rowOff>
    </xdr:to>
    <xdr:cxnSp macro="">
      <xdr:nvCxnSpPr>
        <xdr:cNvPr id="670" name="直線コネクタ 669">
          <a:extLst>
            <a:ext uri="{FF2B5EF4-FFF2-40B4-BE49-F238E27FC236}">
              <a16:creationId xmlns:a16="http://schemas.microsoft.com/office/drawing/2014/main" id="{00000000-0008-0000-0E00-00009E020000}"/>
            </a:ext>
          </a:extLst>
        </xdr:cNvPr>
        <xdr:cNvCxnSpPr/>
      </xdr:nvCxnSpPr>
      <xdr:spPr>
        <a:xfrm>
          <a:off x="13629640" y="13867856"/>
          <a:ext cx="746760" cy="71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134257</xdr:rowOff>
    </xdr:from>
    <xdr:to>
      <xdr:col>76</xdr:col>
      <xdr:colOff>165100</xdr:colOff>
      <xdr:row>82</xdr:row>
      <xdr:rowOff>64407</xdr:rowOff>
    </xdr:to>
    <xdr:sp macro="" textlink="">
      <xdr:nvSpPr>
        <xdr:cNvPr id="671" name="楕円 670">
          <a:extLst>
            <a:ext uri="{FF2B5EF4-FFF2-40B4-BE49-F238E27FC236}">
              <a16:creationId xmlns:a16="http://schemas.microsoft.com/office/drawing/2014/main" id="{00000000-0008-0000-0E00-00009F020000}"/>
            </a:ext>
          </a:extLst>
        </xdr:cNvPr>
        <xdr:cNvSpPr/>
      </xdr:nvSpPr>
      <xdr:spPr>
        <a:xfrm>
          <a:off x="12804140" y="137130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13607</xdr:rowOff>
    </xdr:from>
    <xdr:to>
      <xdr:col>81</xdr:col>
      <xdr:colOff>50800</xdr:colOff>
      <xdr:row>82</xdr:row>
      <xdr:rowOff>121376</xdr:rowOff>
    </xdr:to>
    <xdr:cxnSp macro="">
      <xdr:nvCxnSpPr>
        <xdr:cNvPr id="672" name="直線コネクタ 671">
          <a:extLst>
            <a:ext uri="{FF2B5EF4-FFF2-40B4-BE49-F238E27FC236}">
              <a16:creationId xmlns:a16="http://schemas.microsoft.com/office/drawing/2014/main" id="{00000000-0008-0000-0E00-0000A0020000}"/>
            </a:ext>
          </a:extLst>
        </xdr:cNvPr>
        <xdr:cNvCxnSpPr/>
      </xdr:nvCxnSpPr>
      <xdr:spPr>
        <a:xfrm>
          <a:off x="12854940" y="13760087"/>
          <a:ext cx="7747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21589</xdr:rowOff>
    </xdr:from>
    <xdr:to>
      <xdr:col>72</xdr:col>
      <xdr:colOff>38100</xdr:colOff>
      <xdr:row>82</xdr:row>
      <xdr:rowOff>123189</xdr:rowOff>
    </xdr:to>
    <xdr:sp macro="" textlink="">
      <xdr:nvSpPr>
        <xdr:cNvPr id="673" name="楕円 672">
          <a:extLst>
            <a:ext uri="{FF2B5EF4-FFF2-40B4-BE49-F238E27FC236}">
              <a16:creationId xmlns:a16="http://schemas.microsoft.com/office/drawing/2014/main" id="{00000000-0008-0000-0E00-0000A1020000}"/>
            </a:ext>
          </a:extLst>
        </xdr:cNvPr>
        <xdr:cNvSpPr/>
      </xdr:nvSpPr>
      <xdr:spPr>
        <a:xfrm>
          <a:off x="12029440" y="1376806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13607</xdr:rowOff>
    </xdr:from>
    <xdr:to>
      <xdr:col>76</xdr:col>
      <xdr:colOff>114300</xdr:colOff>
      <xdr:row>82</xdr:row>
      <xdr:rowOff>72389</xdr:rowOff>
    </xdr:to>
    <xdr:cxnSp macro="">
      <xdr:nvCxnSpPr>
        <xdr:cNvPr id="674" name="直線コネクタ 673">
          <a:extLst>
            <a:ext uri="{FF2B5EF4-FFF2-40B4-BE49-F238E27FC236}">
              <a16:creationId xmlns:a16="http://schemas.microsoft.com/office/drawing/2014/main" id="{00000000-0008-0000-0E00-0000A2020000}"/>
            </a:ext>
          </a:extLst>
        </xdr:cNvPr>
        <xdr:cNvCxnSpPr/>
      </xdr:nvCxnSpPr>
      <xdr:spPr>
        <a:xfrm flipV="1">
          <a:off x="12072620" y="13760087"/>
          <a:ext cx="78232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8527</xdr:rowOff>
    </xdr:from>
    <xdr:to>
      <xdr:col>67</xdr:col>
      <xdr:colOff>101600</xdr:colOff>
      <xdr:row>81</xdr:row>
      <xdr:rowOff>110127</xdr:rowOff>
    </xdr:to>
    <xdr:sp macro="" textlink="">
      <xdr:nvSpPr>
        <xdr:cNvPr id="675" name="楕円 674">
          <a:extLst>
            <a:ext uri="{FF2B5EF4-FFF2-40B4-BE49-F238E27FC236}">
              <a16:creationId xmlns:a16="http://schemas.microsoft.com/office/drawing/2014/main" id="{00000000-0008-0000-0E00-0000A3020000}"/>
            </a:ext>
          </a:extLst>
        </xdr:cNvPr>
        <xdr:cNvSpPr/>
      </xdr:nvSpPr>
      <xdr:spPr>
        <a:xfrm>
          <a:off x="11231880" y="1358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59327</xdr:rowOff>
    </xdr:from>
    <xdr:to>
      <xdr:col>71</xdr:col>
      <xdr:colOff>177800</xdr:colOff>
      <xdr:row>82</xdr:row>
      <xdr:rowOff>72389</xdr:rowOff>
    </xdr:to>
    <xdr:cxnSp macro="">
      <xdr:nvCxnSpPr>
        <xdr:cNvPr id="676" name="直線コネクタ 675">
          <a:extLst>
            <a:ext uri="{FF2B5EF4-FFF2-40B4-BE49-F238E27FC236}">
              <a16:creationId xmlns:a16="http://schemas.microsoft.com/office/drawing/2014/main" id="{00000000-0008-0000-0E00-0000A4020000}"/>
            </a:ext>
          </a:extLst>
        </xdr:cNvPr>
        <xdr:cNvCxnSpPr/>
      </xdr:nvCxnSpPr>
      <xdr:spPr>
        <a:xfrm>
          <a:off x="11282680" y="13638167"/>
          <a:ext cx="789940" cy="180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156046</xdr:rowOff>
    </xdr:from>
    <xdr:ext cx="405111" cy="259045"/>
    <xdr:sp macro="" textlink="">
      <xdr:nvSpPr>
        <xdr:cNvPr id="677" name="n_1aveValue【児童館】&#10;有形固定資産減価償却率">
          <a:extLst>
            <a:ext uri="{FF2B5EF4-FFF2-40B4-BE49-F238E27FC236}">
              <a16:creationId xmlns:a16="http://schemas.microsoft.com/office/drawing/2014/main" id="{00000000-0008-0000-0E00-0000A5020000}"/>
            </a:ext>
          </a:extLst>
        </xdr:cNvPr>
        <xdr:cNvSpPr txBox="1"/>
      </xdr:nvSpPr>
      <xdr:spPr>
        <a:xfrm>
          <a:off x="13437244" y="1356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14713</xdr:rowOff>
    </xdr:from>
    <xdr:ext cx="405111" cy="259045"/>
    <xdr:sp macro="" textlink="">
      <xdr:nvSpPr>
        <xdr:cNvPr id="678" name="n_2aveValue【児童館】&#10;有形固定資産減価償却率">
          <a:extLst>
            <a:ext uri="{FF2B5EF4-FFF2-40B4-BE49-F238E27FC236}">
              <a16:creationId xmlns:a16="http://schemas.microsoft.com/office/drawing/2014/main" id="{00000000-0008-0000-0E00-0000A6020000}"/>
            </a:ext>
          </a:extLst>
        </xdr:cNvPr>
        <xdr:cNvSpPr txBox="1"/>
      </xdr:nvSpPr>
      <xdr:spPr>
        <a:xfrm>
          <a:off x="12675244" y="13928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24509</xdr:rowOff>
    </xdr:from>
    <xdr:ext cx="405111" cy="259045"/>
    <xdr:sp macro="" textlink="">
      <xdr:nvSpPr>
        <xdr:cNvPr id="679" name="n_3aveValue【児童館】&#10;有形固定資産減価償却率">
          <a:extLst>
            <a:ext uri="{FF2B5EF4-FFF2-40B4-BE49-F238E27FC236}">
              <a16:creationId xmlns:a16="http://schemas.microsoft.com/office/drawing/2014/main" id="{00000000-0008-0000-0E00-0000A7020000}"/>
            </a:ext>
          </a:extLst>
        </xdr:cNvPr>
        <xdr:cNvSpPr txBox="1"/>
      </xdr:nvSpPr>
      <xdr:spPr>
        <a:xfrm>
          <a:off x="11900544" y="13938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155139</xdr:rowOff>
    </xdr:from>
    <xdr:ext cx="405111" cy="259045"/>
    <xdr:sp macro="" textlink="">
      <xdr:nvSpPr>
        <xdr:cNvPr id="680" name="n_4aveValue【児童館】&#10;有形固定資産減価償却率">
          <a:extLst>
            <a:ext uri="{FF2B5EF4-FFF2-40B4-BE49-F238E27FC236}">
              <a16:creationId xmlns:a16="http://schemas.microsoft.com/office/drawing/2014/main" id="{00000000-0008-0000-0E00-0000A8020000}"/>
            </a:ext>
          </a:extLst>
        </xdr:cNvPr>
        <xdr:cNvSpPr txBox="1"/>
      </xdr:nvSpPr>
      <xdr:spPr>
        <a:xfrm>
          <a:off x="11102984" y="13901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163303</xdr:rowOff>
    </xdr:from>
    <xdr:ext cx="405111" cy="259045"/>
    <xdr:sp macro="" textlink="">
      <xdr:nvSpPr>
        <xdr:cNvPr id="681" name="n_1mainValue【児童館】&#10;有形固定資産減価償却率">
          <a:extLst>
            <a:ext uri="{FF2B5EF4-FFF2-40B4-BE49-F238E27FC236}">
              <a16:creationId xmlns:a16="http://schemas.microsoft.com/office/drawing/2014/main" id="{00000000-0008-0000-0E00-0000A9020000}"/>
            </a:ext>
          </a:extLst>
        </xdr:cNvPr>
        <xdr:cNvSpPr txBox="1"/>
      </xdr:nvSpPr>
      <xdr:spPr>
        <a:xfrm>
          <a:off x="13437244" y="13909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80934</xdr:rowOff>
    </xdr:from>
    <xdr:ext cx="405111" cy="259045"/>
    <xdr:sp macro="" textlink="">
      <xdr:nvSpPr>
        <xdr:cNvPr id="682" name="n_2mainValue【児童館】&#10;有形固定資産減価償却率">
          <a:extLst>
            <a:ext uri="{FF2B5EF4-FFF2-40B4-BE49-F238E27FC236}">
              <a16:creationId xmlns:a16="http://schemas.microsoft.com/office/drawing/2014/main" id="{00000000-0008-0000-0E00-0000AA020000}"/>
            </a:ext>
          </a:extLst>
        </xdr:cNvPr>
        <xdr:cNvSpPr txBox="1"/>
      </xdr:nvSpPr>
      <xdr:spPr>
        <a:xfrm>
          <a:off x="12675244" y="13492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139716</xdr:rowOff>
    </xdr:from>
    <xdr:ext cx="405111" cy="259045"/>
    <xdr:sp macro="" textlink="">
      <xdr:nvSpPr>
        <xdr:cNvPr id="683" name="n_3mainValue【児童館】&#10;有形固定資産減価償却率">
          <a:extLst>
            <a:ext uri="{FF2B5EF4-FFF2-40B4-BE49-F238E27FC236}">
              <a16:creationId xmlns:a16="http://schemas.microsoft.com/office/drawing/2014/main" id="{00000000-0008-0000-0E00-0000AB020000}"/>
            </a:ext>
          </a:extLst>
        </xdr:cNvPr>
        <xdr:cNvSpPr txBox="1"/>
      </xdr:nvSpPr>
      <xdr:spPr>
        <a:xfrm>
          <a:off x="11900544" y="1355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126654</xdr:rowOff>
    </xdr:from>
    <xdr:ext cx="405111" cy="259045"/>
    <xdr:sp macro="" textlink="">
      <xdr:nvSpPr>
        <xdr:cNvPr id="684" name="n_4mainValue【児童館】&#10;有形固定資産減価償却率">
          <a:extLst>
            <a:ext uri="{FF2B5EF4-FFF2-40B4-BE49-F238E27FC236}">
              <a16:creationId xmlns:a16="http://schemas.microsoft.com/office/drawing/2014/main" id="{00000000-0008-0000-0E00-0000AC020000}"/>
            </a:ext>
          </a:extLst>
        </xdr:cNvPr>
        <xdr:cNvSpPr txBox="1"/>
      </xdr:nvSpPr>
      <xdr:spPr>
        <a:xfrm>
          <a:off x="11102984" y="1337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a:extLst>
            <a:ext uri="{FF2B5EF4-FFF2-40B4-BE49-F238E27FC236}">
              <a16:creationId xmlns:a16="http://schemas.microsoft.com/office/drawing/2014/main" id="{00000000-0008-0000-0E00-0000AD02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a:extLst>
            <a:ext uri="{FF2B5EF4-FFF2-40B4-BE49-F238E27FC236}">
              <a16:creationId xmlns:a16="http://schemas.microsoft.com/office/drawing/2014/main" id="{00000000-0008-0000-0E00-0000AE02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a:extLst>
            <a:ext uri="{FF2B5EF4-FFF2-40B4-BE49-F238E27FC236}">
              <a16:creationId xmlns:a16="http://schemas.microsoft.com/office/drawing/2014/main" id="{00000000-0008-0000-0E00-0000AF02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a:extLst>
            <a:ext uri="{FF2B5EF4-FFF2-40B4-BE49-F238E27FC236}">
              <a16:creationId xmlns:a16="http://schemas.microsoft.com/office/drawing/2014/main" id="{00000000-0008-0000-0E00-0000B002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a:extLst>
            <a:ext uri="{FF2B5EF4-FFF2-40B4-BE49-F238E27FC236}">
              <a16:creationId xmlns:a16="http://schemas.microsoft.com/office/drawing/2014/main" id="{00000000-0008-0000-0E00-0000B102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a:extLst>
            <a:ext uri="{FF2B5EF4-FFF2-40B4-BE49-F238E27FC236}">
              <a16:creationId xmlns:a16="http://schemas.microsoft.com/office/drawing/2014/main" id="{00000000-0008-0000-0E00-0000B202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a:extLst>
            <a:ext uri="{FF2B5EF4-FFF2-40B4-BE49-F238E27FC236}">
              <a16:creationId xmlns:a16="http://schemas.microsoft.com/office/drawing/2014/main" id="{00000000-0008-0000-0E00-0000B302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a:extLst>
            <a:ext uri="{FF2B5EF4-FFF2-40B4-BE49-F238E27FC236}">
              <a16:creationId xmlns:a16="http://schemas.microsoft.com/office/drawing/2014/main" id="{00000000-0008-0000-0E00-0000B402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a:extLst>
            <a:ext uri="{FF2B5EF4-FFF2-40B4-BE49-F238E27FC236}">
              <a16:creationId xmlns:a16="http://schemas.microsoft.com/office/drawing/2014/main" id="{00000000-0008-0000-0E00-0000B502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a:extLst>
            <a:ext uri="{FF2B5EF4-FFF2-40B4-BE49-F238E27FC236}">
              <a16:creationId xmlns:a16="http://schemas.microsoft.com/office/drawing/2014/main" id="{00000000-0008-0000-0E00-0000B602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5" name="直線コネクタ 694">
          <a:extLst>
            <a:ext uri="{FF2B5EF4-FFF2-40B4-BE49-F238E27FC236}">
              <a16:creationId xmlns:a16="http://schemas.microsoft.com/office/drawing/2014/main" id="{00000000-0008-0000-0E00-0000B7020000}"/>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6" name="テキスト ボックス 695">
          <a:extLst>
            <a:ext uri="{FF2B5EF4-FFF2-40B4-BE49-F238E27FC236}">
              <a16:creationId xmlns:a16="http://schemas.microsoft.com/office/drawing/2014/main" id="{00000000-0008-0000-0E00-0000B8020000}"/>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7" name="直線コネクタ 696">
          <a:extLst>
            <a:ext uri="{FF2B5EF4-FFF2-40B4-BE49-F238E27FC236}">
              <a16:creationId xmlns:a16="http://schemas.microsoft.com/office/drawing/2014/main" id="{00000000-0008-0000-0E00-0000B9020000}"/>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9" name="直線コネクタ 698">
          <a:extLst>
            <a:ext uri="{FF2B5EF4-FFF2-40B4-BE49-F238E27FC236}">
              <a16:creationId xmlns:a16="http://schemas.microsoft.com/office/drawing/2014/main" id="{00000000-0008-0000-0E00-0000BB020000}"/>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1" name="直線コネクタ 700">
          <a:extLst>
            <a:ext uri="{FF2B5EF4-FFF2-40B4-BE49-F238E27FC236}">
              <a16:creationId xmlns:a16="http://schemas.microsoft.com/office/drawing/2014/main" id="{00000000-0008-0000-0E00-0000BD020000}"/>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2" name="テキスト ボックス 701">
          <a:extLst>
            <a:ext uri="{FF2B5EF4-FFF2-40B4-BE49-F238E27FC236}">
              <a16:creationId xmlns:a16="http://schemas.microsoft.com/office/drawing/2014/main" id="{00000000-0008-0000-0E00-0000BE020000}"/>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3" name="直線コネクタ 702">
          <a:extLst>
            <a:ext uri="{FF2B5EF4-FFF2-40B4-BE49-F238E27FC236}">
              <a16:creationId xmlns:a16="http://schemas.microsoft.com/office/drawing/2014/main" id="{00000000-0008-0000-0E00-0000BF020000}"/>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4" name="テキスト ボックス 703">
          <a:extLst>
            <a:ext uri="{FF2B5EF4-FFF2-40B4-BE49-F238E27FC236}">
              <a16:creationId xmlns:a16="http://schemas.microsoft.com/office/drawing/2014/main" id="{00000000-0008-0000-0E00-0000C0020000}"/>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6" name="テキスト ボックス 705">
          <a:extLst>
            <a:ext uri="{FF2B5EF4-FFF2-40B4-BE49-F238E27FC236}">
              <a16:creationId xmlns:a16="http://schemas.microsoft.com/office/drawing/2014/main" id="{00000000-0008-0000-0E00-0000C202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7" name="【児童館】&#10;一人当たり面積グラフ枠">
          <a:extLst>
            <a:ext uri="{FF2B5EF4-FFF2-40B4-BE49-F238E27FC236}">
              <a16:creationId xmlns:a16="http://schemas.microsoft.com/office/drawing/2014/main" id="{00000000-0008-0000-0E00-0000C302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63500</xdr:rowOff>
    </xdr:to>
    <xdr:cxnSp macro="">
      <xdr:nvCxnSpPr>
        <xdr:cNvPr id="708" name="直線コネクタ 707">
          <a:extLst>
            <a:ext uri="{FF2B5EF4-FFF2-40B4-BE49-F238E27FC236}">
              <a16:creationId xmlns:a16="http://schemas.microsoft.com/office/drawing/2014/main" id="{00000000-0008-0000-0E00-0000C4020000}"/>
            </a:ext>
          </a:extLst>
        </xdr:cNvPr>
        <xdr:cNvCxnSpPr/>
      </xdr:nvCxnSpPr>
      <xdr:spPr>
        <a:xfrm flipV="1">
          <a:off x="19509104" y="13228320"/>
          <a:ext cx="0" cy="12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709" name="【児童館】&#10;一人当たり面積最小値テキスト">
          <a:extLst>
            <a:ext uri="{FF2B5EF4-FFF2-40B4-BE49-F238E27FC236}">
              <a16:creationId xmlns:a16="http://schemas.microsoft.com/office/drawing/2014/main" id="{00000000-0008-0000-0E00-0000C5020000}"/>
            </a:ext>
          </a:extLst>
        </xdr:cNvPr>
        <xdr:cNvSpPr txBox="1"/>
      </xdr:nvSpPr>
      <xdr:spPr>
        <a:xfrm>
          <a:off x="19547840" y="14484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710" name="直線コネクタ 709">
          <a:extLst>
            <a:ext uri="{FF2B5EF4-FFF2-40B4-BE49-F238E27FC236}">
              <a16:creationId xmlns:a16="http://schemas.microsoft.com/office/drawing/2014/main" id="{00000000-0008-0000-0E00-0000C6020000}"/>
            </a:ext>
          </a:extLst>
        </xdr:cNvPr>
        <xdr:cNvCxnSpPr/>
      </xdr:nvCxnSpPr>
      <xdr:spPr>
        <a:xfrm>
          <a:off x="19443700" y="144805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711" name="【児童館】&#10;一人当たり面積最大値テキスト">
          <a:extLst>
            <a:ext uri="{FF2B5EF4-FFF2-40B4-BE49-F238E27FC236}">
              <a16:creationId xmlns:a16="http://schemas.microsoft.com/office/drawing/2014/main" id="{00000000-0008-0000-0E00-0000C7020000}"/>
            </a:ext>
          </a:extLst>
        </xdr:cNvPr>
        <xdr:cNvSpPr txBox="1"/>
      </xdr:nvSpPr>
      <xdr:spPr>
        <a:xfrm>
          <a:off x="19547840" y="1300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712" name="直線コネクタ 711">
          <a:extLst>
            <a:ext uri="{FF2B5EF4-FFF2-40B4-BE49-F238E27FC236}">
              <a16:creationId xmlns:a16="http://schemas.microsoft.com/office/drawing/2014/main" id="{00000000-0008-0000-0E00-0000C8020000}"/>
            </a:ext>
          </a:extLst>
        </xdr:cNvPr>
        <xdr:cNvCxnSpPr/>
      </xdr:nvCxnSpPr>
      <xdr:spPr>
        <a:xfrm>
          <a:off x="19443700" y="13228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3827</xdr:rowOff>
    </xdr:from>
    <xdr:ext cx="469744" cy="259045"/>
    <xdr:sp macro="" textlink="">
      <xdr:nvSpPr>
        <xdr:cNvPr id="713" name="【児童館】&#10;一人当たり面積平均値テキスト">
          <a:extLst>
            <a:ext uri="{FF2B5EF4-FFF2-40B4-BE49-F238E27FC236}">
              <a16:creationId xmlns:a16="http://schemas.microsoft.com/office/drawing/2014/main" id="{00000000-0008-0000-0E00-0000C9020000}"/>
            </a:ext>
          </a:extLst>
        </xdr:cNvPr>
        <xdr:cNvSpPr txBox="1"/>
      </xdr:nvSpPr>
      <xdr:spPr>
        <a:xfrm>
          <a:off x="19547840" y="14085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714" name="フローチャート: 判断 713">
          <a:extLst>
            <a:ext uri="{FF2B5EF4-FFF2-40B4-BE49-F238E27FC236}">
              <a16:creationId xmlns:a16="http://schemas.microsoft.com/office/drawing/2014/main" id="{00000000-0008-0000-0E00-0000CA020000}"/>
            </a:ext>
          </a:extLst>
        </xdr:cNvPr>
        <xdr:cNvSpPr/>
      </xdr:nvSpPr>
      <xdr:spPr>
        <a:xfrm>
          <a:off x="19458940" y="1410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12700</xdr:rowOff>
    </xdr:from>
    <xdr:to>
      <xdr:col>112</xdr:col>
      <xdr:colOff>38100</xdr:colOff>
      <xdr:row>84</xdr:row>
      <xdr:rowOff>114300</xdr:rowOff>
    </xdr:to>
    <xdr:sp macro="" textlink="">
      <xdr:nvSpPr>
        <xdr:cNvPr id="715" name="フローチャート: 判断 714">
          <a:extLst>
            <a:ext uri="{FF2B5EF4-FFF2-40B4-BE49-F238E27FC236}">
              <a16:creationId xmlns:a16="http://schemas.microsoft.com/office/drawing/2014/main" id="{00000000-0008-0000-0E00-0000CB020000}"/>
            </a:ext>
          </a:extLst>
        </xdr:cNvPr>
        <xdr:cNvSpPr/>
      </xdr:nvSpPr>
      <xdr:spPr>
        <a:xfrm>
          <a:off x="18735040" y="140944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25400</xdr:rowOff>
    </xdr:from>
    <xdr:to>
      <xdr:col>107</xdr:col>
      <xdr:colOff>101600</xdr:colOff>
      <xdr:row>84</xdr:row>
      <xdr:rowOff>127000</xdr:rowOff>
    </xdr:to>
    <xdr:sp macro="" textlink="">
      <xdr:nvSpPr>
        <xdr:cNvPr id="716" name="フローチャート: 判断 715">
          <a:extLst>
            <a:ext uri="{FF2B5EF4-FFF2-40B4-BE49-F238E27FC236}">
              <a16:creationId xmlns:a16="http://schemas.microsoft.com/office/drawing/2014/main" id="{00000000-0008-0000-0E00-0000CC020000}"/>
            </a:ext>
          </a:extLst>
        </xdr:cNvPr>
        <xdr:cNvSpPr/>
      </xdr:nvSpPr>
      <xdr:spPr>
        <a:xfrm>
          <a:off x="17937480" y="1410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717" name="フローチャート: 判断 716">
          <a:extLst>
            <a:ext uri="{FF2B5EF4-FFF2-40B4-BE49-F238E27FC236}">
              <a16:creationId xmlns:a16="http://schemas.microsoft.com/office/drawing/2014/main" id="{00000000-0008-0000-0E00-0000CD020000}"/>
            </a:ext>
          </a:extLst>
        </xdr:cNvPr>
        <xdr:cNvSpPr/>
      </xdr:nvSpPr>
      <xdr:spPr>
        <a:xfrm>
          <a:off x="17162780" y="1410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50800</xdr:rowOff>
    </xdr:from>
    <xdr:to>
      <xdr:col>98</xdr:col>
      <xdr:colOff>38100</xdr:colOff>
      <xdr:row>84</xdr:row>
      <xdr:rowOff>152400</xdr:rowOff>
    </xdr:to>
    <xdr:sp macro="" textlink="">
      <xdr:nvSpPr>
        <xdr:cNvPr id="718" name="フローチャート: 判断 717">
          <a:extLst>
            <a:ext uri="{FF2B5EF4-FFF2-40B4-BE49-F238E27FC236}">
              <a16:creationId xmlns:a16="http://schemas.microsoft.com/office/drawing/2014/main" id="{00000000-0008-0000-0E00-0000CE020000}"/>
            </a:ext>
          </a:extLst>
        </xdr:cNvPr>
        <xdr:cNvSpPr/>
      </xdr:nvSpPr>
      <xdr:spPr>
        <a:xfrm>
          <a:off x="16388080" y="141325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E00-0000CF02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E00-0000D002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0000000-0008-0000-0E00-0000D102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00000000-0008-0000-0E00-0000D202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00000000-0008-0000-0E00-0000D302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76200</xdr:rowOff>
    </xdr:from>
    <xdr:to>
      <xdr:col>116</xdr:col>
      <xdr:colOff>114300</xdr:colOff>
      <xdr:row>83</xdr:row>
      <xdr:rowOff>6350</xdr:rowOff>
    </xdr:to>
    <xdr:sp macro="" textlink="">
      <xdr:nvSpPr>
        <xdr:cNvPr id="724" name="楕円 723">
          <a:extLst>
            <a:ext uri="{FF2B5EF4-FFF2-40B4-BE49-F238E27FC236}">
              <a16:creationId xmlns:a16="http://schemas.microsoft.com/office/drawing/2014/main" id="{00000000-0008-0000-0E00-0000D4020000}"/>
            </a:ext>
          </a:extLst>
        </xdr:cNvPr>
        <xdr:cNvSpPr/>
      </xdr:nvSpPr>
      <xdr:spPr>
        <a:xfrm>
          <a:off x="19458940" y="138226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99077</xdr:rowOff>
    </xdr:from>
    <xdr:ext cx="469744" cy="259045"/>
    <xdr:sp macro="" textlink="">
      <xdr:nvSpPr>
        <xdr:cNvPr id="725" name="【児童館】&#10;一人当たり面積該当値テキスト">
          <a:extLst>
            <a:ext uri="{FF2B5EF4-FFF2-40B4-BE49-F238E27FC236}">
              <a16:creationId xmlns:a16="http://schemas.microsoft.com/office/drawing/2014/main" id="{00000000-0008-0000-0E00-0000D5020000}"/>
            </a:ext>
          </a:extLst>
        </xdr:cNvPr>
        <xdr:cNvSpPr txBox="1"/>
      </xdr:nvSpPr>
      <xdr:spPr>
        <a:xfrm>
          <a:off x="19547840" y="13677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76200</xdr:rowOff>
    </xdr:from>
    <xdr:to>
      <xdr:col>112</xdr:col>
      <xdr:colOff>38100</xdr:colOff>
      <xdr:row>83</xdr:row>
      <xdr:rowOff>6350</xdr:rowOff>
    </xdr:to>
    <xdr:sp macro="" textlink="">
      <xdr:nvSpPr>
        <xdr:cNvPr id="726" name="楕円 725">
          <a:extLst>
            <a:ext uri="{FF2B5EF4-FFF2-40B4-BE49-F238E27FC236}">
              <a16:creationId xmlns:a16="http://schemas.microsoft.com/office/drawing/2014/main" id="{00000000-0008-0000-0E00-0000D6020000}"/>
            </a:ext>
          </a:extLst>
        </xdr:cNvPr>
        <xdr:cNvSpPr/>
      </xdr:nvSpPr>
      <xdr:spPr>
        <a:xfrm>
          <a:off x="18735040" y="138226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127000</xdr:rowOff>
    </xdr:from>
    <xdr:to>
      <xdr:col>116</xdr:col>
      <xdr:colOff>63500</xdr:colOff>
      <xdr:row>82</xdr:row>
      <xdr:rowOff>127000</xdr:rowOff>
    </xdr:to>
    <xdr:cxnSp macro="">
      <xdr:nvCxnSpPr>
        <xdr:cNvPr id="727" name="直線コネクタ 726">
          <a:extLst>
            <a:ext uri="{FF2B5EF4-FFF2-40B4-BE49-F238E27FC236}">
              <a16:creationId xmlns:a16="http://schemas.microsoft.com/office/drawing/2014/main" id="{00000000-0008-0000-0E00-0000D7020000}"/>
            </a:ext>
          </a:extLst>
        </xdr:cNvPr>
        <xdr:cNvCxnSpPr/>
      </xdr:nvCxnSpPr>
      <xdr:spPr>
        <a:xfrm>
          <a:off x="18778220" y="1387348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88900</xdr:rowOff>
    </xdr:from>
    <xdr:to>
      <xdr:col>107</xdr:col>
      <xdr:colOff>101600</xdr:colOff>
      <xdr:row>83</xdr:row>
      <xdr:rowOff>19050</xdr:rowOff>
    </xdr:to>
    <xdr:sp macro="" textlink="">
      <xdr:nvSpPr>
        <xdr:cNvPr id="728" name="楕円 727">
          <a:extLst>
            <a:ext uri="{FF2B5EF4-FFF2-40B4-BE49-F238E27FC236}">
              <a16:creationId xmlns:a16="http://schemas.microsoft.com/office/drawing/2014/main" id="{00000000-0008-0000-0E00-0000D8020000}"/>
            </a:ext>
          </a:extLst>
        </xdr:cNvPr>
        <xdr:cNvSpPr/>
      </xdr:nvSpPr>
      <xdr:spPr>
        <a:xfrm>
          <a:off x="17937480" y="138353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127000</xdr:rowOff>
    </xdr:from>
    <xdr:to>
      <xdr:col>111</xdr:col>
      <xdr:colOff>177800</xdr:colOff>
      <xdr:row>82</xdr:row>
      <xdr:rowOff>139700</xdr:rowOff>
    </xdr:to>
    <xdr:cxnSp macro="">
      <xdr:nvCxnSpPr>
        <xdr:cNvPr id="729" name="直線コネクタ 728">
          <a:extLst>
            <a:ext uri="{FF2B5EF4-FFF2-40B4-BE49-F238E27FC236}">
              <a16:creationId xmlns:a16="http://schemas.microsoft.com/office/drawing/2014/main" id="{00000000-0008-0000-0E00-0000D9020000}"/>
            </a:ext>
          </a:extLst>
        </xdr:cNvPr>
        <xdr:cNvCxnSpPr/>
      </xdr:nvCxnSpPr>
      <xdr:spPr>
        <a:xfrm flipV="1">
          <a:off x="17988280" y="13873480"/>
          <a:ext cx="78994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88900</xdr:rowOff>
    </xdr:from>
    <xdr:to>
      <xdr:col>102</xdr:col>
      <xdr:colOff>165100</xdr:colOff>
      <xdr:row>83</xdr:row>
      <xdr:rowOff>19050</xdr:rowOff>
    </xdr:to>
    <xdr:sp macro="" textlink="">
      <xdr:nvSpPr>
        <xdr:cNvPr id="730" name="楕円 729">
          <a:extLst>
            <a:ext uri="{FF2B5EF4-FFF2-40B4-BE49-F238E27FC236}">
              <a16:creationId xmlns:a16="http://schemas.microsoft.com/office/drawing/2014/main" id="{00000000-0008-0000-0E00-0000DA020000}"/>
            </a:ext>
          </a:extLst>
        </xdr:cNvPr>
        <xdr:cNvSpPr/>
      </xdr:nvSpPr>
      <xdr:spPr>
        <a:xfrm>
          <a:off x="17162780" y="138353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139700</xdr:rowOff>
    </xdr:from>
    <xdr:to>
      <xdr:col>107</xdr:col>
      <xdr:colOff>50800</xdr:colOff>
      <xdr:row>82</xdr:row>
      <xdr:rowOff>139700</xdr:rowOff>
    </xdr:to>
    <xdr:cxnSp macro="">
      <xdr:nvCxnSpPr>
        <xdr:cNvPr id="731" name="直線コネクタ 730">
          <a:extLst>
            <a:ext uri="{FF2B5EF4-FFF2-40B4-BE49-F238E27FC236}">
              <a16:creationId xmlns:a16="http://schemas.microsoft.com/office/drawing/2014/main" id="{00000000-0008-0000-0E00-0000DB020000}"/>
            </a:ext>
          </a:extLst>
        </xdr:cNvPr>
        <xdr:cNvCxnSpPr/>
      </xdr:nvCxnSpPr>
      <xdr:spPr>
        <a:xfrm>
          <a:off x="17213580" y="1388618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88900</xdr:rowOff>
    </xdr:from>
    <xdr:to>
      <xdr:col>98</xdr:col>
      <xdr:colOff>38100</xdr:colOff>
      <xdr:row>83</xdr:row>
      <xdr:rowOff>19050</xdr:rowOff>
    </xdr:to>
    <xdr:sp macro="" textlink="">
      <xdr:nvSpPr>
        <xdr:cNvPr id="732" name="楕円 731">
          <a:extLst>
            <a:ext uri="{FF2B5EF4-FFF2-40B4-BE49-F238E27FC236}">
              <a16:creationId xmlns:a16="http://schemas.microsoft.com/office/drawing/2014/main" id="{00000000-0008-0000-0E00-0000DC020000}"/>
            </a:ext>
          </a:extLst>
        </xdr:cNvPr>
        <xdr:cNvSpPr/>
      </xdr:nvSpPr>
      <xdr:spPr>
        <a:xfrm>
          <a:off x="16388080" y="138353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139700</xdr:rowOff>
    </xdr:from>
    <xdr:to>
      <xdr:col>102</xdr:col>
      <xdr:colOff>114300</xdr:colOff>
      <xdr:row>82</xdr:row>
      <xdr:rowOff>139700</xdr:rowOff>
    </xdr:to>
    <xdr:cxnSp macro="">
      <xdr:nvCxnSpPr>
        <xdr:cNvPr id="733" name="直線コネクタ 732">
          <a:extLst>
            <a:ext uri="{FF2B5EF4-FFF2-40B4-BE49-F238E27FC236}">
              <a16:creationId xmlns:a16="http://schemas.microsoft.com/office/drawing/2014/main" id="{00000000-0008-0000-0E00-0000DD020000}"/>
            </a:ext>
          </a:extLst>
        </xdr:cNvPr>
        <xdr:cNvCxnSpPr/>
      </xdr:nvCxnSpPr>
      <xdr:spPr>
        <a:xfrm>
          <a:off x="16431260" y="1388618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105427</xdr:rowOff>
    </xdr:from>
    <xdr:ext cx="469744" cy="259045"/>
    <xdr:sp macro="" textlink="">
      <xdr:nvSpPr>
        <xdr:cNvPr id="734" name="n_1aveValue【児童館】&#10;一人当たり面積">
          <a:extLst>
            <a:ext uri="{FF2B5EF4-FFF2-40B4-BE49-F238E27FC236}">
              <a16:creationId xmlns:a16="http://schemas.microsoft.com/office/drawing/2014/main" id="{00000000-0008-0000-0E00-0000DE020000}"/>
            </a:ext>
          </a:extLst>
        </xdr:cNvPr>
        <xdr:cNvSpPr txBox="1"/>
      </xdr:nvSpPr>
      <xdr:spPr>
        <a:xfrm>
          <a:off x="18561127" y="1418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118127</xdr:rowOff>
    </xdr:from>
    <xdr:ext cx="469744" cy="259045"/>
    <xdr:sp macro="" textlink="">
      <xdr:nvSpPr>
        <xdr:cNvPr id="735" name="n_2aveValue【児童館】&#10;一人当たり面積">
          <a:extLst>
            <a:ext uri="{FF2B5EF4-FFF2-40B4-BE49-F238E27FC236}">
              <a16:creationId xmlns:a16="http://schemas.microsoft.com/office/drawing/2014/main" id="{00000000-0008-0000-0E00-0000DF020000}"/>
            </a:ext>
          </a:extLst>
        </xdr:cNvPr>
        <xdr:cNvSpPr txBox="1"/>
      </xdr:nvSpPr>
      <xdr:spPr>
        <a:xfrm>
          <a:off x="17776267" y="1419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118127</xdr:rowOff>
    </xdr:from>
    <xdr:ext cx="469744" cy="259045"/>
    <xdr:sp macro="" textlink="">
      <xdr:nvSpPr>
        <xdr:cNvPr id="736" name="n_3aveValue【児童館】&#10;一人当たり面積">
          <a:extLst>
            <a:ext uri="{FF2B5EF4-FFF2-40B4-BE49-F238E27FC236}">
              <a16:creationId xmlns:a16="http://schemas.microsoft.com/office/drawing/2014/main" id="{00000000-0008-0000-0E00-0000E0020000}"/>
            </a:ext>
          </a:extLst>
        </xdr:cNvPr>
        <xdr:cNvSpPr txBox="1"/>
      </xdr:nvSpPr>
      <xdr:spPr>
        <a:xfrm>
          <a:off x="17001567" y="1419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143527</xdr:rowOff>
    </xdr:from>
    <xdr:ext cx="469744" cy="259045"/>
    <xdr:sp macro="" textlink="">
      <xdr:nvSpPr>
        <xdr:cNvPr id="737" name="n_4aveValue【児童館】&#10;一人当たり面積">
          <a:extLst>
            <a:ext uri="{FF2B5EF4-FFF2-40B4-BE49-F238E27FC236}">
              <a16:creationId xmlns:a16="http://schemas.microsoft.com/office/drawing/2014/main" id="{00000000-0008-0000-0E00-0000E1020000}"/>
            </a:ext>
          </a:extLst>
        </xdr:cNvPr>
        <xdr:cNvSpPr txBox="1"/>
      </xdr:nvSpPr>
      <xdr:spPr>
        <a:xfrm>
          <a:off x="16226867" y="1422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22877</xdr:rowOff>
    </xdr:from>
    <xdr:ext cx="469744" cy="259045"/>
    <xdr:sp macro="" textlink="">
      <xdr:nvSpPr>
        <xdr:cNvPr id="738" name="n_1mainValue【児童館】&#10;一人当たり面積">
          <a:extLst>
            <a:ext uri="{FF2B5EF4-FFF2-40B4-BE49-F238E27FC236}">
              <a16:creationId xmlns:a16="http://schemas.microsoft.com/office/drawing/2014/main" id="{00000000-0008-0000-0E00-0000E2020000}"/>
            </a:ext>
          </a:extLst>
        </xdr:cNvPr>
        <xdr:cNvSpPr txBox="1"/>
      </xdr:nvSpPr>
      <xdr:spPr>
        <a:xfrm>
          <a:off x="18561127" y="13601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35577</xdr:rowOff>
    </xdr:from>
    <xdr:ext cx="469744" cy="259045"/>
    <xdr:sp macro="" textlink="">
      <xdr:nvSpPr>
        <xdr:cNvPr id="739" name="n_2mainValue【児童館】&#10;一人当たり面積">
          <a:extLst>
            <a:ext uri="{FF2B5EF4-FFF2-40B4-BE49-F238E27FC236}">
              <a16:creationId xmlns:a16="http://schemas.microsoft.com/office/drawing/2014/main" id="{00000000-0008-0000-0E00-0000E3020000}"/>
            </a:ext>
          </a:extLst>
        </xdr:cNvPr>
        <xdr:cNvSpPr txBox="1"/>
      </xdr:nvSpPr>
      <xdr:spPr>
        <a:xfrm>
          <a:off x="17776267" y="13614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35577</xdr:rowOff>
    </xdr:from>
    <xdr:ext cx="469744" cy="259045"/>
    <xdr:sp macro="" textlink="">
      <xdr:nvSpPr>
        <xdr:cNvPr id="740" name="n_3mainValue【児童館】&#10;一人当たり面積">
          <a:extLst>
            <a:ext uri="{FF2B5EF4-FFF2-40B4-BE49-F238E27FC236}">
              <a16:creationId xmlns:a16="http://schemas.microsoft.com/office/drawing/2014/main" id="{00000000-0008-0000-0E00-0000E4020000}"/>
            </a:ext>
          </a:extLst>
        </xdr:cNvPr>
        <xdr:cNvSpPr txBox="1"/>
      </xdr:nvSpPr>
      <xdr:spPr>
        <a:xfrm>
          <a:off x="17001567" y="13614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35577</xdr:rowOff>
    </xdr:from>
    <xdr:ext cx="469744" cy="259045"/>
    <xdr:sp macro="" textlink="">
      <xdr:nvSpPr>
        <xdr:cNvPr id="741" name="n_4mainValue【児童館】&#10;一人当たり面積">
          <a:extLst>
            <a:ext uri="{FF2B5EF4-FFF2-40B4-BE49-F238E27FC236}">
              <a16:creationId xmlns:a16="http://schemas.microsoft.com/office/drawing/2014/main" id="{00000000-0008-0000-0E00-0000E5020000}"/>
            </a:ext>
          </a:extLst>
        </xdr:cNvPr>
        <xdr:cNvSpPr txBox="1"/>
      </xdr:nvSpPr>
      <xdr:spPr>
        <a:xfrm>
          <a:off x="16226867" y="13614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a:extLst>
            <a:ext uri="{FF2B5EF4-FFF2-40B4-BE49-F238E27FC236}">
              <a16:creationId xmlns:a16="http://schemas.microsoft.com/office/drawing/2014/main" id="{00000000-0008-0000-0E00-0000E602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a:extLst>
            <a:ext uri="{FF2B5EF4-FFF2-40B4-BE49-F238E27FC236}">
              <a16:creationId xmlns:a16="http://schemas.microsoft.com/office/drawing/2014/main" id="{00000000-0008-0000-0E00-0000E802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a:extLst>
            <a:ext uri="{FF2B5EF4-FFF2-40B4-BE49-F238E27FC236}">
              <a16:creationId xmlns:a16="http://schemas.microsoft.com/office/drawing/2014/main" id="{00000000-0008-0000-0E00-0000E902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a:extLst>
            <a:ext uri="{FF2B5EF4-FFF2-40B4-BE49-F238E27FC236}">
              <a16:creationId xmlns:a16="http://schemas.microsoft.com/office/drawing/2014/main" id="{00000000-0008-0000-0E00-0000EA02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a:extLst>
            <a:ext uri="{FF2B5EF4-FFF2-40B4-BE49-F238E27FC236}">
              <a16:creationId xmlns:a16="http://schemas.microsoft.com/office/drawing/2014/main" id="{00000000-0008-0000-0E00-0000EB02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a:extLst>
            <a:ext uri="{FF2B5EF4-FFF2-40B4-BE49-F238E27FC236}">
              <a16:creationId xmlns:a16="http://schemas.microsoft.com/office/drawing/2014/main" id="{00000000-0008-0000-0E00-0000EC02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a:extLst>
            <a:ext uri="{FF2B5EF4-FFF2-40B4-BE49-F238E27FC236}">
              <a16:creationId xmlns:a16="http://schemas.microsoft.com/office/drawing/2014/main" id="{00000000-0008-0000-0E00-0000ED02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0" name="テキスト ボックス 749">
          <a:extLst>
            <a:ext uri="{FF2B5EF4-FFF2-40B4-BE49-F238E27FC236}">
              <a16:creationId xmlns:a16="http://schemas.microsoft.com/office/drawing/2014/main" id="{00000000-0008-0000-0E00-0000EE02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a:extLst>
            <a:ext uri="{FF2B5EF4-FFF2-40B4-BE49-F238E27FC236}">
              <a16:creationId xmlns:a16="http://schemas.microsoft.com/office/drawing/2014/main" id="{00000000-0008-0000-0E00-0000EF02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2" name="テキスト ボックス 751">
          <a:extLst>
            <a:ext uri="{FF2B5EF4-FFF2-40B4-BE49-F238E27FC236}">
              <a16:creationId xmlns:a16="http://schemas.microsoft.com/office/drawing/2014/main" id="{00000000-0008-0000-0E00-0000F002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3" name="直線コネクタ 752">
          <a:extLst>
            <a:ext uri="{FF2B5EF4-FFF2-40B4-BE49-F238E27FC236}">
              <a16:creationId xmlns:a16="http://schemas.microsoft.com/office/drawing/2014/main" id="{00000000-0008-0000-0E00-0000F1020000}"/>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4" name="テキスト ボックス 753">
          <a:extLst>
            <a:ext uri="{FF2B5EF4-FFF2-40B4-BE49-F238E27FC236}">
              <a16:creationId xmlns:a16="http://schemas.microsoft.com/office/drawing/2014/main" id="{00000000-0008-0000-0E00-0000F2020000}"/>
            </a:ext>
          </a:extLst>
        </xdr:cNvPr>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5" name="直線コネクタ 754">
          <a:extLst>
            <a:ext uri="{FF2B5EF4-FFF2-40B4-BE49-F238E27FC236}">
              <a16:creationId xmlns:a16="http://schemas.microsoft.com/office/drawing/2014/main" id="{00000000-0008-0000-0E00-0000F3020000}"/>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6" name="テキスト ボックス 755">
          <a:extLst>
            <a:ext uri="{FF2B5EF4-FFF2-40B4-BE49-F238E27FC236}">
              <a16:creationId xmlns:a16="http://schemas.microsoft.com/office/drawing/2014/main" id="{00000000-0008-0000-0E00-0000F4020000}"/>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7" name="直線コネクタ 756">
          <a:extLst>
            <a:ext uri="{FF2B5EF4-FFF2-40B4-BE49-F238E27FC236}">
              <a16:creationId xmlns:a16="http://schemas.microsoft.com/office/drawing/2014/main" id="{00000000-0008-0000-0E00-0000F5020000}"/>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8" name="テキスト ボックス 757">
          <a:extLst>
            <a:ext uri="{FF2B5EF4-FFF2-40B4-BE49-F238E27FC236}">
              <a16:creationId xmlns:a16="http://schemas.microsoft.com/office/drawing/2014/main" id="{00000000-0008-0000-0E00-0000F6020000}"/>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9" name="直線コネクタ 758">
          <a:extLst>
            <a:ext uri="{FF2B5EF4-FFF2-40B4-BE49-F238E27FC236}">
              <a16:creationId xmlns:a16="http://schemas.microsoft.com/office/drawing/2014/main" id="{00000000-0008-0000-0E00-0000F7020000}"/>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0" name="テキスト ボックス 759">
          <a:extLst>
            <a:ext uri="{FF2B5EF4-FFF2-40B4-BE49-F238E27FC236}">
              <a16:creationId xmlns:a16="http://schemas.microsoft.com/office/drawing/2014/main" id="{00000000-0008-0000-0E00-0000F8020000}"/>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1" name="直線コネクタ 760">
          <a:extLst>
            <a:ext uri="{FF2B5EF4-FFF2-40B4-BE49-F238E27FC236}">
              <a16:creationId xmlns:a16="http://schemas.microsoft.com/office/drawing/2014/main" id="{00000000-0008-0000-0E00-0000F9020000}"/>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2" name="テキスト ボックス 761">
          <a:extLst>
            <a:ext uri="{FF2B5EF4-FFF2-40B4-BE49-F238E27FC236}">
              <a16:creationId xmlns:a16="http://schemas.microsoft.com/office/drawing/2014/main" id="{00000000-0008-0000-0E00-0000FA020000}"/>
            </a:ext>
          </a:extLst>
        </xdr:cNvPr>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id="{00000000-0008-0000-0E00-0000FB02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4" name="テキスト ボックス 763">
          <a:extLst>
            <a:ext uri="{FF2B5EF4-FFF2-40B4-BE49-F238E27FC236}">
              <a16:creationId xmlns:a16="http://schemas.microsoft.com/office/drawing/2014/main" id="{00000000-0008-0000-0E00-0000FC020000}"/>
            </a:ext>
          </a:extLst>
        </xdr:cNvPr>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5" name="【公民館】&#10;有形固定資産減価償却率グラフ枠">
          <a:extLst>
            <a:ext uri="{FF2B5EF4-FFF2-40B4-BE49-F238E27FC236}">
              <a16:creationId xmlns:a16="http://schemas.microsoft.com/office/drawing/2014/main" id="{00000000-0008-0000-0E00-0000FD02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108</xdr:row>
      <xdr:rowOff>152400</xdr:rowOff>
    </xdr:to>
    <xdr:cxnSp macro="">
      <xdr:nvCxnSpPr>
        <xdr:cNvPr id="766" name="直線コネクタ 765">
          <a:extLst>
            <a:ext uri="{FF2B5EF4-FFF2-40B4-BE49-F238E27FC236}">
              <a16:creationId xmlns:a16="http://schemas.microsoft.com/office/drawing/2014/main" id="{00000000-0008-0000-0E00-0000FE020000}"/>
            </a:ext>
          </a:extLst>
        </xdr:cNvPr>
        <xdr:cNvCxnSpPr/>
      </xdr:nvCxnSpPr>
      <xdr:spPr>
        <a:xfrm flipV="1">
          <a:off x="14375764" y="16691610"/>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7" name="【公民館】&#10;有形固定資産減価償却率最小値テキスト">
          <a:extLst>
            <a:ext uri="{FF2B5EF4-FFF2-40B4-BE49-F238E27FC236}">
              <a16:creationId xmlns:a16="http://schemas.microsoft.com/office/drawing/2014/main" id="{00000000-0008-0000-0E00-0000FF020000}"/>
            </a:ext>
          </a:extLst>
        </xdr:cNvPr>
        <xdr:cNvSpPr txBox="1"/>
      </xdr:nvSpPr>
      <xdr:spPr>
        <a:xfrm>
          <a:off x="1441450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8" name="直線コネクタ 767">
          <a:extLst>
            <a:ext uri="{FF2B5EF4-FFF2-40B4-BE49-F238E27FC236}">
              <a16:creationId xmlns:a16="http://schemas.microsoft.com/office/drawing/2014/main" id="{00000000-0008-0000-0E00-000000030000}"/>
            </a:ext>
          </a:extLst>
        </xdr:cNvPr>
        <xdr:cNvCxnSpPr/>
      </xdr:nvCxnSpPr>
      <xdr:spPr>
        <a:xfrm>
          <a:off x="1428750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769" name="【公民館】&#10;有形固定資産減価償却率最大値テキスト">
          <a:extLst>
            <a:ext uri="{FF2B5EF4-FFF2-40B4-BE49-F238E27FC236}">
              <a16:creationId xmlns:a16="http://schemas.microsoft.com/office/drawing/2014/main" id="{00000000-0008-0000-0E00-000001030000}"/>
            </a:ext>
          </a:extLst>
        </xdr:cNvPr>
        <xdr:cNvSpPr txBox="1"/>
      </xdr:nvSpPr>
      <xdr:spPr>
        <a:xfrm>
          <a:off x="14414500" y="16470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770" name="直線コネクタ 769">
          <a:extLst>
            <a:ext uri="{FF2B5EF4-FFF2-40B4-BE49-F238E27FC236}">
              <a16:creationId xmlns:a16="http://schemas.microsoft.com/office/drawing/2014/main" id="{00000000-0008-0000-0E00-000002030000}"/>
            </a:ext>
          </a:extLst>
        </xdr:cNvPr>
        <xdr:cNvCxnSpPr/>
      </xdr:nvCxnSpPr>
      <xdr:spPr>
        <a:xfrm>
          <a:off x="14287500" y="166916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137813</xdr:rowOff>
    </xdr:from>
    <xdr:ext cx="405111" cy="259045"/>
    <xdr:sp macro="" textlink="">
      <xdr:nvSpPr>
        <xdr:cNvPr id="771" name="【公民館】&#10;有形固定資産減価償却率平均値テキスト">
          <a:extLst>
            <a:ext uri="{FF2B5EF4-FFF2-40B4-BE49-F238E27FC236}">
              <a16:creationId xmlns:a16="http://schemas.microsoft.com/office/drawing/2014/main" id="{00000000-0008-0000-0E00-000003030000}"/>
            </a:ext>
          </a:extLst>
        </xdr:cNvPr>
        <xdr:cNvSpPr txBox="1"/>
      </xdr:nvSpPr>
      <xdr:spPr>
        <a:xfrm>
          <a:off x="14414500" y="17404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114936</xdr:rowOff>
    </xdr:from>
    <xdr:to>
      <xdr:col>85</xdr:col>
      <xdr:colOff>177800</xdr:colOff>
      <xdr:row>105</xdr:row>
      <xdr:rowOff>45086</xdr:rowOff>
    </xdr:to>
    <xdr:sp macro="" textlink="">
      <xdr:nvSpPr>
        <xdr:cNvPr id="772" name="フローチャート: 判断 771">
          <a:extLst>
            <a:ext uri="{FF2B5EF4-FFF2-40B4-BE49-F238E27FC236}">
              <a16:creationId xmlns:a16="http://schemas.microsoft.com/office/drawing/2014/main" id="{00000000-0008-0000-0E00-000004030000}"/>
            </a:ext>
          </a:extLst>
        </xdr:cNvPr>
        <xdr:cNvSpPr/>
      </xdr:nvSpPr>
      <xdr:spPr>
        <a:xfrm>
          <a:off x="14325600" y="1754949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122555</xdr:rowOff>
    </xdr:from>
    <xdr:to>
      <xdr:col>81</xdr:col>
      <xdr:colOff>101600</xdr:colOff>
      <xdr:row>105</xdr:row>
      <xdr:rowOff>52705</xdr:rowOff>
    </xdr:to>
    <xdr:sp macro="" textlink="">
      <xdr:nvSpPr>
        <xdr:cNvPr id="773" name="フローチャート: 判断 772">
          <a:extLst>
            <a:ext uri="{FF2B5EF4-FFF2-40B4-BE49-F238E27FC236}">
              <a16:creationId xmlns:a16="http://schemas.microsoft.com/office/drawing/2014/main" id="{00000000-0008-0000-0E00-000005030000}"/>
            </a:ext>
          </a:extLst>
        </xdr:cNvPr>
        <xdr:cNvSpPr/>
      </xdr:nvSpPr>
      <xdr:spPr>
        <a:xfrm>
          <a:off x="13578840" y="175571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107314</xdr:rowOff>
    </xdr:from>
    <xdr:to>
      <xdr:col>76</xdr:col>
      <xdr:colOff>165100</xdr:colOff>
      <xdr:row>105</xdr:row>
      <xdr:rowOff>37464</xdr:rowOff>
    </xdr:to>
    <xdr:sp macro="" textlink="">
      <xdr:nvSpPr>
        <xdr:cNvPr id="774" name="フローチャート: 判断 773">
          <a:extLst>
            <a:ext uri="{FF2B5EF4-FFF2-40B4-BE49-F238E27FC236}">
              <a16:creationId xmlns:a16="http://schemas.microsoft.com/office/drawing/2014/main" id="{00000000-0008-0000-0E00-000006030000}"/>
            </a:ext>
          </a:extLst>
        </xdr:cNvPr>
        <xdr:cNvSpPr/>
      </xdr:nvSpPr>
      <xdr:spPr>
        <a:xfrm>
          <a:off x="12804140" y="175418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775" name="フローチャート: 判断 774">
          <a:extLst>
            <a:ext uri="{FF2B5EF4-FFF2-40B4-BE49-F238E27FC236}">
              <a16:creationId xmlns:a16="http://schemas.microsoft.com/office/drawing/2014/main" id="{00000000-0008-0000-0E00-000007030000}"/>
            </a:ext>
          </a:extLst>
        </xdr:cNvPr>
        <xdr:cNvSpPr/>
      </xdr:nvSpPr>
      <xdr:spPr>
        <a:xfrm>
          <a:off x="12029440" y="1755139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90170</xdr:rowOff>
    </xdr:from>
    <xdr:to>
      <xdr:col>67</xdr:col>
      <xdr:colOff>101600</xdr:colOff>
      <xdr:row>105</xdr:row>
      <xdr:rowOff>20320</xdr:rowOff>
    </xdr:to>
    <xdr:sp macro="" textlink="">
      <xdr:nvSpPr>
        <xdr:cNvPr id="776" name="フローチャート: 判断 775">
          <a:extLst>
            <a:ext uri="{FF2B5EF4-FFF2-40B4-BE49-F238E27FC236}">
              <a16:creationId xmlns:a16="http://schemas.microsoft.com/office/drawing/2014/main" id="{00000000-0008-0000-0E00-000008030000}"/>
            </a:ext>
          </a:extLst>
        </xdr:cNvPr>
        <xdr:cNvSpPr/>
      </xdr:nvSpPr>
      <xdr:spPr>
        <a:xfrm>
          <a:off x="11231880" y="175247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E00-00000903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E00-00000A03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E00-00000B03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00000000-0008-0000-0E00-00000C03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00000000-0008-0000-0E00-00000D03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82550</xdr:rowOff>
    </xdr:from>
    <xdr:to>
      <xdr:col>85</xdr:col>
      <xdr:colOff>177800</xdr:colOff>
      <xdr:row>106</xdr:row>
      <xdr:rowOff>12700</xdr:rowOff>
    </xdr:to>
    <xdr:sp macro="" textlink="">
      <xdr:nvSpPr>
        <xdr:cNvPr id="782" name="楕円 781">
          <a:extLst>
            <a:ext uri="{FF2B5EF4-FFF2-40B4-BE49-F238E27FC236}">
              <a16:creationId xmlns:a16="http://schemas.microsoft.com/office/drawing/2014/main" id="{00000000-0008-0000-0E00-00000E030000}"/>
            </a:ext>
          </a:extLst>
        </xdr:cNvPr>
        <xdr:cNvSpPr/>
      </xdr:nvSpPr>
      <xdr:spPr>
        <a:xfrm>
          <a:off x="14325600" y="1768475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60977</xdr:rowOff>
    </xdr:from>
    <xdr:ext cx="405111" cy="259045"/>
    <xdr:sp macro="" textlink="">
      <xdr:nvSpPr>
        <xdr:cNvPr id="783" name="【公民館】&#10;有形固定資産減価償却率該当値テキスト">
          <a:extLst>
            <a:ext uri="{FF2B5EF4-FFF2-40B4-BE49-F238E27FC236}">
              <a16:creationId xmlns:a16="http://schemas.microsoft.com/office/drawing/2014/main" id="{00000000-0008-0000-0E00-00000F030000}"/>
            </a:ext>
          </a:extLst>
        </xdr:cNvPr>
        <xdr:cNvSpPr txBox="1"/>
      </xdr:nvSpPr>
      <xdr:spPr>
        <a:xfrm>
          <a:off x="14414500" y="1766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44450</xdr:rowOff>
    </xdr:from>
    <xdr:to>
      <xdr:col>81</xdr:col>
      <xdr:colOff>101600</xdr:colOff>
      <xdr:row>105</xdr:row>
      <xdr:rowOff>146050</xdr:rowOff>
    </xdr:to>
    <xdr:sp macro="" textlink="">
      <xdr:nvSpPr>
        <xdr:cNvPr id="784" name="楕円 783">
          <a:extLst>
            <a:ext uri="{FF2B5EF4-FFF2-40B4-BE49-F238E27FC236}">
              <a16:creationId xmlns:a16="http://schemas.microsoft.com/office/drawing/2014/main" id="{00000000-0008-0000-0E00-000010030000}"/>
            </a:ext>
          </a:extLst>
        </xdr:cNvPr>
        <xdr:cNvSpPr/>
      </xdr:nvSpPr>
      <xdr:spPr>
        <a:xfrm>
          <a:off x="13578840" y="1764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95250</xdr:rowOff>
    </xdr:from>
    <xdr:to>
      <xdr:col>85</xdr:col>
      <xdr:colOff>127000</xdr:colOff>
      <xdr:row>105</xdr:row>
      <xdr:rowOff>133350</xdr:rowOff>
    </xdr:to>
    <xdr:cxnSp macro="">
      <xdr:nvCxnSpPr>
        <xdr:cNvPr id="785" name="直線コネクタ 784">
          <a:extLst>
            <a:ext uri="{FF2B5EF4-FFF2-40B4-BE49-F238E27FC236}">
              <a16:creationId xmlns:a16="http://schemas.microsoft.com/office/drawing/2014/main" id="{00000000-0008-0000-0E00-000011030000}"/>
            </a:ext>
          </a:extLst>
        </xdr:cNvPr>
        <xdr:cNvCxnSpPr/>
      </xdr:nvCxnSpPr>
      <xdr:spPr>
        <a:xfrm>
          <a:off x="13629640" y="17697450"/>
          <a:ext cx="7467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139700</xdr:rowOff>
    </xdr:from>
    <xdr:to>
      <xdr:col>76</xdr:col>
      <xdr:colOff>165100</xdr:colOff>
      <xdr:row>105</xdr:row>
      <xdr:rowOff>69850</xdr:rowOff>
    </xdr:to>
    <xdr:sp macro="" textlink="">
      <xdr:nvSpPr>
        <xdr:cNvPr id="786" name="楕円 785">
          <a:extLst>
            <a:ext uri="{FF2B5EF4-FFF2-40B4-BE49-F238E27FC236}">
              <a16:creationId xmlns:a16="http://schemas.microsoft.com/office/drawing/2014/main" id="{00000000-0008-0000-0E00-000012030000}"/>
            </a:ext>
          </a:extLst>
        </xdr:cNvPr>
        <xdr:cNvSpPr/>
      </xdr:nvSpPr>
      <xdr:spPr>
        <a:xfrm>
          <a:off x="12804140" y="175742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19050</xdr:rowOff>
    </xdr:from>
    <xdr:to>
      <xdr:col>81</xdr:col>
      <xdr:colOff>50800</xdr:colOff>
      <xdr:row>105</xdr:row>
      <xdr:rowOff>95250</xdr:rowOff>
    </xdr:to>
    <xdr:cxnSp macro="">
      <xdr:nvCxnSpPr>
        <xdr:cNvPr id="787" name="直線コネクタ 786">
          <a:extLst>
            <a:ext uri="{FF2B5EF4-FFF2-40B4-BE49-F238E27FC236}">
              <a16:creationId xmlns:a16="http://schemas.microsoft.com/office/drawing/2014/main" id="{00000000-0008-0000-0E00-000013030000}"/>
            </a:ext>
          </a:extLst>
        </xdr:cNvPr>
        <xdr:cNvCxnSpPr/>
      </xdr:nvCxnSpPr>
      <xdr:spPr>
        <a:xfrm>
          <a:off x="12854940" y="17621250"/>
          <a:ext cx="7747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93980</xdr:rowOff>
    </xdr:from>
    <xdr:to>
      <xdr:col>72</xdr:col>
      <xdr:colOff>38100</xdr:colOff>
      <xdr:row>106</xdr:row>
      <xdr:rowOff>24130</xdr:rowOff>
    </xdr:to>
    <xdr:sp macro="" textlink="">
      <xdr:nvSpPr>
        <xdr:cNvPr id="788" name="楕円 787">
          <a:extLst>
            <a:ext uri="{FF2B5EF4-FFF2-40B4-BE49-F238E27FC236}">
              <a16:creationId xmlns:a16="http://schemas.microsoft.com/office/drawing/2014/main" id="{00000000-0008-0000-0E00-000014030000}"/>
            </a:ext>
          </a:extLst>
        </xdr:cNvPr>
        <xdr:cNvSpPr/>
      </xdr:nvSpPr>
      <xdr:spPr>
        <a:xfrm>
          <a:off x="12029440" y="176961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19050</xdr:rowOff>
    </xdr:from>
    <xdr:to>
      <xdr:col>76</xdr:col>
      <xdr:colOff>114300</xdr:colOff>
      <xdr:row>105</xdr:row>
      <xdr:rowOff>144780</xdr:rowOff>
    </xdr:to>
    <xdr:cxnSp macro="">
      <xdr:nvCxnSpPr>
        <xdr:cNvPr id="789" name="直線コネクタ 788">
          <a:extLst>
            <a:ext uri="{FF2B5EF4-FFF2-40B4-BE49-F238E27FC236}">
              <a16:creationId xmlns:a16="http://schemas.microsoft.com/office/drawing/2014/main" id="{00000000-0008-0000-0E00-000015030000}"/>
            </a:ext>
          </a:extLst>
        </xdr:cNvPr>
        <xdr:cNvCxnSpPr/>
      </xdr:nvCxnSpPr>
      <xdr:spPr>
        <a:xfrm flipV="1">
          <a:off x="12072620" y="17621250"/>
          <a:ext cx="78232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101600</xdr:rowOff>
    </xdr:from>
    <xdr:to>
      <xdr:col>67</xdr:col>
      <xdr:colOff>101600</xdr:colOff>
      <xdr:row>105</xdr:row>
      <xdr:rowOff>31750</xdr:rowOff>
    </xdr:to>
    <xdr:sp macro="" textlink="">
      <xdr:nvSpPr>
        <xdr:cNvPr id="790" name="楕円 789">
          <a:extLst>
            <a:ext uri="{FF2B5EF4-FFF2-40B4-BE49-F238E27FC236}">
              <a16:creationId xmlns:a16="http://schemas.microsoft.com/office/drawing/2014/main" id="{00000000-0008-0000-0E00-000016030000}"/>
            </a:ext>
          </a:extLst>
        </xdr:cNvPr>
        <xdr:cNvSpPr/>
      </xdr:nvSpPr>
      <xdr:spPr>
        <a:xfrm>
          <a:off x="11231880" y="175361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152400</xdr:rowOff>
    </xdr:from>
    <xdr:to>
      <xdr:col>71</xdr:col>
      <xdr:colOff>177800</xdr:colOff>
      <xdr:row>105</xdr:row>
      <xdr:rowOff>144780</xdr:rowOff>
    </xdr:to>
    <xdr:cxnSp macro="">
      <xdr:nvCxnSpPr>
        <xdr:cNvPr id="791" name="直線コネクタ 790">
          <a:extLst>
            <a:ext uri="{FF2B5EF4-FFF2-40B4-BE49-F238E27FC236}">
              <a16:creationId xmlns:a16="http://schemas.microsoft.com/office/drawing/2014/main" id="{00000000-0008-0000-0E00-000017030000}"/>
            </a:ext>
          </a:extLst>
        </xdr:cNvPr>
        <xdr:cNvCxnSpPr/>
      </xdr:nvCxnSpPr>
      <xdr:spPr>
        <a:xfrm>
          <a:off x="11282680" y="17586960"/>
          <a:ext cx="78994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69232</xdr:rowOff>
    </xdr:from>
    <xdr:ext cx="405111" cy="259045"/>
    <xdr:sp macro="" textlink="">
      <xdr:nvSpPr>
        <xdr:cNvPr id="792" name="n_1aveValue【公民館】&#10;有形固定資産減価償却率">
          <a:extLst>
            <a:ext uri="{FF2B5EF4-FFF2-40B4-BE49-F238E27FC236}">
              <a16:creationId xmlns:a16="http://schemas.microsoft.com/office/drawing/2014/main" id="{00000000-0008-0000-0E00-000018030000}"/>
            </a:ext>
          </a:extLst>
        </xdr:cNvPr>
        <xdr:cNvSpPr txBox="1"/>
      </xdr:nvSpPr>
      <xdr:spPr>
        <a:xfrm>
          <a:off x="13437244" y="1733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53991</xdr:rowOff>
    </xdr:from>
    <xdr:ext cx="405111" cy="259045"/>
    <xdr:sp macro="" textlink="">
      <xdr:nvSpPr>
        <xdr:cNvPr id="793" name="n_2aveValue【公民館】&#10;有形固定資産減価償却率">
          <a:extLst>
            <a:ext uri="{FF2B5EF4-FFF2-40B4-BE49-F238E27FC236}">
              <a16:creationId xmlns:a16="http://schemas.microsoft.com/office/drawing/2014/main" id="{00000000-0008-0000-0E00-000019030000}"/>
            </a:ext>
          </a:extLst>
        </xdr:cNvPr>
        <xdr:cNvSpPr txBox="1"/>
      </xdr:nvSpPr>
      <xdr:spPr>
        <a:xfrm>
          <a:off x="12675244" y="17320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63516</xdr:rowOff>
    </xdr:from>
    <xdr:ext cx="405111" cy="259045"/>
    <xdr:sp macro="" textlink="">
      <xdr:nvSpPr>
        <xdr:cNvPr id="794" name="n_3aveValue【公民館】&#10;有形固定資産減価償却率">
          <a:extLst>
            <a:ext uri="{FF2B5EF4-FFF2-40B4-BE49-F238E27FC236}">
              <a16:creationId xmlns:a16="http://schemas.microsoft.com/office/drawing/2014/main" id="{00000000-0008-0000-0E00-00001A030000}"/>
            </a:ext>
          </a:extLst>
        </xdr:cNvPr>
        <xdr:cNvSpPr txBox="1"/>
      </xdr:nvSpPr>
      <xdr:spPr>
        <a:xfrm>
          <a:off x="11900544" y="17330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36847</xdr:rowOff>
    </xdr:from>
    <xdr:ext cx="405111" cy="259045"/>
    <xdr:sp macro="" textlink="">
      <xdr:nvSpPr>
        <xdr:cNvPr id="795" name="n_4aveValue【公民館】&#10;有形固定資産減価償却率">
          <a:extLst>
            <a:ext uri="{FF2B5EF4-FFF2-40B4-BE49-F238E27FC236}">
              <a16:creationId xmlns:a16="http://schemas.microsoft.com/office/drawing/2014/main" id="{00000000-0008-0000-0E00-00001B030000}"/>
            </a:ext>
          </a:extLst>
        </xdr:cNvPr>
        <xdr:cNvSpPr txBox="1"/>
      </xdr:nvSpPr>
      <xdr:spPr>
        <a:xfrm>
          <a:off x="11102984" y="1730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137177</xdr:rowOff>
    </xdr:from>
    <xdr:ext cx="405111" cy="259045"/>
    <xdr:sp macro="" textlink="">
      <xdr:nvSpPr>
        <xdr:cNvPr id="796" name="n_1mainValue【公民館】&#10;有形固定資産減価償却率">
          <a:extLst>
            <a:ext uri="{FF2B5EF4-FFF2-40B4-BE49-F238E27FC236}">
              <a16:creationId xmlns:a16="http://schemas.microsoft.com/office/drawing/2014/main" id="{00000000-0008-0000-0E00-00001C030000}"/>
            </a:ext>
          </a:extLst>
        </xdr:cNvPr>
        <xdr:cNvSpPr txBox="1"/>
      </xdr:nvSpPr>
      <xdr:spPr>
        <a:xfrm>
          <a:off x="13437244" y="1773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60977</xdr:rowOff>
    </xdr:from>
    <xdr:ext cx="405111" cy="259045"/>
    <xdr:sp macro="" textlink="">
      <xdr:nvSpPr>
        <xdr:cNvPr id="797" name="n_2mainValue【公民館】&#10;有形固定資産減価償却率">
          <a:extLst>
            <a:ext uri="{FF2B5EF4-FFF2-40B4-BE49-F238E27FC236}">
              <a16:creationId xmlns:a16="http://schemas.microsoft.com/office/drawing/2014/main" id="{00000000-0008-0000-0E00-00001D030000}"/>
            </a:ext>
          </a:extLst>
        </xdr:cNvPr>
        <xdr:cNvSpPr txBox="1"/>
      </xdr:nvSpPr>
      <xdr:spPr>
        <a:xfrm>
          <a:off x="12675244" y="1766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15257</xdr:rowOff>
    </xdr:from>
    <xdr:ext cx="405111" cy="259045"/>
    <xdr:sp macro="" textlink="">
      <xdr:nvSpPr>
        <xdr:cNvPr id="798" name="n_3mainValue【公民館】&#10;有形固定資産減価償却率">
          <a:extLst>
            <a:ext uri="{FF2B5EF4-FFF2-40B4-BE49-F238E27FC236}">
              <a16:creationId xmlns:a16="http://schemas.microsoft.com/office/drawing/2014/main" id="{00000000-0008-0000-0E00-00001E030000}"/>
            </a:ext>
          </a:extLst>
        </xdr:cNvPr>
        <xdr:cNvSpPr txBox="1"/>
      </xdr:nvSpPr>
      <xdr:spPr>
        <a:xfrm>
          <a:off x="11900544" y="1778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22877</xdr:rowOff>
    </xdr:from>
    <xdr:ext cx="405111" cy="259045"/>
    <xdr:sp macro="" textlink="">
      <xdr:nvSpPr>
        <xdr:cNvPr id="799" name="n_4mainValue【公民館】&#10;有形固定資産減価償却率">
          <a:extLst>
            <a:ext uri="{FF2B5EF4-FFF2-40B4-BE49-F238E27FC236}">
              <a16:creationId xmlns:a16="http://schemas.microsoft.com/office/drawing/2014/main" id="{00000000-0008-0000-0E00-00001F030000}"/>
            </a:ext>
          </a:extLst>
        </xdr:cNvPr>
        <xdr:cNvSpPr txBox="1"/>
      </xdr:nvSpPr>
      <xdr:spPr>
        <a:xfrm>
          <a:off x="11102984" y="17625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a:extLst>
            <a:ext uri="{FF2B5EF4-FFF2-40B4-BE49-F238E27FC236}">
              <a16:creationId xmlns:a16="http://schemas.microsoft.com/office/drawing/2014/main" id="{00000000-0008-0000-0E00-00002003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a:extLst>
            <a:ext uri="{FF2B5EF4-FFF2-40B4-BE49-F238E27FC236}">
              <a16:creationId xmlns:a16="http://schemas.microsoft.com/office/drawing/2014/main" id="{00000000-0008-0000-0E00-00002103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a:extLst>
            <a:ext uri="{FF2B5EF4-FFF2-40B4-BE49-F238E27FC236}">
              <a16:creationId xmlns:a16="http://schemas.microsoft.com/office/drawing/2014/main" id="{00000000-0008-0000-0E00-00002203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a:extLst>
            <a:ext uri="{FF2B5EF4-FFF2-40B4-BE49-F238E27FC236}">
              <a16:creationId xmlns:a16="http://schemas.microsoft.com/office/drawing/2014/main" id="{00000000-0008-0000-0E00-00002303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a:extLst>
            <a:ext uri="{FF2B5EF4-FFF2-40B4-BE49-F238E27FC236}">
              <a16:creationId xmlns:a16="http://schemas.microsoft.com/office/drawing/2014/main" id="{00000000-0008-0000-0E00-00002403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a:extLst>
            <a:ext uri="{FF2B5EF4-FFF2-40B4-BE49-F238E27FC236}">
              <a16:creationId xmlns:a16="http://schemas.microsoft.com/office/drawing/2014/main" id="{00000000-0008-0000-0E00-00002503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a:extLst>
            <a:ext uri="{FF2B5EF4-FFF2-40B4-BE49-F238E27FC236}">
              <a16:creationId xmlns:a16="http://schemas.microsoft.com/office/drawing/2014/main" id="{00000000-0008-0000-0E00-00002603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a:extLst>
            <a:ext uri="{FF2B5EF4-FFF2-40B4-BE49-F238E27FC236}">
              <a16:creationId xmlns:a16="http://schemas.microsoft.com/office/drawing/2014/main" id="{00000000-0008-0000-0E00-00002703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a:extLst>
            <a:ext uri="{FF2B5EF4-FFF2-40B4-BE49-F238E27FC236}">
              <a16:creationId xmlns:a16="http://schemas.microsoft.com/office/drawing/2014/main" id="{00000000-0008-0000-0E00-00002803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a:extLst>
            <a:ext uri="{FF2B5EF4-FFF2-40B4-BE49-F238E27FC236}">
              <a16:creationId xmlns:a16="http://schemas.microsoft.com/office/drawing/2014/main" id="{00000000-0008-0000-0E00-00002903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0" name="直線コネクタ 809">
          <a:extLst>
            <a:ext uri="{FF2B5EF4-FFF2-40B4-BE49-F238E27FC236}">
              <a16:creationId xmlns:a16="http://schemas.microsoft.com/office/drawing/2014/main" id="{00000000-0008-0000-0E00-00002A030000}"/>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1" name="テキスト ボックス 810">
          <a:extLst>
            <a:ext uri="{FF2B5EF4-FFF2-40B4-BE49-F238E27FC236}">
              <a16:creationId xmlns:a16="http://schemas.microsoft.com/office/drawing/2014/main" id="{00000000-0008-0000-0E00-00002B030000}"/>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2" name="直線コネクタ 811">
          <a:extLst>
            <a:ext uri="{FF2B5EF4-FFF2-40B4-BE49-F238E27FC236}">
              <a16:creationId xmlns:a16="http://schemas.microsoft.com/office/drawing/2014/main" id="{00000000-0008-0000-0E00-00002C030000}"/>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3" name="テキスト ボックス 812">
          <a:extLst>
            <a:ext uri="{FF2B5EF4-FFF2-40B4-BE49-F238E27FC236}">
              <a16:creationId xmlns:a16="http://schemas.microsoft.com/office/drawing/2014/main" id="{00000000-0008-0000-0E00-00002D030000}"/>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4" name="直線コネクタ 813">
          <a:extLst>
            <a:ext uri="{FF2B5EF4-FFF2-40B4-BE49-F238E27FC236}">
              <a16:creationId xmlns:a16="http://schemas.microsoft.com/office/drawing/2014/main" id="{00000000-0008-0000-0E00-00002E030000}"/>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5" name="テキスト ボックス 814">
          <a:extLst>
            <a:ext uri="{FF2B5EF4-FFF2-40B4-BE49-F238E27FC236}">
              <a16:creationId xmlns:a16="http://schemas.microsoft.com/office/drawing/2014/main" id="{00000000-0008-0000-0E00-00002F030000}"/>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6" name="直線コネクタ 815">
          <a:extLst>
            <a:ext uri="{FF2B5EF4-FFF2-40B4-BE49-F238E27FC236}">
              <a16:creationId xmlns:a16="http://schemas.microsoft.com/office/drawing/2014/main" id="{00000000-0008-0000-0E00-000030030000}"/>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7" name="テキスト ボックス 816">
          <a:extLst>
            <a:ext uri="{FF2B5EF4-FFF2-40B4-BE49-F238E27FC236}">
              <a16:creationId xmlns:a16="http://schemas.microsoft.com/office/drawing/2014/main" id="{00000000-0008-0000-0E00-000031030000}"/>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8" name="直線コネクタ 817">
          <a:extLst>
            <a:ext uri="{FF2B5EF4-FFF2-40B4-BE49-F238E27FC236}">
              <a16:creationId xmlns:a16="http://schemas.microsoft.com/office/drawing/2014/main" id="{00000000-0008-0000-0E00-000032030000}"/>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9" name="テキスト ボックス 818">
          <a:extLst>
            <a:ext uri="{FF2B5EF4-FFF2-40B4-BE49-F238E27FC236}">
              <a16:creationId xmlns:a16="http://schemas.microsoft.com/office/drawing/2014/main" id="{00000000-0008-0000-0E00-000033030000}"/>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a:extLst>
            <a:ext uri="{FF2B5EF4-FFF2-40B4-BE49-F238E27FC236}">
              <a16:creationId xmlns:a16="http://schemas.microsoft.com/office/drawing/2014/main" id="{00000000-0008-0000-0E00-00003403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a:extLst>
            <a:ext uri="{FF2B5EF4-FFF2-40B4-BE49-F238E27FC236}">
              <a16:creationId xmlns:a16="http://schemas.microsoft.com/office/drawing/2014/main" id="{00000000-0008-0000-0E00-00003503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公民館】&#10;一人当たり面積グラフ枠">
          <a:extLst>
            <a:ext uri="{FF2B5EF4-FFF2-40B4-BE49-F238E27FC236}">
              <a16:creationId xmlns:a16="http://schemas.microsoft.com/office/drawing/2014/main" id="{00000000-0008-0000-0E00-00003603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95250</xdr:rowOff>
    </xdr:from>
    <xdr:to>
      <xdr:col>116</xdr:col>
      <xdr:colOff>62864</xdr:colOff>
      <xdr:row>108</xdr:row>
      <xdr:rowOff>135255</xdr:rowOff>
    </xdr:to>
    <xdr:cxnSp macro="">
      <xdr:nvCxnSpPr>
        <xdr:cNvPr id="823" name="直線コネクタ 822">
          <a:extLst>
            <a:ext uri="{FF2B5EF4-FFF2-40B4-BE49-F238E27FC236}">
              <a16:creationId xmlns:a16="http://schemas.microsoft.com/office/drawing/2014/main" id="{00000000-0008-0000-0E00-000037030000}"/>
            </a:ext>
          </a:extLst>
        </xdr:cNvPr>
        <xdr:cNvCxnSpPr/>
      </xdr:nvCxnSpPr>
      <xdr:spPr>
        <a:xfrm flipV="1">
          <a:off x="19509104" y="16691610"/>
          <a:ext cx="0" cy="1548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139082</xdr:rowOff>
    </xdr:from>
    <xdr:ext cx="469744" cy="259045"/>
    <xdr:sp macro="" textlink="">
      <xdr:nvSpPr>
        <xdr:cNvPr id="824" name="【公民館】&#10;一人当たり面積最小値テキスト">
          <a:extLst>
            <a:ext uri="{FF2B5EF4-FFF2-40B4-BE49-F238E27FC236}">
              <a16:creationId xmlns:a16="http://schemas.microsoft.com/office/drawing/2014/main" id="{00000000-0008-0000-0E00-000038030000}"/>
            </a:ext>
          </a:extLst>
        </xdr:cNvPr>
        <xdr:cNvSpPr txBox="1"/>
      </xdr:nvSpPr>
      <xdr:spPr>
        <a:xfrm>
          <a:off x="19547840" y="18244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135255</xdr:rowOff>
    </xdr:from>
    <xdr:to>
      <xdr:col>116</xdr:col>
      <xdr:colOff>152400</xdr:colOff>
      <xdr:row>108</xdr:row>
      <xdr:rowOff>135255</xdr:rowOff>
    </xdr:to>
    <xdr:cxnSp macro="">
      <xdr:nvCxnSpPr>
        <xdr:cNvPr id="825" name="直線コネクタ 824">
          <a:extLst>
            <a:ext uri="{FF2B5EF4-FFF2-40B4-BE49-F238E27FC236}">
              <a16:creationId xmlns:a16="http://schemas.microsoft.com/office/drawing/2014/main" id="{00000000-0008-0000-0E00-000039030000}"/>
            </a:ext>
          </a:extLst>
        </xdr:cNvPr>
        <xdr:cNvCxnSpPr/>
      </xdr:nvCxnSpPr>
      <xdr:spPr>
        <a:xfrm>
          <a:off x="19443700" y="182403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41927</xdr:rowOff>
    </xdr:from>
    <xdr:ext cx="469744" cy="259045"/>
    <xdr:sp macro="" textlink="">
      <xdr:nvSpPr>
        <xdr:cNvPr id="826" name="【公民館】&#10;一人当たり面積最大値テキスト">
          <a:extLst>
            <a:ext uri="{FF2B5EF4-FFF2-40B4-BE49-F238E27FC236}">
              <a16:creationId xmlns:a16="http://schemas.microsoft.com/office/drawing/2014/main" id="{00000000-0008-0000-0E00-00003A030000}"/>
            </a:ext>
          </a:extLst>
        </xdr:cNvPr>
        <xdr:cNvSpPr txBox="1"/>
      </xdr:nvSpPr>
      <xdr:spPr>
        <a:xfrm>
          <a:off x="19547840" y="1647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95250</xdr:rowOff>
    </xdr:from>
    <xdr:to>
      <xdr:col>116</xdr:col>
      <xdr:colOff>152400</xdr:colOff>
      <xdr:row>99</xdr:row>
      <xdr:rowOff>95250</xdr:rowOff>
    </xdr:to>
    <xdr:cxnSp macro="">
      <xdr:nvCxnSpPr>
        <xdr:cNvPr id="827" name="直線コネクタ 826">
          <a:extLst>
            <a:ext uri="{FF2B5EF4-FFF2-40B4-BE49-F238E27FC236}">
              <a16:creationId xmlns:a16="http://schemas.microsoft.com/office/drawing/2014/main" id="{00000000-0008-0000-0E00-00003B030000}"/>
            </a:ext>
          </a:extLst>
        </xdr:cNvPr>
        <xdr:cNvCxnSpPr/>
      </xdr:nvCxnSpPr>
      <xdr:spPr>
        <a:xfrm>
          <a:off x="19443700" y="166916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59707</xdr:rowOff>
    </xdr:from>
    <xdr:ext cx="469744" cy="259045"/>
    <xdr:sp macro="" textlink="">
      <xdr:nvSpPr>
        <xdr:cNvPr id="828" name="【公民館】&#10;一人当たり面積平均値テキスト">
          <a:extLst>
            <a:ext uri="{FF2B5EF4-FFF2-40B4-BE49-F238E27FC236}">
              <a16:creationId xmlns:a16="http://schemas.microsoft.com/office/drawing/2014/main" id="{00000000-0008-0000-0E00-00003C030000}"/>
            </a:ext>
          </a:extLst>
        </xdr:cNvPr>
        <xdr:cNvSpPr txBox="1"/>
      </xdr:nvSpPr>
      <xdr:spPr>
        <a:xfrm>
          <a:off x="19547840" y="17661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36830</xdr:rowOff>
    </xdr:from>
    <xdr:to>
      <xdr:col>116</xdr:col>
      <xdr:colOff>114300</xdr:colOff>
      <xdr:row>106</xdr:row>
      <xdr:rowOff>138430</xdr:rowOff>
    </xdr:to>
    <xdr:sp macro="" textlink="">
      <xdr:nvSpPr>
        <xdr:cNvPr id="829" name="フローチャート: 判断 828">
          <a:extLst>
            <a:ext uri="{FF2B5EF4-FFF2-40B4-BE49-F238E27FC236}">
              <a16:creationId xmlns:a16="http://schemas.microsoft.com/office/drawing/2014/main" id="{00000000-0008-0000-0E00-00003D030000}"/>
            </a:ext>
          </a:extLst>
        </xdr:cNvPr>
        <xdr:cNvSpPr/>
      </xdr:nvSpPr>
      <xdr:spPr>
        <a:xfrm>
          <a:off x="19458940" y="1780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31114</xdr:rowOff>
    </xdr:from>
    <xdr:to>
      <xdr:col>112</xdr:col>
      <xdr:colOff>38100</xdr:colOff>
      <xdr:row>106</xdr:row>
      <xdr:rowOff>132714</xdr:rowOff>
    </xdr:to>
    <xdr:sp macro="" textlink="">
      <xdr:nvSpPr>
        <xdr:cNvPr id="830" name="フローチャート: 判断 829">
          <a:extLst>
            <a:ext uri="{FF2B5EF4-FFF2-40B4-BE49-F238E27FC236}">
              <a16:creationId xmlns:a16="http://schemas.microsoft.com/office/drawing/2014/main" id="{00000000-0008-0000-0E00-00003E030000}"/>
            </a:ext>
          </a:extLst>
        </xdr:cNvPr>
        <xdr:cNvSpPr/>
      </xdr:nvSpPr>
      <xdr:spPr>
        <a:xfrm>
          <a:off x="18735040" y="1780095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40639</xdr:rowOff>
    </xdr:from>
    <xdr:to>
      <xdr:col>107</xdr:col>
      <xdr:colOff>101600</xdr:colOff>
      <xdr:row>106</xdr:row>
      <xdr:rowOff>142239</xdr:rowOff>
    </xdr:to>
    <xdr:sp macro="" textlink="">
      <xdr:nvSpPr>
        <xdr:cNvPr id="831" name="フローチャート: 判断 830">
          <a:extLst>
            <a:ext uri="{FF2B5EF4-FFF2-40B4-BE49-F238E27FC236}">
              <a16:creationId xmlns:a16="http://schemas.microsoft.com/office/drawing/2014/main" id="{00000000-0008-0000-0E00-00003F030000}"/>
            </a:ext>
          </a:extLst>
        </xdr:cNvPr>
        <xdr:cNvSpPr/>
      </xdr:nvSpPr>
      <xdr:spPr>
        <a:xfrm>
          <a:off x="17937480" y="1781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42545</xdr:rowOff>
    </xdr:from>
    <xdr:to>
      <xdr:col>102</xdr:col>
      <xdr:colOff>165100</xdr:colOff>
      <xdr:row>106</xdr:row>
      <xdr:rowOff>144145</xdr:rowOff>
    </xdr:to>
    <xdr:sp macro="" textlink="">
      <xdr:nvSpPr>
        <xdr:cNvPr id="832" name="フローチャート: 判断 831">
          <a:extLst>
            <a:ext uri="{FF2B5EF4-FFF2-40B4-BE49-F238E27FC236}">
              <a16:creationId xmlns:a16="http://schemas.microsoft.com/office/drawing/2014/main" id="{00000000-0008-0000-0E00-000040030000}"/>
            </a:ext>
          </a:extLst>
        </xdr:cNvPr>
        <xdr:cNvSpPr/>
      </xdr:nvSpPr>
      <xdr:spPr>
        <a:xfrm>
          <a:off x="17162780" y="1781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52070</xdr:rowOff>
    </xdr:from>
    <xdr:to>
      <xdr:col>98</xdr:col>
      <xdr:colOff>38100</xdr:colOff>
      <xdr:row>106</xdr:row>
      <xdr:rowOff>153670</xdr:rowOff>
    </xdr:to>
    <xdr:sp macro="" textlink="">
      <xdr:nvSpPr>
        <xdr:cNvPr id="833" name="フローチャート: 判断 832">
          <a:extLst>
            <a:ext uri="{FF2B5EF4-FFF2-40B4-BE49-F238E27FC236}">
              <a16:creationId xmlns:a16="http://schemas.microsoft.com/office/drawing/2014/main" id="{00000000-0008-0000-0E00-000041030000}"/>
            </a:ext>
          </a:extLst>
        </xdr:cNvPr>
        <xdr:cNvSpPr/>
      </xdr:nvSpPr>
      <xdr:spPr>
        <a:xfrm>
          <a:off x="16388080" y="178219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E00-00004203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E00-00004303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0000000-0008-0000-0E00-00004403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00000000-0008-0000-0E00-00004503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00000000-0008-0000-0E00-00004603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44450</xdr:rowOff>
    </xdr:from>
    <xdr:to>
      <xdr:col>116</xdr:col>
      <xdr:colOff>114300</xdr:colOff>
      <xdr:row>108</xdr:row>
      <xdr:rowOff>146050</xdr:rowOff>
    </xdr:to>
    <xdr:sp macro="" textlink="">
      <xdr:nvSpPr>
        <xdr:cNvPr id="839" name="楕円 838">
          <a:extLst>
            <a:ext uri="{FF2B5EF4-FFF2-40B4-BE49-F238E27FC236}">
              <a16:creationId xmlns:a16="http://schemas.microsoft.com/office/drawing/2014/main" id="{00000000-0008-0000-0E00-000047030000}"/>
            </a:ext>
          </a:extLst>
        </xdr:cNvPr>
        <xdr:cNvSpPr/>
      </xdr:nvSpPr>
      <xdr:spPr>
        <a:xfrm>
          <a:off x="19458940" y="1814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130827</xdr:rowOff>
    </xdr:from>
    <xdr:ext cx="469744" cy="259045"/>
    <xdr:sp macro="" textlink="">
      <xdr:nvSpPr>
        <xdr:cNvPr id="840" name="【公民館】&#10;一人当たり面積該当値テキスト">
          <a:extLst>
            <a:ext uri="{FF2B5EF4-FFF2-40B4-BE49-F238E27FC236}">
              <a16:creationId xmlns:a16="http://schemas.microsoft.com/office/drawing/2014/main" id="{00000000-0008-0000-0E00-000048030000}"/>
            </a:ext>
          </a:extLst>
        </xdr:cNvPr>
        <xdr:cNvSpPr txBox="1"/>
      </xdr:nvSpPr>
      <xdr:spPr>
        <a:xfrm>
          <a:off x="19547840" y="180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44450</xdr:rowOff>
    </xdr:from>
    <xdr:to>
      <xdr:col>112</xdr:col>
      <xdr:colOff>38100</xdr:colOff>
      <xdr:row>108</xdr:row>
      <xdr:rowOff>146050</xdr:rowOff>
    </xdr:to>
    <xdr:sp macro="" textlink="">
      <xdr:nvSpPr>
        <xdr:cNvPr id="841" name="楕円 840">
          <a:extLst>
            <a:ext uri="{FF2B5EF4-FFF2-40B4-BE49-F238E27FC236}">
              <a16:creationId xmlns:a16="http://schemas.microsoft.com/office/drawing/2014/main" id="{00000000-0008-0000-0E00-000049030000}"/>
            </a:ext>
          </a:extLst>
        </xdr:cNvPr>
        <xdr:cNvSpPr/>
      </xdr:nvSpPr>
      <xdr:spPr>
        <a:xfrm>
          <a:off x="18735040" y="181495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95250</xdr:rowOff>
    </xdr:from>
    <xdr:to>
      <xdr:col>116</xdr:col>
      <xdr:colOff>63500</xdr:colOff>
      <xdr:row>108</xdr:row>
      <xdr:rowOff>95250</xdr:rowOff>
    </xdr:to>
    <xdr:cxnSp macro="">
      <xdr:nvCxnSpPr>
        <xdr:cNvPr id="842" name="直線コネクタ 841">
          <a:extLst>
            <a:ext uri="{FF2B5EF4-FFF2-40B4-BE49-F238E27FC236}">
              <a16:creationId xmlns:a16="http://schemas.microsoft.com/office/drawing/2014/main" id="{00000000-0008-0000-0E00-00004A030000}"/>
            </a:ext>
          </a:extLst>
        </xdr:cNvPr>
        <xdr:cNvCxnSpPr/>
      </xdr:nvCxnSpPr>
      <xdr:spPr>
        <a:xfrm>
          <a:off x="18778220" y="1820037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44450</xdr:rowOff>
    </xdr:from>
    <xdr:to>
      <xdr:col>107</xdr:col>
      <xdr:colOff>101600</xdr:colOff>
      <xdr:row>108</xdr:row>
      <xdr:rowOff>146050</xdr:rowOff>
    </xdr:to>
    <xdr:sp macro="" textlink="">
      <xdr:nvSpPr>
        <xdr:cNvPr id="843" name="楕円 842">
          <a:extLst>
            <a:ext uri="{FF2B5EF4-FFF2-40B4-BE49-F238E27FC236}">
              <a16:creationId xmlns:a16="http://schemas.microsoft.com/office/drawing/2014/main" id="{00000000-0008-0000-0E00-00004B030000}"/>
            </a:ext>
          </a:extLst>
        </xdr:cNvPr>
        <xdr:cNvSpPr/>
      </xdr:nvSpPr>
      <xdr:spPr>
        <a:xfrm>
          <a:off x="17937480" y="1814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95250</xdr:rowOff>
    </xdr:from>
    <xdr:to>
      <xdr:col>111</xdr:col>
      <xdr:colOff>177800</xdr:colOff>
      <xdr:row>108</xdr:row>
      <xdr:rowOff>95250</xdr:rowOff>
    </xdr:to>
    <xdr:cxnSp macro="">
      <xdr:nvCxnSpPr>
        <xdr:cNvPr id="844" name="直線コネクタ 843">
          <a:extLst>
            <a:ext uri="{FF2B5EF4-FFF2-40B4-BE49-F238E27FC236}">
              <a16:creationId xmlns:a16="http://schemas.microsoft.com/office/drawing/2014/main" id="{00000000-0008-0000-0E00-00004C030000}"/>
            </a:ext>
          </a:extLst>
        </xdr:cNvPr>
        <xdr:cNvCxnSpPr/>
      </xdr:nvCxnSpPr>
      <xdr:spPr>
        <a:xfrm>
          <a:off x="17988280" y="1820037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44450</xdr:rowOff>
    </xdr:from>
    <xdr:to>
      <xdr:col>102</xdr:col>
      <xdr:colOff>165100</xdr:colOff>
      <xdr:row>108</xdr:row>
      <xdr:rowOff>146050</xdr:rowOff>
    </xdr:to>
    <xdr:sp macro="" textlink="">
      <xdr:nvSpPr>
        <xdr:cNvPr id="845" name="楕円 844">
          <a:extLst>
            <a:ext uri="{FF2B5EF4-FFF2-40B4-BE49-F238E27FC236}">
              <a16:creationId xmlns:a16="http://schemas.microsoft.com/office/drawing/2014/main" id="{00000000-0008-0000-0E00-00004D030000}"/>
            </a:ext>
          </a:extLst>
        </xdr:cNvPr>
        <xdr:cNvSpPr/>
      </xdr:nvSpPr>
      <xdr:spPr>
        <a:xfrm>
          <a:off x="17162780" y="1814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95250</xdr:rowOff>
    </xdr:from>
    <xdr:to>
      <xdr:col>107</xdr:col>
      <xdr:colOff>50800</xdr:colOff>
      <xdr:row>108</xdr:row>
      <xdr:rowOff>95250</xdr:rowOff>
    </xdr:to>
    <xdr:cxnSp macro="">
      <xdr:nvCxnSpPr>
        <xdr:cNvPr id="846" name="直線コネクタ 845">
          <a:extLst>
            <a:ext uri="{FF2B5EF4-FFF2-40B4-BE49-F238E27FC236}">
              <a16:creationId xmlns:a16="http://schemas.microsoft.com/office/drawing/2014/main" id="{00000000-0008-0000-0E00-00004E030000}"/>
            </a:ext>
          </a:extLst>
        </xdr:cNvPr>
        <xdr:cNvCxnSpPr/>
      </xdr:nvCxnSpPr>
      <xdr:spPr>
        <a:xfrm>
          <a:off x="17213580" y="1820037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44450</xdr:rowOff>
    </xdr:from>
    <xdr:to>
      <xdr:col>98</xdr:col>
      <xdr:colOff>38100</xdr:colOff>
      <xdr:row>108</xdr:row>
      <xdr:rowOff>146050</xdr:rowOff>
    </xdr:to>
    <xdr:sp macro="" textlink="">
      <xdr:nvSpPr>
        <xdr:cNvPr id="847" name="楕円 846">
          <a:extLst>
            <a:ext uri="{FF2B5EF4-FFF2-40B4-BE49-F238E27FC236}">
              <a16:creationId xmlns:a16="http://schemas.microsoft.com/office/drawing/2014/main" id="{00000000-0008-0000-0E00-00004F030000}"/>
            </a:ext>
          </a:extLst>
        </xdr:cNvPr>
        <xdr:cNvSpPr/>
      </xdr:nvSpPr>
      <xdr:spPr>
        <a:xfrm>
          <a:off x="16388080" y="181495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95250</xdr:rowOff>
    </xdr:from>
    <xdr:to>
      <xdr:col>102</xdr:col>
      <xdr:colOff>114300</xdr:colOff>
      <xdr:row>108</xdr:row>
      <xdr:rowOff>95250</xdr:rowOff>
    </xdr:to>
    <xdr:cxnSp macro="">
      <xdr:nvCxnSpPr>
        <xdr:cNvPr id="848" name="直線コネクタ 847">
          <a:extLst>
            <a:ext uri="{FF2B5EF4-FFF2-40B4-BE49-F238E27FC236}">
              <a16:creationId xmlns:a16="http://schemas.microsoft.com/office/drawing/2014/main" id="{00000000-0008-0000-0E00-000050030000}"/>
            </a:ext>
          </a:extLst>
        </xdr:cNvPr>
        <xdr:cNvCxnSpPr/>
      </xdr:nvCxnSpPr>
      <xdr:spPr>
        <a:xfrm>
          <a:off x="16431260" y="1820037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149241</xdr:rowOff>
    </xdr:from>
    <xdr:ext cx="469744" cy="259045"/>
    <xdr:sp macro="" textlink="">
      <xdr:nvSpPr>
        <xdr:cNvPr id="849" name="n_1aveValue【公民館】&#10;一人当たり面積">
          <a:extLst>
            <a:ext uri="{FF2B5EF4-FFF2-40B4-BE49-F238E27FC236}">
              <a16:creationId xmlns:a16="http://schemas.microsoft.com/office/drawing/2014/main" id="{00000000-0008-0000-0E00-000051030000}"/>
            </a:ext>
          </a:extLst>
        </xdr:cNvPr>
        <xdr:cNvSpPr txBox="1"/>
      </xdr:nvSpPr>
      <xdr:spPr>
        <a:xfrm>
          <a:off x="18561127" y="1758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158766</xdr:rowOff>
    </xdr:from>
    <xdr:ext cx="469744" cy="259045"/>
    <xdr:sp macro="" textlink="">
      <xdr:nvSpPr>
        <xdr:cNvPr id="850" name="n_2aveValue【公民館】&#10;一人当たり面積">
          <a:extLst>
            <a:ext uri="{FF2B5EF4-FFF2-40B4-BE49-F238E27FC236}">
              <a16:creationId xmlns:a16="http://schemas.microsoft.com/office/drawing/2014/main" id="{00000000-0008-0000-0E00-000052030000}"/>
            </a:ext>
          </a:extLst>
        </xdr:cNvPr>
        <xdr:cNvSpPr txBox="1"/>
      </xdr:nvSpPr>
      <xdr:spPr>
        <a:xfrm>
          <a:off x="17776267" y="17593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160672</xdr:rowOff>
    </xdr:from>
    <xdr:ext cx="469744" cy="259045"/>
    <xdr:sp macro="" textlink="">
      <xdr:nvSpPr>
        <xdr:cNvPr id="851" name="n_3aveValue【公民館】&#10;一人当たり面積">
          <a:extLst>
            <a:ext uri="{FF2B5EF4-FFF2-40B4-BE49-F238E27FC236}">
              <a16:creationId xmlns:a16="http://schemas.microsoft.com/office/drawing/2014/main" id="{00000000-0008-0000-0E00-000053030000}"/>
            </a:ext>
          </a:extLst>
        </xdr:cNvPr>
        <xdr:cNvSpPr txBox="1"/>
      </xdr:nvSpPr>
      <xdr:spPr>
        <a:xfrm>
          <a:off x="17001567" y="17595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170197</xdr:rowOff>
    </xdr:from>
    <xdr:ext cx="469744" cy="259045"/>
    <xdr:sp macro="" textlink="">
      <xdr:nvSpPr>
        <xdr:cNvPr id="852" name="n_4aveValue【公民館】&#10;一人当たり面積">
          <a:extLst>
            <a:ext uri="{FF2B5EF4-FFF2-40B4-BE49-F238E27FC236}">
              <a16:creationId xmlns:a16="http://schemas.microsoft.com/office/drawing/2014/main" id="{00000000-0008-0000-0E00-000054030000}"/>
            </a:ext>
          </a:extLst>
        </xdr:cNvPr>
        <xdr:cNvSpPr txBox="1"/>
      </xdr:nvSpPr>
      <xdr:spPr>
        <a:xfrm>
          <a:off x="16226867" y="1760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137177</xdr:rowOff>
    </xdr:from>
    <xdr:ext cx="469744" cy="259045"/>
    <xdr:sp macro="" textlink="">
      <xdr:nvSpPr>
        <xdr:cNvPr id="853" name="n_1mainValue【公民館】&#10;一人当たり面積">
          <a:extLst>
            <a:ext uri="{FF2B5EF4-FFF2-40B4-BE49-F238E27FC236}">
              <a16:creationId xmlns:a16="http://schemas.microsoft.com/office/drawing/2014/main" id="{00000000-0008-0000-0E00-000055030000}"/>
            </a:ext>
          </a:extLst>
        </xdr:cNvPr>
        <xdr:cNvSpPr txBox="1"/>
      </xdr:nvSpPr>
      <xdr:spPr>
        <a:xfrm>
          <a:off x="18561127" y="1824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137177</xdr:rowOff>
    </xdr:from>
    <xdr:ext cx="469744" cy="259045"/>
    <xdr:sp macro="" textlink="">
      <xdr:nvSpPr>
        <xdr:cNvPr id="854" name="n_2mainValue【公民館】&#10;一人当たり面積">
          <a:extLst>
            <a:ext uri="{FF2B5EF4-FFF2-40B4-BE49-F238E27FC236}">
              <a16:creationId xmlns:a16="http://schemas.microsoft.com/office/drawing/2014/main" id="{00000000-0008-0000-0E00-000056030000}"/>
            </a:ext>
          </a:extLst>
        </xdr:cNvPr>
        <xdr:cNvSpPr txBox="1"/>
      </xdr:nvSpPr>
      <xdr:spPr>
        <a:xfrm>
          <a:off x="17776267" y="1824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137177</xdr:rowOff>
    </xdr:from>
    <xdr:ext cx="469744" cy="259045"/>
    <xdr:sp macro="" textlink="">
      <xdr:nvSpPr>
        <xdr:cNvPr id="855" name="n_3mainValue【公民館】&#10;一人当たり面積">
          <a:extLst>
            <a:ext uri="{FF2B5EF4-FFF2-40B4-BE49-F238E27FC236}">
              <a16:creationId xmlns:a16="http://schemas.microsoft.com/office/drawing/2014/main" id="{00000000-0008-0000-0E00-000057030000}"/>
            </a:ext>
          </a:extLst>
        </xdr:cNvPr>
        <xdr:cNvSpPr txBox="1"/>
      </xdr:nvSpPr>
      <xdr:spPr>
        <a:xfrm>
          <a:off x="17001567" y="1824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137177</xdr:rowOff>
    </xdr:from>
    <xdr:ext cx="469744" cy="259045"/>
    <xdr:sp macro="" textlink="">
      <xdr:nvSpPr>
        <xdr:cNvPr id="856" name="n_4mainValue【公民館】&#10;一人当たり面積">
          <a:extLst>
            <a:ext uri="{FF2B5EF4-FFF2-40B4-BE49-F238E27FC236}">
              <a16:creationId xmlns:a16="http://schemas.microsoft.com/office/drawing/2014/main" id="{00000000-0008-0000-0E00-000058030000}"/>
            </a:ext>
          </a:extLst>
        </xdr:cNvPr>
        <xdr:cNvSpPr txBox="1"/>
      </xdr:nvSpPr>
      <xdr:spPr>
        <a:xfrm>
          <a:off x="16226867" y="1824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a:extLst>
            <a:ext uri="{FF2B5EF4-FFF2-40B4-BE49-F238E27FC236}">
              <a16:creationId xmlns:a16="http://schemas.microsoft.com/office/drawing/2014/main" id="{00000000-0008-0000-0E00-00005903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a:extLst>
            <a:ext uri="{FF2B5EF4-FFF2-40B4-BE49-F238E27FC236}">
              <a16:creationId xmlns:a16="http://schemas.microsoft.com/office/drawing/2014/main" id="{00000000-0008-0000-0E00-00005A03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a:extLst>
            <a:ext uri="{FF2B5EF4-FFF2-40B4-BE49-F238E27FC236}">
              <a16:creationId xmlns:a16="http://schemas.microsoft.com/office/drawing/2014/main" id="{00000000-0008-0000-0E00-00005B03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類似団体と比較して特に有形固定資産減価償却率が高くなっている施設は、認定こども園・幼稚園・保育所（当市は保育園）、公営住宅である。</a:t>
          </a:r>
        </a:p>
        <a:p>
          <a:r>
            <a:rPr kumimoji="1" lang="ja-JP" altLang="en-US" sz="1300">
              <a:latin typeface="ＭＳ Ｐゴシック" panose="020B0600070205080204" pitchFamily="50" charset="-128"/>
              <a:ea typeface="ＭＳ Ｐゴシック" panose="020B0600070205080204" pitchFamily="50" charset="-128"/>
            </a:rPr>
            <a:t>保育園は、令和元年度に個別施設計画を策定したところであり、同計画に基づいて令和３年度に２園を１園に統合し建替を行うなど、保育園の老朽化対策に取り組んでいる。</a:t>
          </a:r>
        </a:p>
        <a:p>
          <a:r>
            <a:rPr kumimoji="1" lang="ja-JP" altLang="en-US" sz="1300">
              <a:latin typeface="ＭＳ Ｐゴシック" panose="020B0600070205080204" pitchFamily="50" charset="-128"/>
              <a:ea typeface="ＭＳ Ｐゴシック" panose="020B0600070205080204" pitchFamily="50" charset="-128"/>
            </a:rPr>
            <a:t>公営住宅は、ほとんどの施設で老朽化が著しい。公営住宅等長寿命化変更計画に沿って日々の修繕を行い、今後は払下げを含め検討していく。</a:t>
          </a:r>
        </a:p>
        <a:p>
          <a:r>
            <a:rPr kumimoji="1" lang="ja-JP" altLang="en-US" sz="1300">
              <a:latin typeface="ＭＳ Ｐゴシック" panose="020B0600070205080204" pitchFamily="50" charset="-128"/>
              <a:ea typeface="ＭＳ Ｐゴシック" panose="020B0600070205080204" pitchFamily="50" charset="-128"/>
            </a:rPr>
            <a:t>教員住宅は、施設の老朽化がひどく、現在は居住者はほとんどいない状況。今後は解体及び払下げを進めていく。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学校施設は、大規模修繕及び集約化を進めていく。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41,988
41,082
98.55
25,587,946
24,672,575
719,954
10,325,888
19,939,801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086225" y="5567498"/>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12496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02082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124960" y="53503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020820" y="55674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96900</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124960" y="61319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036060" y="61535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123372</xdr:rowOff>
    </xdr:from>
    <xdr:to>
      <xdr:col>20</xdr:col>
      <xdr:colOff>38100</xdr:colOff>
      <xdr:row>37</xdr:row>
      <xdr:rowOff>53522</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312160" y="615841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115207</xdr:rowOff>
    </xdr:from>
    <xdr:to>
      <xdr:col>15</xdr:col>
      <xdr:colOff>101600</xdr:colOff>
      <xdr:row>37</xdr:row>
      <xdr:rowOff>45357</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514600" y="61502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739900" y="61502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965200" y="61404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89081</xdr:rowOff>
    </xdr:from>
    <xdr:to>
      <xdr:col>24</xdr:col>
      <xdr:colOff>114300</xdr:colOff>
      <xdr:row>35</xdr:row>
      <xdr:rowOff>19231</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036060" y="57888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111958</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124960" y="564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27033</xdr:rowOff>
    </xdr:from>
    <xdr:to>
      <xdr:col>20</xdr:col>
      <xdr:colOff>38100</xdr:colOff>
      <xdr:row>34</xdr:row>
      <xdr:rowOff>128633</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312160" y="572679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77833</xdr:rowOff>
    </xdr:from>
    <xdr:to>
      <xdr:col>24</xdr:col>
      <xdr:colOff>63500</xdr:colOff>
      <xdr:row>34</xdr:row>
      <xdr:rowOff>139881</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355340" y="5777593"/>
          <a:ext cx="73152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74386</xdr:rowOff>
    </xdr:from>
    <xdr:to>
      <xdr:col>15</xdr:col>
      <xdr:colOff>101600</xdr:colOff>
      <xdr:row>34</xdr:row>
      <xdr:rowOff>4536</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514600" y="56065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125186</xdr:rowOff>
    </xdr:from>
    <xdr:to>
      <xdr:col>19</xdr:col>
      <xdr:colOff>177800</xdr:colOff>
      <xdr:row>34</xdr:row>
      <xdr:rowOff>77833</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565400" y="5657306"/>
          <a:ext cx="789940" cy="12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74386</xdr:rowOff>
    </xdr:from>
    <xdr:to>
      <xdr:col>10</xdr:col>
      <xdr:colOff>165100</xdr:colOff>
      <xdr:row>34</xdr:row>
      <xdr:rowOff>4536</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739900" y="56065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125186</xdr:rowOff>
    </xdr:from>
    <xdr:to>
      <xdr:col>15</xdr:col>
      <xdr:colOff>50800</xdr:colOff>
      <xdr:row>33</xdr:row>
      <xdr:rowOff>125186</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1790700" y="5657306"/>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13970</xdr:rowOff>
    </xdr:from>
    <xdr:to>
      <xdr:col>6</xdr:col>
      <xdr:colOff>38100</xdr:colOff>
      <xdr:row>33</xdr:row>
      <xdr:rowOff>115570</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965200" y="55460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64770</xdr:rowOff>
    </xdr:from>
    <xdr:to>
      <xdr:col>10</xdr:col>
      <xdr:colOff>114300</xdr:colOff>
      <xdr:row>33</xdr:row>
      <xdr:rowOff>125186</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008380" y="5596890"/>
          <a:ext cx="78232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44649</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170564" y="624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36484</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385704" y="6239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36484</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611004" y="6239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26687</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836304" y="6229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145160</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170564" y="5509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32</xdr:row>
      <xdr:rowOff>21063</xdr:rowOff>
    </xdr:from>
    <xdr:ext cx="340478"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418021" y="5385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32</xdr:row>
      <xdr:rowOff>21063</xdr:rowOff>
    </xdr:from>
    <xdr:ext cx="340478"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643321" y="5385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31</xdr:row>
      <xdr:rowOff>132097</xdr:rowOff>
    </xdr:from>
    <xdr:ext cx="340478"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845761" y="53289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F00-000072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64770</xdr:rowOff>
    </xdr:from>
    <xdr:to>
      <xdr:col>54</xdr:col>
      <xdr:colOff>189865</xdr:colOff>
      <xdr:row>42</xdr:row>
      <xdr:rowOff>3810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flipV="1">
          <a:off x="9219565" y="576453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F00-000074000000}"/>
            </a:ext>
          </a:extLst>
        </xdr:cNvPr>
        <xdr:cNvSpPr txBox="1"/>
      </xdr:nvSpPr>
      <xdr:spPr>
        <a:xfrm>
          <a:off x="9258300" y="704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9154160" y="70446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11447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F00-000076000000}"/>
            </a:ext>
          </a:extLst>
        </xdr:cNvPr>
        <xdr:cNvSpPr txBox="1"/>
      </xdr:nvSpPr>
      <xdr:spPr>
        <a:xfrm>
          <a:off x="92583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64770</xdr:rowOff>
    </xdr:from>
    <xdr:to>
      <xdr:col>55</xdr:col>
      <xdr:colOff>88900</xdr:colOff>
      <xdr:row>34</xdr:row>
      <xdr:rowOff>64770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9154160" y="57645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93997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F00-000078000000}"/>
            </a:ext>
          </a:extLst>
        </xdr:cNvPr>
        <xdr:cNvSpPr txBox="1"/>
      </xdr:nvSpPr>
      <xdr:spPr>
        <a:xfrm>
          <a:off x="9258300" y="6631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9192260" y="67767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78740</xdr:rowOff>
    </xdr:from>
    <xdr:to>
      <xdr:col>50</xdr:col>
      <xdr:colOff>165100</xdr:colOff>
      <xdr:row>41</xdr:row>
      <xdr:rowOff>8890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8445500" y="67843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86360</xdr:rowOff>
    </xdr:from>
    <xdr:to>
      <xdr:col>46</xdr:col>
      <xdr:colOff>38100</xdr:colOff>
      <xdr:row>41</xdr:row>
      <xdr:rowOff>16510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7670800" y="67919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101600</xdr:rowOff>
    </xdr:from>
    <xdr:to>
      <xdr:col>41</xdr:col>
      <xdr:colOff>101600</xdr:colOff>
      <xdr:row>41</xdr:row>
      <xdr:rowOff>31750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6873240" y="68072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105410</xdr:rowOff>
    </xdr:from>
    <xdr:to>
      <xdr:col>36</xdr:col>
      <xdr:colOff>165100</xdr:colOff>
      <xdr:row>41</xdr:row>
      <xdr:rowOff>35560</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6098540" y="68110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124460</xdr:rowOff>
    </xdr:from>
    <xdr:to>
      <xdr:col>55</xdr:col>
      <xdr:colOff>50800</xdr:colOff>
      <xdr:row>41</xdr:row>
      <xdr:rowOff>54610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9192260" y="68300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102887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F00-000084000000}"/>
            </a:ext>
          </a:extLst>
        </xdr:cNvPr>
        <xdr:cNvSpPr txBox="1"/>
      </xdr:nvSpPr>
      <xdr:spPr>
        <a:xfrm>
          <a:off x="9258300" y="680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124460</xdr:rowOff>
    </xdr:from>
    <xdr:to>
      <xdr:col>50</xdr:col>
      <xdr:colOff>165100</xdr:colOff>
      <xdr:row>41</xdr:row>
      <xdr:rowOff>54610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8445500" y="6830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3810</xdr:rowOff>
    </xdr:from>
    <xdr:to>
      <xdr:col>55</xdr:col>
      <xdr:colOff>0</xdr:colOff>
      <xdr:row>41</xdr:row>
      <xdr:rowOff>3810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a:off x="8496300" y="687705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124460</xdr:rowOff>
    </xdr:from>
    <xdr:to>
      <xdr:col>46</xdr:col>
      <xdr:colOff>38100</xdr:colOff>
      <xdr:row>41</xdr:row>
      <xdr:rowOff>54610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7670800" y="68300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3810</xdr:rowOff>
    </xdr:from>
    <xdr:to>
      <xdr:col>50</xdr:col>
      <xdr:colOff>114300</xdr:colOff>
      <xdr:row>41</xdr:row>
      <xdr:rowOff>3810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7713980" y="687705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124460</xdr:rowOff>
    </xdr:from>
    <xdr:to>
      <xdr:col>41</xdr:col>
      <xdr:colOff>101600</xdr:colOff>
      <xdr:row>41</xdr:row>
      <xdr:rowOff>54610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6873240" y="6830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3810</xdr:rowOff>
    </xdr:from>
    <xdr:to>
      <xdr:col>45</xdr:col>
      <xdr:colOff>177800</xdr:colOff>
      <xdr:row>41</xdr:row>
      <xdr:rowOff>3810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6924040" y="687705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128270</xdr:rowOff>
    </xdr:from>
    <xdr:to>
      <xdr:col>36</xdr:col>
      <xdr:colOff>165100</xdr:colOff>
      <xdr:row>41</xdr:row>
      <xdr:rowOff>58420</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6098540" y="68338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3810</xdr:rowOff>
    </xdr:from>
    <xdr:to>
      <xdr:col>41</xdr:col>
      <xdr:colOff>50800</xdr:colOff>
      <xdr:row>41</xdr:row>
      <xdr:rowOff>7620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flipV="1">
          <a:off x="6149340" y="6877050"/>
          <a:ext cx="7747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25417</xdr:rowOff>
    </xdr:from>
    <xdr:ext cx="469744" cy="259045"/>
    <xdr:sp macro="" textlink="">
      <xdr:nvSpPr>
        <xdr:cNvPr id="141" name="n_1aveValue【図書館】&#10;一人当たり面積">
          <a:extLst>
            <a:ext uri="{FF2B5EF4-FFF2-40B4-BE49-F238E27FC236}">
              <a16:creationId xmlns:a16="http://schemas.microsoft.com/office/drawing/2014/main" id="{00000000-0008-0000-0F00-00008D000000}"/>
            </a:ext>
          </a:extLst>
        </xdr:cNvPr>
        <xdr:cNvSpPr txBox="1"/>
      </xdr:nvSpPr>
      <xdr:spPr>
        <a:xfrm>
          <a:off x="8271587" y="656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33037</xdr:rowOff>
    </xdr:from>
    <xdr:ext cx="469744" cy="259045"/>
    <xdr:sp macro="" textlink="">
      <xdr:nvSpPr>
        <xdr:cNvPr id="142" name="n_2aveValue【図書館】&#10;一人当たり面積">
          <a:extLst>
            <a:ext uri="{FF2B5EF4-FFF2-40B4-BE49-F238E27FC236}">
              <a16:creationId xmlns:a16="http://schemas.microsoft.com/office/drawing/2014/main" id="{00000000-0008-0000-0F00-00008E000000}"/>
            </a:ext>
          </a:extLst>
        </xdr:cNvPr>
        <xdr:cNvSpPr txBox="1"/>
      </xdr:nvSpPr>
      <xdr:spPr>
        <a:xfrm>
          <a:off x="7509587" y="657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48277</xdr:rowOff>
    </xdr:from>
    <xdr:ext cx="469744" cy="259045"/>
    <xdr:sp macro="" textlink="">
      <xdr:nvSpPr>
        <xdr:cNvPr id="143" name="n_3aveValue【図書館】&#10;一人当たり面積">
          <a:extLst>
            <a:ext uri="{FF2B5EF4-FFF2-40B4-BE49-F238E27FC236}">
              <a16:creationId xmlns:a16="http://schemas.microsoft.com/office/drawing/2014/main" id="{00000000-0008-0000-0F00-00008F000000}"/>
            </a:ext>
          </a:extLst>
        </xdr:cNvPr>
        <xdr:cNvSpPr txBox="1"/>
      </xdr:nvSpPr>
      <xdr:spPr>
        <a:xfrm>
          <a:off x="6712027" y="658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52087</xdr:rowOff>
    </xdr:from>
    <xdr:ext cx="469744" cy="259045"/>
    <xdr:sp macro="" textlink="">
      <xdr:nvSpPr>
        <xdr:cNvPr id="144" name="n_4aveValue【図書館】&#10;一人当たり面積">
          <a:extLst>
            <a:ext uri="{FF2B5EF4-FFF2-40B4-BE49-F238E27FC236}">
              <a16:creationId xmlns:a16="http://schemas.microsoft.com/office/drawing/2014/main" id="{00000000-0008-0000-0F00-000090000000}"/>
            </a:ext>
          </a:extLst>
        </xdr:cNvPr>
        <xdr:cNvSpPr txBox="1"/>
      </xdr:nvSpPr>
      <xdr:spPr>
        <a:xfrm>
          <a:off x="5937327" y="659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45737</xdr:rowOff>
    </xdr:from>
    <xdr:ext cx="469744" cy="259045"/>
    <xdr:sp macro="" textlink="">
      <xdr:nvSpPr>
        <xdr:cNvPr id="145" name="n_1mainValue【図書館】&#10;一人当たり面積">
          <a:extLst>
            <a:ext uri="{FF2B5EF4-FFF2-40B4-BE49-F238E27FC236}">
              <a16:creationId xmlns:a16="http://schemas.microsoft.com/office/drawing/2014/main" id="{00000000-0008-0000-0F00-000091000000}"/>
            </a:ext>
          </a:extLst>
        </xdr:cNvPr>
        <xdr:cNvSpPr txBox="1"/>
      </xdr:nvSpPr>
      <xdr:spPr>
        <a:xfrm>
          <a:off x="827158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45737</xdr:rowOff>
    </xdr:from>
    <xdr:ext cx="469744" cy="259045"/>
    <xdr:sp macro="" textlink="">
      <xdr:nvSpPr>
        <xdr:cNvPr id="146" name="n_2mainValue【図書館】&#10;一人当たり面積">
          <a:extLst>
            <a:ext uri="{FF2B5EF4-FFF2-40B4-BE49-F238E27FC236}">
              <a16:creationId xmlns:a16="http://schemas.microsoft.com/office/drawing/2014/main" id="{00000000-0008-0000-0F00-000092000000}"/>
            </a:ext>
          </a:extLst>
        </xdr:cNvPr>
        <xdr:cNvSpPr txBox="1"/>
      </xdr:nvSpPr>
      <xdr:spPr>
        <a:xfrm>
          <a:off x="750958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45737</xdr:rowOff>
    </xdr:from>
    <xdr:ext cx="469744" cy="259045"/>
    <xdr:sp macro="" textlink="">
      <xdr:nvSpPr>
        <xdr:cNvPr id="147" name="n_3mainValue【図書館】&#10;一人当たり面積">
          <a:extLst>
            <a:ext uri="{FF2B5EF4-FFF2-40B4-BE49-F238E27FC236}">
              <a16:creationId xmlns:a16="http://schemas.microsoft.com/office/drawing/2014/main" id="{00000000-0008-0000-0F00-000093000000}"/>
            </a:ext>
          </a:extLst>
        </xdr:cNvPr>
        <xdr:cNvSpPr txBox="1"/>
      </xdr:nvSpPr>
      <xdr:spPr>
        <a:xfrm>
          <a:off x="67120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49547</xdr:rowOff>
    </xdr:from>
    <xdr:ext cx="469744" cy="259045"/>
    <xdr:sp macro="" textlink="">
      <xdr:nvSpPr>
        <xdr:cNvPr id="148" name="n_4mainValue【図書館】&#10;一人当たり面積">
          <a:extLst>
            <a:ext uri="{FF2B5EF4-FFF2-40B4-BE49-F238E27FC236}">
              <a16:creationId xmlns:a16="http://schemas.microsoft.com/office/drawing/2014/main" id="{00000000-0008-0000-0F00-000094000000}"/>
            </a:ext>
          </a:extLst>
        </xdr:cNvPr>
        <xdr:cNvSpPr txBox="1"/>
      </xdr:nvSpPr>
      <xdr:spPr>
        <a:xfrm>
          <a:off x="5937327" y="692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00000000-0008-0000-0F00-0000AC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76200</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flipV="1">
          <a:off x="4086225" y="921258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a:extLst>
            <a:ext uri="{FF2B5EF4-FFF2-40B4-BE49-F238E27FC236}">
              <a16:creationId xmlns:a16="http://schemas.microsoft.com/office/drawing/2014/main" id="{00000000-0008-0000-0F00-0000AE000000}"/>
            </a:ext>
          </a:extLst>
        </xdr:cNvPr>
        <xdr:cNvSpPr txBox="1"/>
      </xdr:nvSpPr>
      <xdr:spPr>
        <a:xfrm>
          <a:off x="412496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4020820" y="108051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106697</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00000000-0008-0000-0F00-0000B0000000}"/>
            </a:ext>
          </a:extLst>
        </xdr:cNvPr>
        <xdr:cNvSpPr txBox="1"/>
      </xdr:nvSpPr>
      <xdr:spPr>
        <a:xfrm>
          <a:off x="4124960" y="899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a:off x="4020820" y="92125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34942</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00000000-0008-0000-0F00-0000B2000000}"/>
            </a:ext>
          </a:extLst>
        </xdr:cNvPr>
        <xdr:cNvSpPr txBox="1"/>
      </xdr:nvSpPr>
      <xdr:spPr>
        <a:xfrm>
          <a:off x="4124960" y="99257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xdr:rowOff>
    </xdr:from>
    <xdr:to>
      <xdr:col>24</xdr:col>
      <xdr:colOff>114300</xdr:colOff>
      <xdr:row>60</xdr:row>
      <xdr:rowOff>113665</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4036060" y="100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3312160" y="100495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2514600" y="100418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137795</xdr:rowOff>
    </xdr:from>
    <xdr:to>
      <xdr:col>10</xdr:col>
      <xdr:colOff>165100</xdr:colOff>
      <xdr:row>60</xdr:row>
      <xdr:rowOff>67945</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1739900" y="100285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965200" y="100133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73025</xdr:rowOff>
    </xdr:from>
    <xdr:to>
      <xdr:col>24</xdr:col>
      <xdr:colOff>114300</xdr:colOff>
      <xdr:row>63</xdr:row>
      <xdr:rowOff>3175</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4036060" y="104667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51452</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00000000-0008-0000-0F00-0000BE000000}"/>
            </a:ext>
          </a:extLst>
        </xdr:cNvPr>
        <xdr:cNvSpPr txBox="1"/>
      </xdr:nvSpPr>
      <xdr:spPr>
        <a:xfrm>
          <a:off x="4124960" y="1044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38735</xdr:rowOff>
    </xdr:from>
    <xdr:to>
      <xdr:col>20</xdr:col>
      <xdr:colOff>38100</xdr:colOff>
      <xdr:row>62</xdr:row>
      <xdr:rowOff>140335</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3312160" y="1043241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89535</xdr:rowOff>
    </xdr:from>
    <xdr:to>
      <xdr:col>24</xdr:col>
      <xdr:colOff>63500</xdr:colOff>
      <xdr:row>62</xdr:row>
      <xdr:rowOff>123825</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3355340" y="10483215"/>
          <a:ext cx="7315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141605</xdr:rowOff>
    </xdr:from>
    <xdr:to>
      <xdr:col>15</xdr:col>
      <xdr:colOff>101600</xdr:colOff>
      <xdr:row>62</xdr:row>
      <xdr:rowOff>71755</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2514600" y="103676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20955</xdr:rowOff>
    </xdr:from>
    <xdr:to>
      <xdr:col>19</xdr:col>
      <xdr:colOff>177800</xdr:colOff>
      <xdr:row>62</xdr:row>
      <xdr:rowOff>89535</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2565400" y="10414635"/>
          <a:ext cx="78994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107315</xdr:rowOff>
    </xdr:from>
    <xdr:to>
      <xdr:col>10</xdr:col>
      <xdr:colOff>165100</xdr:colOff>
      <xdr:row>62</xdr:row>
      <xdr:rowOff>37465</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1739900" y="103333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158115</xdr:rowOff>
    </xdr:from>
    <xdr:to>
      <xdr:col>15</xdr:col>
      <xdr:colOff>50800</xdr:colOff>
      <xdr:row>62</xdr:row>
      <xdr:rowOff>20955</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1790700" y="10384155"/>
          <a:ext cx="7747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105410</xdr:rowOff>
    </xdr:from>
    <xdr:to>
      <xdr:col>6</xdr:col>
      <xdr:colOff>38100</xdr:colOff>
      <xdr:row>63</xdr:row>
      <xdr:rowOff>35560</xdr:rowOff>
    </xdr:to>
    <xdr:sp macro="" textlink="">
      <xdr:nvSpPr>
        <xdr:cNvPr id="197" name="楕円 196">
          <a:extLst>
            <a:ext uri="{FF2B5EF4-FFF2-40B4-BE49-F238E27FC236}">
              <a16:creationId xmlns:a16="http://schemas.microsoft.com/office/drawing/2014/main" id="{00000000-0008-0000-0F00-0000C5000000}"/>
            </a:ext>
          </a:extLst>
        </xdr:cNvPr>
        <xdr:cNvSpPr/>
      </xdr:nvSpPr>
      <xdr:spPr>
        <a:xfrm>
          <a:off x="965200" y="104990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158115</xdr:rowOff>
    </xdr:from>
    <xdr:to>
      <xdr:col>10</xdr:col>
      <xdr:colOff>114300</xdr:colOff>
      <xdr:row>62</xdr:row>
      <xdr:rowOff>156210</xdr:rowOff>
    </xdr:to>
    <xdr:cxnSp macro="">
      <xdr:nvCxnSpPr>
        <xdr:cNvPr id="198" name="直線コネクタ 197">
          <a:extLst>
            <a:ext uri="{FF2B5EF4-FFF2-40B4-BE49-F238E27FC236}">
              <a16:creationId xmlns:a16="http://schemas.microsoft.com/office/drawing/2014/main" id="{00000000-0008-0000-0F00-0000C6000000}"/>
            </a:ext>
          </a:extLst>
        </xdr:cNvPr>
        <xdr:cNvCxnSpPr/>
      </xdr:nvCxnSpPr>
      <xdr:spPr>
        <a:xfrm flipV="1">
          <a:off x="1008380" y="10384155"/>
          <a:ext cx="78232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199" name="n_1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317056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97807</xdr:rowOff>
    </xdr:from>
    <xdr:ext cx="405111" cy="259045"/>
    <xdr:sp macro="" textlink="">
      <xdr:nvSpPr>
        <xdr:cNvPr id="200" name="n_2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2385704"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84472</xdr:rowOff>
    </xdr:from>
    <xdr:ext cx="405111" cy="259045"/>
    <xdr:sp macro="" textlink="">
      <xdr:nvSpPr>
        <xdr:cNvPr id="201" name="n_3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1611004" y="980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69232</xdr:rowOff>
    </xdr:from>
    <xdr:ext cx="405111" cy="259045"/>
    <xdr:sp macro="" textlink="">
      <xdr:nvSpPr>
        <xdr:cNvPr id="202" name="n_4ave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836304" y="979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131462</xdr:rowOff>
    </xdr:from>
    <xdr:ext cx="405111" cy="259045"/>
    <xdr:sp macro="" textlink="">
      <xdr:nvSpPr>
        <xdr:cNvPr id="203" name="n_1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3170564" y="1052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62882</xdr:rowOff>
    </xdr:from>
    <xdr:ext cx="405111" cy="259045"/>
    <xdr:sp macro="" textlink="">
      <xdr:nvSpPr>
        <xdr:cNvPr id="204" name="n_2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2385704" y="1045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28592</xdr:rowOff>
    </xdr:from>
    <xdr:ext cx="405111" cy="259045"/>
    <xdr:sp macro="" textlink="">
      <xdr:nvSpPr>
        <xdr:cNvPr id="205" name="n_3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1611004" y="1042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26687</xdr:rowOff>
    </xdr:from>
    <xdr:ext cx="405111" cy="259045"/>
    <xdr:sp macro="" textlink="">
      <xdr:nvSpPr>
        <xdr:cNvPr id="206" name="n_4mainValue【体育館・プール】&#10;有形固定資産減価償却率">
          <a:extLst>
            <a:ext uri="{FF2B5EF4-FFF2-40B4-BE49-F238E27FC236}">
              <a16:creationId xmlns:a16="http://schemas.microsoft.com/office/drawing/2014/main" id="{00000000-0008-0000-0F00-0000CE000000}"/>
            </a:ext>
          </a:extLst>
        </xdr:cNvPr>
        <xdr:cNvSpPr txBox="1"/>
      </xdr:nvSpPr>
      <xdr:spPr>
        <a:xfrm>
          <a:off x="836304" y="1058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00000000-0008-0000-0F00-0000E5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128397</xdr:rowOff>
    </xdr:from>
    <xdr:to>
      <xdr:col>54</xdr:col>
      <xdr:colOff>189865</xdr:colOff>
      <xdr:row>64</xdr:row>
      <xdr:rowOff>75819</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flipV="1">
          <a:off x="9219565" y="9516237"/>
          <a:ext cx="0" cy="128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1" name="【体育館・プール】&#10;一人当たり面積最小値テキスト">
          <a:extLst>
            <a:ext uri="{FF2B5EF4-FFF2-40B4-BE49-F238E27FC236}">
              <a16:creationId xmlns:a16="http://schemas.microsoft.com/office/drawing/2014/main" id="{00000000-0008-0000-0F00-0000E7000000}"/>
            </a:ext>
          </a:extLst>
        </xdr:cNvPr>
        <xdr:cNvSpPr txBox="1"/>
      </xdr:nvSpPr>
      <xdr:spPr>
        <a:xfrm>
          <a:off x="9258300" y="10808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9154160" y="108047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75074</xdr:rowOff>
    </xdr:from>
    <xdr:ext cx="469744" cy="259045"/>
    <xdr:sp macro="" textlink="">
      <xdr:nvSpPr>
        <xdr:cNvPr id="233" name="【体育館・プール】&#10;一人当たり面積最大値テキスト">
          <a:extLst>
            <a:ext uri="{FF2B5EF4-FFF2-40B4-BE49-F238E27FC236}">
              <a16:creationId xmlns:a16="http://schemas.microsoft.com/office/drawing/2014/main" id="{00000000-0008-0000-0F00-0000E9000000}"/>
            </a:ext>
          </a:extLst>
        </xdr:cNvPr>
        <xdr:cNvSpPr txBox="1"/>
      </xdr:nvSpPr>
      <xdr:spPr>
        <a:xfrm>
          <a:off x="9258300" y="9295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128397</xdr:rowOff>
    </xdr:from>
    <xdr:to>
      <xdr:col>55</xdr:col>
      <xdr:colOff>88900</xdr:colOff>
      <xdr:row>56</xdr:row>
      <xdr:rowOff>128397</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9154160" y="95162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72661</xdr:rowOff>
    </xdr:from>
    <xdr:ext cx="469744" cy="259045"/>
    <xdr:sp macro="" textlink="">
      <xdr:nvSpPr>
        <xdr:cNvPr id="235" name="【体育館・プール】&#10;一人当たり面積平均値テキスト">
          <a:extLst>
            <a:ext uri="{FF2B5EF4-FFF2-40B4-BE49-F238E27FC236}">
              <a16:creationId xmlns:a16="http://schemas.microsoft.com/office/drawing/2014/main" id="{00000000-0008-0000-0F00-0000EB000000}"/>
            </a:ext>
          </a:extLst>
        </xdr:cNvPr>
        <xdr:cNvSpPr txBox="1"/>
      </xdr:nvSpPr>
      <xdr:spPr>
        <a:xfrm>
          <a:off x="9258300" y="10466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49784</xdr:rowOff>
    </xdr:from>
    <xdr:to>
      <xdr:col>55</xdr:col>
      <xdr:colOff>50800</xdr:colOff>
      <xdr:row>63</xdr:row>
      <xdr:rowOff>151384</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9192260" y="1061110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65024</xdr:rowOff>
    </xdr:from>
    <xdr:to>
      <xdr:col>50</xdr:col>
      <xdr:colOff>165100</xdr:colOff>
      <xdr:row>63</xdr:row>
      <xdr:rowOff>166624</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8445500" y="1062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68834</xdr:rowOff>
    </xdr:from>
    <xdr:to>
      <xdr:col>46</xdr:col>
      <xdr:colOff>38100</xdr:colOff>
      <xdr:row>63</xdr:row>
      <xdr:rowOff>170434</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7670800" y="1063015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73025</xdr:rowOff>
    </xdr:from>
    <xdr:to>
      <xdr:col>41</xdr:col>
      <xdr:colOff>101600</xdr:colOff>
      <xdr:row>64</xdr:row>
      <xdr:rowOff>3175</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6873240" y="106343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72644</xdr:rowOff>
    </xdr:from>
    <xdr:to>
      <xdr:col>36</xdr:col>
      <xdr:colOff>165100</xdr:colOff>
      <xdr:row>64</xdr:row>
      <xdr:rowOff>2794</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6098540" y="106339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141986</xdr:rowOff>
    </xdr:from>
    <xdr:to>
      <xdr:col>55</xdr:col>
      <xdr:colOff>50800</xdr:colOff>
      <xdr:row>64</xdr:row>
      <xdr:rowOff>72136</xdr:rowOff>
    </xdr:to>
    <xdr:sp macro="" textlink="">
      <xdr:nvSpPr>
        <xdr:cNvPr id="246" name="楕円 245">
          <a:extLst>
            <a:ext uri="{FF2B5EF4-FFF2-40B4-BE49-F238E27FC236}">
              <a16:creationId xmlns:a16="http://schemas.microsoft.com/office/drawing/2014/main" id="{00000000-0008-0000-0F00-0000F6000000}"/>
            </a:ext>
          </a:extLst>
        </xdr:cNvPr>
        <xdr:cNvSpPr/>
      </xdr:nvSpPr>
      <xdr:spPr>
        <a:xfrm>
          <a:off x="9192260" y="1070330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56913</xdr:rowOff>
    </xdr:from>
    <xdr:ext cx="469744" cy="259045"/>
    <xdr:sp macro="" textlink="">
      <xdr:nvSpPr>
        <xdr:cNvPr id="247" name="【体育館・プール】&#10;一人当たり面積該当値テキスト">
          <a:extLst>
            <a:ext uri="{FF2B5EF4-FFF2-40B4-BE49-F238E27FC236}">
              <a16:creationId xmlns:a16="http://schemas.microsoft.com/office/drawing/2014/main" id="{00000000-0008-0000-0F00-0000F7000000}"/>
            </a:ext>
          </a:extLst>
        </xdr:cNvPr>
        <xdr:cNvSpPr txBox="1"/>
      </xdr:nvSpPr>
      <xdr:spPr>
        <a:xfrm>
          <a:off x="9258300" y="10618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141986</xdr:rowOff>
    </xdr:from>
    <xdr:to>
      <xdr:col>50</xdr:col>
      <xdr:colOff>165100</xdr:colOff>
      <xdr:row>64</xdr:row>
      <xdr:rowOff>72136</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8445500" y="107033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21336</xdr:rowOff>
    </xdr:from>
    <xdr:to>
      <xdr:col>55</xdr:col>
      <xdr:colOff>0</xdr:colOff>
      <xdr:row>64</xdr:row>
      <xdr:rowOff>21336</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a:off x="8496300" y="10750296"/>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142367</xdr:rowOff>
    </xdr:from>
    <xdr:to>
      <xdr:col>46</xdr:col>
      <xdr:colOff>38100</xdr:colOff>
      <xdr:row>64</xdr:row>
      <xdr:rowOff>72517</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7670800" y="1070368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21336</xdr:rowOff>
    </xdr:from>
    <xdr:to>
      <xdr:col>50</xdr:col>
      <xdr:colOff>114300</xdr:colOff>
      <xdr:row>64</xdr:row>
      <xdr:rowOff>21717</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flipV="1">
          <a:off x="7713980" y="10750296"/>
          <a:ext cx="78232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142748</xdr:rowOff>
    </xdr:from>
    <xdr:to>
      <xdr:col>41</xdr:col>
      <xdr:colOff>101600</xdr:colOff>
      <xdr:row>64</xdr:row>
      <xdr:rowOff>72898</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6873240" y="107040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21717</xdr:rowOff>
    </xdr:from>
    <xdr:to>
      <xdr:col>45</xdr:col>
      <xdr:colOff>177800</xdr:colOff>
      <xdr:row>64</xdr:row>
      <xdr:rowOff>22098</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flipV="1">
          <a:off x="6924040" y="10750677"/>
          <a:ext cx="78994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130175</xdr:rowOff>
    </xdr:from>
    <xdr:to>
      <xdr:col>36</xdr:col>
      <xdr:colOff>165100</xdr:colOff>
      <xdr:row>64</xdr:row>
      <xdr:rowOff>60325</xdr:rowOff>
    </xdr:to>
    <xdr:sp macro="" textlink="">
      <xdr:nvSpPr>
        <xdr:cNvPr id="254" name="楕円 253">
          <a:extLst>
            <a:ext uri="{FF2B5EF4-FFF2-40B4-BE49-F238E27FC236}">
              <a16:creationId xmlns:a16="http://schemas.microsoft.com/office/drawing/2014/main" id="{00000000-0008-0000-0F00-0000FE000000}"/>
            </a:ext>
          </a:extLst>
        </xdr:cNvPr>
        <xdr:cNvSpPr/>
      </xdr:nvSpPr>
      <xdr:spPr>
        <a:xfrm>
          <a:off x="6098540" y="106914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9525</xdr:rowOff>
    </xdr:from>
    <xdr:to>
      <xdr:col>41</xdr:col>
      <xdr:colOff>50800</xdr:colOff>
      <xdr:row>64</xdr:row>
      <xdr:rowOff>22098</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a:off x="6149340" y="10738485"/>
          <a:ext cx="7747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11701</xdr:rowOff>
    </xdr:from>
    <xdr:ext cx="469744" cy="259045"/>
    <xdr:sp macro="" textlink="">
      <xdr:nvSpPr>
        <xdr:cNvPr id="256" name="n_1aveValue【体育館・プール】&#10;一人当たり面積">
          <a:extLst>
            <a:ext uri="{FF2B5EF4-FFF2-40B4-BE49-F238E27FC236}">
              <a16:creationId xmlns:a16="http://schemas.microsoft.com/office/drawing/2014/main" id="{00000000-0008-0000-0F00-000000010000}"/>
            </a:ext>
          </a:extLst>
        </xdr:cNvPr>
        <xdr:cNvSpPr txBox="1"/>
      </xdr:nvSpPr>
      <xdr:spPr>
        <a:xfrm>
          <a:off x="8271587" y="1040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15511</xdr:rowOff>
    </xdr:from>
    <xdr:ext cx="469744" cy="259045"/>
    <xdr:sp macro="" textlink="">
      <xdr:nvSpPr>
        <xdr:cNvPr id="257" name="n_2aveValue【体育館・プール】&#10;一人当たり面積">
          <a:extLst>
            <a:ext uri="{FF2B5EF4-FFF2-40B4-BE49-F238E27FC236}">
              <a16:creationId xmlns:a16="http://schemas.microsoft.com/office/drawing/2014/main" id="{00000000-0008-0000-0F00-000001010000}"/>
            </a:ext>
          </a:extLst>
        </xdr:cNvPr>
        <xdr:cNvSpPr txBox="1"/>
      </xdr:nvSpPr>
      <xdr:spPr>
        <a:xfrm>
          <a:off x="7509587" y="1040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19702</xdr:rowOff>
    </xdr:from>
    <xdr:ext cx="469744" cy="259045"/>
    <xdr:sp macro="" textlink="">
      <xdr:nvSpPr>
        <xdr:cNvPr id="258" name="n_3aveValue【体育館・プール】&#10;一人当たり面積">
          <a:extLst>
            <a:ext uri="{FF2B5EF4-FFF2-40B4-BE49-F238E27FC236}">
              <a16:creationId xmlns:a16="http://schemas.microsoft.com/office/drawing/2014/main" id="{00000000-0008-0000-0F00-000002010000}"/>
            </a:ext>
          </a:extLst>
        </xdr:cNvPr>
        <xdr:cNvSpPr txBox="1"/>
      </xdr:nvSpPr>
      <xdr:spPr>
        <a:xfrm>
          <a:off x="6712027" y="1041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19321</xdr:rowOff>
    </xdr:from>
    <xdr:ext cx="469744" cy="259045"/>
    <xdr:sp macro="" textlink="">
      <xdr:nvSpPr>
        <xdr:cNvPr id="259" name="n_4aveValue【体育館・プール】&#10;一人当たり面積">
          <a:extLst>
            <a:ext uri="{FF2B5EF4-FFF2-40B4-BE49-F238E27FC236}">
              <a16:creationId xmlns:a16="http://schemas.microsoft.com/office/drawing/2014/main" id="{00000000-0008-0000-0F00-000003010000}"/>
            </a:ext>
          </a:extLst>
        </xdr:cNvPr>
        <xdr:cNvSpPr txBox="1"/>
      </xdr:nvSpPr>
      <xdr:spPr>
        <a:xfrm>
          <a:off x="5937327" y="10413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63263</xdr:rowOff>
    </xdr:from>
    <xdr:ext cx="469744" cy="259045"/>
    <xdr:sp macro="" textlink="">
      <xdr:nvSpPr>
        <xdr:cNvPr id="260" name="n_1mainValue【体育館・プール】&#10;一人当たり面積">
          <a:extLst>
            <a:ext uri="{FF2B5EF4-FFF2-40B4-BE49-F238E27FC236}">
              <a16:creationId xmlns:a16="http://schemas.microsoft.com/office/drawing/2014/main" id="{00000000-0008-0000-0F00-000004010000}"/>
            </a:ext>
          </a:extLst>
        </xdr:cNvPr>
        <xdr:cNvSpPr txBox="1"/>
      </xdr:nvSpPr>
      <xdr:spPr>
        <a:xfrm>
          <a:off x="8271587" y="1079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63644</xdr:rowOff>
    </xdr:from>
    <xdr:ext cx="469744" cy="259045"/>
    <xdr:sp macro="" textlink="">
      <xdr:nvSpPr>
        <xdr:cNvPr id="261" name="n_2mainValue【体育館・プール】&#10;一人当たり面積">
          <a:extLst>
            <a:ext uri="{FF2B5EF4-FFF2-40B4-BE49-F238E27FC236}">
              <a16:creationId xmlns:a16="http://schemas.microsoft.com/office/drawing/2014/main" id="{00000000-0008-0000-0F00-000005010000}"/>
            </a:ext>
          </a:extLst>
        </xdr:cNvPr>
        <xdr:cNvSpPr txBox="1"/>
      </xdr:nvSpPr>
      <xdr:spPr>
        <a:xfrm>
          <a:off x="7509587" y="1079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64025</xdr:rowOff>
    </xdr:from>
    <xdr:ext cx="469744" cy="259045"/>
    <xdr:sp macro="" textlink="">
      <xdr:nvSpPr>
        <xdr:cNvPr id="262" name="n_3mainValue【体育館・プール】&#10;一人当たり面積">
          <a:extLst>
            <a:ext uri="{FF2B5EF4-FFF2-40B4-BE49-F238E27FC236}">
              <a16:creationId xmlns:a16="http://schemas.microsoft.com/office/drawing/2014/main" id="{00000000-0008-0000-0F00-000006010000}"/>
            </a:ext>
          </a:extLst>
        </xdr:cNvPr>
        <xdr:cNvSpPr txBox="1"/>
      </xdr:nvSpPr>
      <xdr:spPr>
        <a:xfrm>
          <a:off x="6712027" y="1079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51452</xdr:rowOff>
    </xdr:from>
    <xdr:ext cx="469744" cy="259045"/>
    <xdr:sp macro="" textlink="">
      <xdr:nvSpPr>
        <xdr:cNvPr id="263" name="n_4mainValue【体育館・プール】&#10;一人当たり面積">
          <a:extLst>
            <a:ext uri="{FF2B5EF4-FFF2-40B4-BE49-F238E27FC236}">
              <a16:creationId xmlns:a16="http://schemas.microsoft.com/office/drawing/2014/main" id="{00000000-0008-0000-0F00-000007010000}"/>
            </a:ext>
          </a:extLst>
        </xdr:cNvPr>
        <xdr:cNvSpPr txBox="1"/>
      </xdr:nvSpPr>
      <xdr:spPr>
        <a:xfrm>
          <a:off x="59373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00000000-0008-0000-0F00-00002001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13607</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flipV="1">
          <a:off x="4086225" y="13089527"/>
          <a:ext cx="0" cy="1496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福祉施設】&#10;有形固定資産減価償却率最小値テキスト">
          <a:extLst>
            <a:ext uri="{FF2B5EF4-FFF2-40B4-BE49-F238E27FC236}">
              <a16:creationId xmlns:a16="http://schemas.microsoft.com/office/drawing/2014/main" id="{00000000-0008-0000-0F00-000022010000}"/>
            </a:ext>
          </a:extLst>
        </xdr:cNvPr>
        <xdr:cNvSpPr txBox="1"/>
      </xdr:nvSpPr>
      <xdr:spPr>
        <a:xfrm>
          <a:off x="412496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402082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131734</xdr:rowOff>
    </xdr:from>
    <xdr:ext cx="340478" cy="259045"/>
    <xdr:sp macro="" textlink="">
      <xdr:nvSpPr>
        <xdr:cNvPr id="292" name="【福祉施設】&#10;有形固定資産減価償却率最大値テキスト">
          <a:extLst>
            <a:ext uri="{FF2B5EF4-FFF2-40B4-BE49-F238E27FC236}">
              <a16:creationId xmlns:a16="http://schemas.microsoft.com/office/drawing/2014/main" id="{00000000-0008-0000-0F00-000024010000}"/>
            </a:ext>
          </a:extLst>
        </xdr:cNvPr>
        <xdr:cNvSpPr txBox="1"/>
      </xdr:nvSpPr>
      <xdr:spPr>
        <a:xfrm>
          <a:off x="4124960" y="128723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13607</xdr:rowOff>
    </xdr:from>
    <xdr:to>
      <xdr:col>24</xdr:col>
      <xdr:colOff>152400</xdr:colOff>
      <xdr:row>78</xdr:row>
      <xdr:rowOff>13607</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4020820" y="130895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83656</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00000000-0008-0000-0F00-000026010000}"/>
            </a:ext>
          </a:extLst>
        </xdr:cNvPr>
        <xdr:cNvSpPr txBox="1"/>
      </xdr:nvSpPr>
      <xdr:spPr>
        <a:xfrm>
          <a:off x="4124960" y="13662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60779</xdr:rowOff>
    </xdr:from>
    <xdr:to>
      <xdr:col>24</xdr:col>
      <xdr:colOff>114300</xdr:colOff>
      <xdr:row>82</xdr:row>
      <xdr:rowOff>162379</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4036060" y="1380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108131</xdr:rowOff>
    </xdr:from>
    <xdr:to>
      <xdr:col>20</xdr:col>
      <xdr:colOff>38100</xdr:colOff>
      <xdr:row>83</xdr:row>
      <xdr:rowOff>38281</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3312160" y="1385461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82006</xdr:rowOff>
    </xdr:from>
    <xdr:to>
      <xdr:col>15</xdr:col>
      <xdr:colOff>101600</xdr:colOff>
      <xdr:row>83</xdr:row>
      <xdr:rowOff>12156</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2514600" y="138284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60779</xdr:rowOff>
    </xdr:from>
    <xdr:to>
      <xdr:col>10</xdr:col>
      <xdr:colOff>165100</xdr:colOff>
      <xdr:row>82</xdr:row>
      <xdr:rowOff>162379</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1739900" y="1380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57513</xdr:rowOff>
    </xdr:from>
    <xdr:to>
      <xdr:col>6</xdr:col>
      <xdr:colOff>38100</xdr:colOff>
      <xdr:row>82</xdr:row>
      <xdr:rowOff>159113</xdr:rowOff>
    </xdr:to>
    <xdr:sp macro="" textlink="">
      <xdr:nvSpPr>
        <xdr:cNvPr id="299" name="フローチャート: 判断 298">
          <a:extLst>
            <a:ext uri="{FF2B5EF4-FFF2-40B4-BE49-F238E27FC236}">
              <a16:creationId xmlns:a16="http://schemas.microsoft.com/office/drawing/2014/main" id="{00000000-0008-0000-0F00-00002B010000}"/>
            </a:ext>
          </a:extLst>
        </xdr:cNvPr>
        <xdr:cNvSpPr/>
      </xdr:nvSpPr>
      <xdr:spPr>
        <a:xfrm>
          <a:off x="965200" y="1380399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90170</xdr:rowOff>
    </xdr:from>
    <xdr:to>
      <xdr:col>24</xdr:col>
      <xdr:colOff>114300</xdr:colOff>
      <xdr:row>86</xdr:row>
      <xdr:rowOff>20320</xdr:rowOff>
    </xdr:to>
    <xdr:sp macro="" textlink="">
      <xdr:nvSpPr>
        <xdr:cNvPr id="305" name="楕円 304">
          <a:extLst>
            <a:ext uri="{FF2B5EF4-FFF2-40B4-BE49-F238E27FC236}">
              <a16:creationId xmlns:a16="http://schemas.microsoft.com/office/drawing/2014/main" id="{00000000-0008-0000-0F00-000031010000}"/>
            </a:ext>
          </a:extLst>
        </xdr:cNvPr>
        <xdr:cNvSpPr/>
      </xdr:nvSpPr>
      <xdr:spPr>
        <a:xfrm>
          <a:off x="4036060" y="143395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68597</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00000000-0008-0000-0F00-000032010000}"/>
            </a:ext>
          </a:extLst>
        </xdr:cNvPr>
        <xdr:cNvSpPr txBox="1"/>
      </xdr:nvSpPr>
      <xdr:spPr>
        <a:xfrm>
          <a:off x="4124960" y="1431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55880</xdr:rowOff>
    </xdr:from>
    <xdr:to>
      <xdr:col>20</xdr:col>
      <xdr:colOff>38100</xdr:colOff>
      <xdr:row>85</xdr:row>
      <xdr:rowOff>157480</xdr:rowOff>
    </xdr:to>
    <xdr:sp macro="" textlink="">
      <xdr:nvSpPr>
        <xdr:cNvPr id="307" name="楕円 306">
          <a:extLst>
            <a:ext uri="{FF2B5EF4-FFF2-40B4-BE49-F238E27FC236}">
              <a16:creationId xmlns:a16="http://schemas.microsoft.com/office/drawing/2014/main" id="{00000000-0008-0000-0F00-000033010000}"/>
            </a:ext>
          </a:extLst>
        </xdr:cNvPr>
        <xdr:cNvSpPr/>
      </xdr:nvSpPr>
      <xdr:spPr>
        <a:xfrm>
          <a:off x="3312160" y="143052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106680</xdr:rowOff>
    </xdr:from>
    <xdr:to>
      <xdr:col>24</xdr:col>
      <xdr:colOff>63500</xdr:colOff>
      <xdr:row>85</xdr:row>
      <xdr:rowOff>140970</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3355340" y="14356080"/>
          <a:ext cx="7315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155484</xdr:rowOff>
    </xdr:from>
    <xdr:to>
      <xdr:col>15</xdr:col>
      <xdr:colOff>101600</xdr:colOff>
      <xdr:row>85</xdr:row>
      <xdr:rowOff>85634</xdr:rowOff>
    </xdr:to>
    <xdr:sp macro="" textlink="">
      <xdr:nvSpPr>
        <xdr:cNvPr id="309" name="楕円 308">
          <a:extLst>
            <a:ext uri="{FF2B5EF4-FFF2-40B4-BE49-F238E27FC236}">
              <a16:creationId xmlns:a16="http://schemas.microsoft.com/office/drawing/2014/main" id="{00000000-0008-0000-0F00-000035010000}"/>
            </a:ext>
          </a:extLst>
        </xdr:cNvPr>
        <xdr:cNvSpPr/>
      </xdr:nvSpPr>
      <xdr:spPr>
        <a:xfrm>
          <a:off x="2514600" y="142372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34834</xdr:rowOff>
    </xdr:from>
    <xdr:to>
      <xdr:col>19</xdr:col>
      <xdr:colOff>177800</xdr:colOff>
      <xdr:row>85</xdr:row>
      <xdr:rowOff>106680</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2565400" y="14284234"/>
          <a:ext cx="78994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165281</xdr:rowOff>
    </xdr:from>
    <xdr:to>
      <xdr:col>10</xdr:col>
      <xdr:colOff>165100</xdr:colOff>
      <xdr:row>85</xdr:row>
      <xdr:rowOff>95431</xdr:rowOff>
    </xdr:to>
    <xdr:sp macro="" textlink="">
      <xdr:nvSpPr>
        <xdr:cNvPr id="311" name="楕円 310">
          <a:extLst>
            <a:ext uri="{FF2B5EF4-FFF2-40B4-BE49-F238E27FC236}">
              <a16:creationId xmlns:a16="http://schemas.microsoft.com/office/drawing/2014/main" id="{00000000-0008-0000-0F00-000037010000}"/>
            </a:ext>
          </a:extLst>
        </xdr:cNvPr>
        <xdr:cNvSpPr/>
      </xdr:nvSpPr>
      <xdr:spPr>
        <a:xfrm>
          <a:off x="1739900" y="142470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34834</xdr:rowOff>
    </xdr:from>
    <xdr:to>
      <xdr:col>15</xdr:col>
      <xdr:colOff>50800</xdr:colOff>
      <xdr:row>85</xdr:row>
      <xdr:rowOff>44631</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flipV="1">
          <a:off x="1790700" y="14284234"/>
          <a:ext cx="7747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111398</xdr:rowOff>
    </xdr:from>
    <xdr:to>
      <xdr:col>6</xdr:col>
      <xdr:colOff>38100</xdr:colOff>
      <xdr:row>85</xdr:row>
      <xdr:rowOff>41548</xdr:rowOff>
    </xdr:to>
    <xdr:sp macro="" textlink="">
      <xdr:nvSpPr>
        <xdr:cNvPr id="313" name="楕円 312">
          <a:extLst>
            <a:ext uri="{FF2B5EF4-FFF2-40B4-BE49-F238E27FC236}">
              <a16:creationId xmlns:a16="http://schemas.microsoft.com/office/drawing/2014/main" id="{00000000-0008-0000-0F00-000039010000}"/>
            </a:ext>
          </a:extLst>
        </xdr:cNvPr>
        <xdr:cNvSpPr/>
      </xdr:nvSpPr>
      <xdr:spPr>
        <a:xfrm>
          <a:off x="965200" y="1419315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162198</xdr:rowOff>
    </xdr:from>
    <xdr:to>
      <xdr:col>10</xdr:col>
      <xdr:colOff>114300</xdr:colOff>
      <xdr:row>85</xdr:row>
      <xdr:rowOff>44631</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a:off x="1008380" y="14243958"/>
          <a:ext cx="782320" cy="50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54808</xdr:rowOff>
    </xdr:from>
    <xdr:ext cx="405111" cy="259045"/>
    <xdr:sp macro="" textlink="">
      <xdr:nvSpPr>
        <xdr:cNvPr id="315" name="n_1aveValue【福祉施設】&#10;有形固定資産減価償却率">
          <a:extLst>
            <a:ext uri="{FF2B5EF4-FFF2-40B4-BE49-F238E27FC236}">
              <a16:creationId xmlns:a16="http://schemas.microsoft.com/office/drawing/2014/main" id="{00000000-0008-0000-0F00-00003B010000}"/>
            </a:ext>
          </a:extLst>
        </xdr:cNvPr>
        <xdr:cNvSpPr txBox="1"/>
      </xdr:nvSpPr>
      <xdr:spPr>
        <a:xfrm>
          <a:off x="3170564" y="13633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28683</xdr:rowOff>
    </xdr:from>
    <xdr:ext cx="405111" cy="259045"/>
    <xdr:sp macro="" textlink="">
      <xdr:nvSpPr>
        <xdr:cNvPr id="316" name="n_2aveValue【福祉施設】&#10;有形固定資産減価償却率">
          <a:extLst>
            <a:ext uri="{FF2B5EF4-FFF2-40B4-BE49-F238E27FC236}">
              <a16:creationId xmlns:a16="http://schemas.microsoft.com/office/drawing/2014/main" id="{00000000-0008-0000-0F00-00003C010000}"/>
            </a:ext>
          </a:extLst>
        </xdr:cNvPr>
        <xdr:cNvSpPr txBox="1"/>
      </xdr:nvSpPr>
      <xdr:spPr>
        <a:xfrm>
          <a:off x="2385704" y="13607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7456</xdr:rowOff>
    </xdr:from>
    <xdr:ext cx="405111" cy="259045"/>
    <xdr:sp macro="" textlink="">
      <xdr:nvSpPr>
        <xdr:cNvPr id="317" name="n_3aveValue【福祉施設】&#10;有形固定資産減価償却率">
          <a:extLst>
            <a:ext uri="{FF2B5EF4-FFF2-40B4-BE49-F238E27FC236}">
              <a16:creationId xmlns:a16="http://schemas.microsoft.com/office/drawing/2014/main" id="{00000000-0008-0000-0F00-00003D010000}"/>
            </a:ext>
          </a:extLst>
        </xdr:cNvPr>
        <xdr:cNvSpPr txBox="1"/>
      </xdr:nvSpPr>
      <xdr:spPr>
        <a:xfrm>
          <a:off x="1611004" y="1358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4190</xdr:rowOff>
    </xdr:from>
    <xdr:ext cx="405111" cy="259045"/>
    <xdr:sp macro="" textlink="">
      <xdr:nvSpPr>
        <xdr:cNvPr id="318" name="n_4aveValue【福祉施設】&#10;有形固定資産減価償却率">
          <a:extLst>
            <a:ext uri="{FF2B5EF4-FFF2-40B4-BE49-F238E27FC236}">
              <a16:creationId xmlns:a16="http://schemas.microsoft.com/office/drawing/2014/main" id="{00000000-0008-0000-0F00-00003E010000}"/>
            </a:ext>
          </a:extLst>
        </xdr:cNvPr>
        <xdr:cNvSpPr txBox="1"/>
      </xdr:nvSpPr>
      <xdr:spPr>
        <a:xfrm>
          <a:off x="836304" y="13583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148607</xdr:rowOff>
    </xdr:from>
    <xdr:ext cx="405111" cy="259045"/>
    <xdr:sp macro="" textlink="">
      <xdr:nvSpPr>
        <xdr:cNvPr id="319" name="n_1mainValue【福祉施設】&#10;有形固定資産減価償却率">
          <a:extLst>
            <a:ext uri="{FF2B5EF4-FFF2-40B4-BE49-F238E27FC236}">
              <a16:creationId xmlns:a16="http://schemas.microsoft.com/office/drawing/2014/main" id="{00000000-0008-0000-0F00-00003F010000}"/>
            </a:ext>
          </a:extLst>
        </xdr:cNvPr>
        <xdr:cNvSpPr txBox="1"/>
      </xdr:nvSpPr>
      <xdr:spPr>
        <a:xfrm>
          <a:off x="3170564" y="1439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76761</xdr:rowOff>
    </xdr:from>
    <xdr:ext cx="405111" cy="259045"/>
    <xdr:sp macro="" textlink="">
      <xdr:nvSpPr>
        <xdr:cNvPr id="320" name="n_2mainValue【福祉施設】&#10;有形固定資産減価償却率">
          <a:extLst>
            <a:ext uri="{FF2B5EF4-FFF2-40B4-BE49-F238E27FC236}">
              <a16:creationId xmlns:a16="http://schemas.microsoft.com/office/drawing/2014/main" id="{00000000-0008-0000-0F00-000040010000}"/>
            </a:ext>
          </a:extLst>
        </xdr:cNvPr>
        <xdr:cNvSpPr txBox="1"/>
      </xdr:nvSpPr>
      <xdr:spPr>
        <a:xfrm>
          <a:off x="2385704" y="14326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86558</xdr:rowOff>
    </xdr:from>
    <xdr:ext cx="405111" cy="259045"/>
    <xdr:sp macro="" textlink="">
      <xdr:nvSpPr>
        <xdr:cNvPr id="321" name="n_3mainValue【福祉施設】&#10;有形固定資産減価償却率">
          <a:extLst>
            <a:ext uri="{FF2B5EF4-FFF2-40B4-BE49-F238E27FC236}">
              <a16:creationId xmlns:a16="http://schemas.microsoft.com/office/drawing/2014/main" id="{00000000-0008-0000-0F00-000041010000}"/>
            </a:ext>
          </a:extLst>
        </xdr:cNvPr>
        <xdr:cNvSpPr txBox="1"/>
      </xdr:nvSpPr>
      <xdr:spPr>
        <a:xfrm>
          <a:off x="1611004" y="14335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32675</xdr:rowOff>
    </xdr:from>
    <xdr:ext cx="405111" cy="259045"/>
    <xdr:sp macro="" textlink="">
      <xdr:nvSpPr>
        <xdr:cNvPr id="322" name="n_4mainValue【福祉施設】&#10;有形固定資産減価償却率">
          <a:extLst>
            <a:ext uri="{FF2B5EF4-FFF2-40B4-BE49-F238E27FC236}">
              <a16:creationId xmlns:a16="http://schemas.microsoft.com/office/drawing/2014/main" id="{00000000-0008-0000-0F00-000042010000}"/>
            </a:ext>
          </a:extLst>
        </xdr:cNvPr>
        <xdr:cNvSpPr txBox="1"/>
      </xdr:nvSpPr>
      <xdr:spPr>
        <a:xfrm>
          <a:off x="836304" y="14282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id="{00000000-0008-0000-0F00-000056010000}"/>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a:extLst>
            <a:ext uri="{FF2B5EF4-FFF2-40B4-BE49-F238E27FC236}">
              <a16:creationId xmlns:a16="http://schemas.microsoft.com/office/drawing/2014/main" id="{00000000-0008-0000-0F00-000058010000}"/>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福祉施設】&#10;一人当たり面積グラフ枠">
          <a:extLst>
            <a:ext uri="{FF2B5EF4-FFF2-40B4-BE49-F238E27FC236}">
              <a16:creationId xmlns:a16="http://schemas.microsoft.com/office/drawing/2014/main" id="{00000000-0008-0000-0F00-00005901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138430</xdr:rowOff>
    </xdr:from>
    <xdr:to>
      <xdr:col>54</xdr:col>
      <xdr:colOff>189865</xdr:colOff>
      <xdr:row>86</xdr:row>
      <xdr:rowOff>107950</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flipV="1">
          <a:off x="9219565" y="1321435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47" name="【福祉施設】&#10;一人当たり面積最小値テキスト">
          <a:extLst>
            <a:ext uri="{FF2B5EF4-FFF2-40B4-BE49-F238E27FC236}">
              <a16:creationId xmlns:a16="http://schemas.microsoft.com/office/drawing/2014/main" id="{00000000-0008-0000-0F00-00005B010000}"/>
            </a:ext>
          </a:extLst>
        </xdr:cNvPr>
        <xdr:cNvSpPr txBox="1"/>
      </xdr:nvSpPr>
      <xdr:spPr>
        <a:xfrm>
          <a:off x="9258300" y="1452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a:off x="9154160" y="145249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85107</xdr:rowOff>
    </xdr:from>
    <xdr:ext cx="469744" cy="259045"/>
    <xdr:sp macro="" textlink="">
      <xdr:nvSpPr>
        <xdr:cNvPr id="349" name="【福祉施設】&#10;一人当たり面積最大値テキスト">
          <a:extLst>
            <a:ext uri="{FF2B5EF4-FFF2-40B4-BE49-F238E27FC236}">
              <a16:creationId xmlns:a16="http://schemas.microsoft.com/office/drawing/2014/main" id="{00000000-0008-0000-0F00-00005D010000}"/>
            </a:ext>
          </a:extLst>
        </xdr:cNvPr>
        <xdr:cNvSpPr txBox="1"/>
      </xdr:nvSpPr>
      <xdr:spPr>
        <a:xfrm>
          <a:off x="9258300" y="1299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138430</xdr:rowOff>
    </xdr:from>
    <xdr:to>
      <xdr:col>55</xdr:col>
      <xdr:colOff>88900</xdr:colOff>
      <xdr:row>78</xdr:row>
      <xdr:rowOff>138430</xdr:rowOff>
    </xdr:to>
    <xdr:cxnSp macro="">
      <xdr:nvCxnSpPr>
        <xdr:cNvPr id="350" name="直線コネクタ 349">
          <a:extLst>
            <a:ext uri="{FF2B5EF4-FFF2-40B4-BE49-F238E27FC236}">
              <a16:creationId xmlns:a16="http://schemas.microsoft.com/office/drawing/2014/main" id="{00000000-0008-0000-0F00-00005E010000}"/>
            </a:ext>
          </a:extLst>
        </xdr:cNvPr>
        <xdr:cNvCxnSpPr/>
      </xdr:nvCxnSpPr>
      <xdr:spPr>
        <a:xfrm>
          <a:off x="9154160" y="132143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60977</xdr:rowOff>
    </xdr:from>
    <xdr:ext cx="469744" cy="259045"/>
    <xdr:sp macro="" textlink="">
      <xdr:nvSpPr>
        <xdr:cNvPr id="351" name="【福祉施設】&#10;一人当たり面積平均値テキスト">
          <a:extLst>
            <a:ext uri="{FF2B5EF4-FFF2-40B4-BE49-F238E27FC236}">
              <a16:creationId xmlns:a16="http://schemas.microsoft.com/office/drawing/2014/main" id="{00000000-0008-0000-0F00-00005F010000}"/>
            </a:ext>
          </a:extLst>
        </xdr:cNvPr>
        <xdr:cNvSpPr txBox="1"/>
      </xdr:nvSpPr>
      <xdr:spPr>
        <a:xfrm>
          <a:off x="9258300" y="14142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38100</xdr:rowOff>
    </xdr:from>
    <xdr:to>
      <xdr:col>55</xdr:col>
      <xdr:colOff>50800</xdr:colOff>
      <xdr:row>85</xdr:row>
      <xdr:rowOff>139700</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9192260" y="142875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48261</xdr:rowOff>
    </xdr:from>
    <xdr:to>
      <xdr:col>50</xdr:col>
      <xdr:colOff>165100</xdr:colOff>
      <xdr:row>85</xdr:row>
      <xdr:rowOff>149861</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8445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46989</xdr:rowOff>
    </xdr:from>
    <xdr:to>
      <xdr:col>46</xdr:col>
      <xdr:colOff>38100</xdr:colOff>
      <xdr:row>85</xdr:row>
      <xdr:rowOff>148589</xdr:rowOff>
    </xdr:to>
    <xdr:sp macro="" textlink="">
      <xdr:nvSpPr>
        <xdr:cNvPr id="354" name="フローチャート: 判断 353">
          <a:extLst>
            <a:ext uri="{FF2B5EF4-FFF2-40B4-BE49-F238E27FC236}">
              <a16:creationId xmlns:a16="http://schemas.microsoft.com/office/drawing/2014/main" id="{00000000-0008-0000-0F00-000062010000}"/>
            </a:ext>
          </a:extLst>
        </xdr:cNvPr>
        <xdr:cNvSpPr/>
      </xdr:nvSpPr>
      <xdr:spPr>
        <a:xfrm>
          <a:off x="7670800" y="1429638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50800</xdr:rowOff>
    </xdr:from>
    <xdr:to>
      <xdr:col>41</xdr:col>
      <xdr:colOff>101600</xdr:colOff>
      <xdr:row>85</xdr:row>
      <xdr:rowOff>152400</xdr:rowOff>
    </xdr:to>
    <xdr:sp macro="" textlink="">
      <xdr:nvSpPr>
        <xdr:cNvPr id="355" name="フローチャート: 判断 354">
          <a:extLst>
            <a:ext uri="{FF2B5EF4-FFF2-40B4-BE49-F238E27FC236}">
              <a16:creationId xmlns:a16="http://schemas.microsoft.com/office/drawing/2014/main" id="{00000000-0008-0000-0F00-000063010000}"/>
            </a:ext>
          </a:extLst>
        </xdr:cNvPr>
        <xdr:cNvSpPr/>
      </xdr:nvSpPr>
      <xdr:spPr>
        <a:xfrm>
          <a:off x="6873240" y="1430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40639</xdr:rowOff>
    </xdr:from>
    <xdr:to>
      <xdr:col>36</xdr:col>
      <xdr:colOff>165100</xdr:colOff>
      <xdr:row>85</xdr:row>
      <xdr:rowOff>142239</xdr:rowOff>
    </xdr:to>
    <xdr:sp macro="" textlink="">
      <xdr:nvSpPr>
        <xdr:cNvPr id="356" name="フローチャート: 判断 355">
          <a:extLst>
            <a:ext uri="{FF2B5EF4-FFF2-40B4-BE49-F238E27FC236}">
              <a16:creationId xmlns:a16="http://schemas.microsoft.com/office/drawing/2014/main" id="{00000000-0008-0000-0F00-000064010000}"/>
            </a:ext>
          </a:extLst>
        </xdr:cNvPr>
        <xdr:cNvSpPr/>
      </xdr:nvSpPr>
      <xdr:spPr>
        <a:xfrm>
          <a:off x="609854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162561</xdr:rowOff>
    </xdr:from>
    <xdr:to>
      <xdr:col>55</xdr:col>
      <xdr:colOff>50800</xdr:colOff>
      <xdr:row>86</xdr:row>
      <xdr:rowOff>92711</xdr:rowOff>
    </xdr:to>
    <xdr:sp macro="" textlink="">
      <xdr:nvSpPr>
        <xdr:cNvPr id="362" name="楕円 361">
          <a:extLst>
            <a:ext uri="{FF2B5EF4-FFF2-40B4-BE49-F238E27FC236}">
              <a16:creationId xmlns:a16="http://schemas.microsoft.com/office/drawing/2014/main" id="{00000000-0008-0000-0F00-00006A010000}"/>
            </a:ext>
          </a:extLst>
        </xdr:cNvPr>
        <xdr:cNvSpPr/>
      </xdr:nvSpPr>
      <xdr:spPr>
        <a:xfrm>
          <a:off x="9192260" y="1441196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77488</xdr:rowOff>
    </xdr:from>
    <xdr:ext cx="469744" cy="259045"/>
    <xdr:sp macro="" textlink="">
      <xdr:nvSpPr>
        <xdr:cNvPr id="363" name="【福祉施設】&#10;一人当たり面積該当値テキスト">
          <a:extLst>
            <a:ext uri="{FF2B5EF4-FFF2-40B4-BE49-F238E27FC236}">
              <a16:creationId xmlns:a16="http://schemas.microsoft.com/office/drawing/2014/main" id="{00000000-0008-0000-0F00-00006B010000}"/>
            </a:ext>
          </a:extLst>
        </xdr:cNvPr>
        <xdr:cNvSpPr txBox="1"/>
      </xdr:nvSpPr>
      <xdr:spPr>
        <a:xfrm>
          <a:off x="9258300" y="1432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162561</xdr:rowOff>
    </xdr:from>
    <xdr:to>
      <xdr:col>50</xdr:col>
      <xdr:colOff>165100</xdr:colOff>
      <xdr:row>86</xdr:row>
      <xdr:rowOff>92711</xdr:rowOff>
    </xdr:to>
    <xdr:sp macro="" textlink="">
      <xdr:nvSpPr>
        <xdr:cNvPr id="364" name="楕円 363">
          <a:extLst>
            <a:ext uri="{FF2B5EF4-FFF2-40B4-BE49-F238E27FC236}">
              <a16:creationId xmlns:a16="http://schemas.microsoft.com/office/drawing/2014/main" id="{00000000-0008-0000-0F00-00006C010000}"/>
            </a:ext>
          </a:extLst>
        </xdr:cNvPr>
        <xdr:cNvSpPr/>
      </xdr:nvSpPr>
      <xdr:spPr>
        <a:xfrm>
          <a:off x="8445500" y="144119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41911</xdr:rowOff>
    </xdr:from>
    <xdr:to>
      <xdr:col>55</xdr:col>
      <xdr:colOff>0</xdr:colOff>
      <xdr:row>86</xdr:row>
      <xdr:rowOff>41911</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a:off x="8496300" y="14458951"/>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163830</xdr:rowOff>
    </xdr:from>
    <xdr:to>
      <xdr:col>46</xdr:col>
      <xdr:colOff>38100</xdr:colOff>
      <xdr:row>86</xdr:row>
      <xdr:rowOff>93980</xdr:rowOff>
    </xdr:to>
    <xdr:sp macro="" textlink="">
      <xdr:nvSpPr>
        <xdr:cNvPr id="366" name="楕円 365">
          <a:extLst>
            <a:ext uri="{FF2B5EF4-FFF2-40B4-BE49-F238E27FC236}">
              <a16:creationId xmlns:a16="http://schemas.microsoft.com/office/drawing/2014/main" id="{00000000-0008-0000-0F00-00006E010000}"/>
            </a:ext>
          </a:extLst>
        </xdr:cNvPr>
        <xdr:cNvSpPr/>
      </xdr:nvSpPr>
      <xdr:spPr>
        <a:xfrm>
          <a:off x="7670800" y="144132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41911</xdr:rowOff>
    </xdr:from>
    <xdr:to>
      <xdr:col>50</xdr:col>
      <xdr:colOff>114300</xdr:colOff>
      <xdr:row>86</xdr:row>
      <xdr:rowOff>43180</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flipV="1">
          <a:off x="7713980" y="14458951"/>
          <a:ext cx="78232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163830</xdr:rowOff>
    </xdr:from>
    <xdr:to>
      <xdr:col>41</xdr:col>
      <xdr:colOff>101600</xdr:colOff>
      <xdr:row>86</xdr:row>
      <xdr:rowOff>93980</xdr:rowOff>
    </xdr:to>
    <xdr:sp macro="" textlink="">
      <xdr:nvSpPr>
        <xdr:cNvPr id="368" name="楕円 367">
          <a:extLst>
            <a:ext uri="{FF2B5EF4-FFF2-40B4-BE49-F238E27FC236}">
              <a16:creationId xmlns:a16="http://schemas.microsoft.com/office/drawing/2014/main" id="{00000000-0008-0000-0F00-000070010000}"/>
            </a:ext>
          </a:extLst>
        </xdr:cNvPr>
        <xdr:cNvSpPr/>
      </xdr:nvSpPr>
      <xdr:spPr>
        <a:xfrm>
          <a:off x="6873240" y="14413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43180</xdr:rowOff>
    </xdr:from>
    <xdr:to>
      <xdr:col>45</xdr:col>
      <xdr:colOff>177800</xdr:colOff>
      <xdr:row>86</xdr:row>
      <xdr:rowOff>43180</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a:off x="6924040" y="1446022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163830</xdr:rowOff>
    </xdr:from>
    <xdr:to>
      <xdr:col>36</xdr:col>
      <xdr:colOff>165100</xdr:colOff>
      <xdr:row>86</xdr:row>
      <xdr:rowOff>93980</xdr:rowOff>
    </xdr:to>
    <xdr:sp macro="" textlink="">
      <xdr:nvSpPr>
        <xdr:cNvPr id="370" name="楕円 369">
          <a:extLst>
            <a:ext uri="{FF2B5EF4-FFF2-40B4-BE49-F238E27FC236}">
              <a16:creationId xmlns:a16="http://schemas.microsoft.com/office/drawing/2014/main" id="{00000000-0008-0000-0F00-000072010000}"/>
            </a:ext>
          </a:extLst>
        </xdr:cNvPr>
        <xdr:cNvSpPr/>
      </xdr:nvSpPr>
      <xdr:spPr>
        <a:xfrm>
          <a:off x="6098540" y="14413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43180</xdr:rowOff>
    </xdr:from>
    <xdr:to>
      <xdr:col>41</xdr:col>
      <xdr:colOff>50800</xdr:colOff>
      <xdr:row>86</xdr:row>
      <xdr:rowOff>43180</xdr:rowOff>
    </xdr:to>
    <xdr:cxnSp macro="">
      <xdr:nvCxnSpPr>
        <xdr:cNvPr id="371" name="直線コネクタ 370">
          <a:extLst>
            <a:ext uri="{FF2B5EF4-FFF2-40B4-BE49-F238E27FC236}">
              <a16:creationId xmlns:a16="http://schemas.microsoft.com/office/drawing/2014/main" id="{00000000-0008-0000-0F00-000073010000}"/>
            </a:ext>
          </a:extLst>
        </xdr:cNvPr>
        <xdr:cNvCxnSpPr/>
      </xdr:nvCxnSpPr>
      <xdr:spPr>
        <a:xfrm>
          <a:off x="6149340" y="1446022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166388</xdr:rowOff>
    </xdr:from>
    <xdr:ext cx="469744" cy="259045"/>
    <xdr:sp macro="" textlink="">
      <xdr:nvSpPr>
        <xdr:cNvPr id="372" name="n_1aveValue【福祉施設】&#10;一人当たり面積">
          <a:extLst>
            <a:ext uri="{FF2B5EF4-FFF2-40B4-BE49-F238E27FC236}">
              <a16:creationId xmlns:a16="http://schemas.microsoft.com/office/drawing/2014/main" id="{00000000-0008-0000-0F00-000074010000}"/>
            </a:ext>
          </a:extLst>
        </xdr:cNvPr>
        <xdr:cNvSpPr txBox="1"/>
      </xdr:nvSpPr>
      <xdr:spPr>
        <a:xfrm>
          <a:off x="8271587" y="1408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165116</xdr:rowOff>
    </xdr:from>
    <xdr:ext cx="469744" cy="259045"/>
    <xdr:sp macro="" textlink="">
      <xdr:nvSpPr>
        <xdr:cNvPr id="373" name="n_2aveValue【福祉施設】&#10;一人当たり面積">
          <a:extLst>
            <a:ext uri="{FF2B5EF4-FFF2-40B4-BE49-F238E27FC236}">
              <a16:creationId xmlns:a16="http://schemas.microsoft.com/office/drawing/2014/main" id="{00000000-0008-0000-0F00-000075010000}"/>
            </a:ext>
          </a:extLst>
        </xdr:cNvPr>
        <xdr:cNvSpPr txBox="1"/>
      </xdr:nvSpPr>
      <xdr:spPr>
        <a:xfrm>
          <a:off x="7509587" y="1407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168927</xdr:rowOff>
    </xdr:from>
    <xdr:ext cx="469744" cy="259045"/>
    <xdr:sp macro="" textlink="">
      <xdr:nvSpPr>
        <xdr:cNvPr id="374" name="n_3aveValue【福祉施設】&#10;一人当たり面積">
          <a:extLst>
            <a:ext uri="{FF2B5EF4-FFF2-40B4-BE49-F238E27FC236}">
              <a16:creationId xmlns:a16="http://schemas.microsoft.com/office/drawing/2014/main" id="{00000000-0008-0000-0F00-000076010000}"/>
            </a:ext>
          </a:extLst>
        </xdr:cNvPr>
        <xdr:cNvSpPr txBox="1"/>
      </xdr:nvSpPr>
      <xdr:spPr>
        <a:xfrm>
          <a:off x="6712027" y="1408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158766</xdr:rowOff>
    </xdr:from>
    <xdr:ext cx="469744" cy="259045"/>
    <xdr:sp macro="" textlink="">
      <xdr:nvSpPr>
        <xdr:cNvPr id="375" name="n_4aveValue【福祉施設】&#10;一人当たり面積">
          <a:extLst>
            <a:ext uri="{FF2B5EF4-FFF2-40B4-BE49-F238E27FC236}">
              <a16:creationId xmlns:a16="http://schemas.microsoft.com/office/drawing/2014/main" id="{00000000-0008-0000-0F00-000077010000}"/>
            </a:ext>
          </a:extLst>
        </xdr:cNvPr>
        <xdr:cNvSpPr txBox="1"/>
      </xdr:nvSpPr>
      <xdr:spPr>
        <a:xfrm>
          <a:off x="5937327" y="14072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83838</xdr:rowOff>
    </xdr:from>
    <xdr:ext cx="469744" cy="259045"/>
    <xdr:sp macro="" textlink="">
      <xdr:nvSpPr>
        <xdr:cNvPr id="376" name="n_1mainValue【福祉施設】&#10;一人当たり面積">
          <a:extLst>
            <a:ext uri="{FF2B5EF4-FFF2-40B4-BE49-F238E27FC236}">
              <a16:creationId xmlns:a16="http://schemas.microsoft.com/office/drawing/2014/main" id="{00000000-0008-0000-0F00-000078010000}"/>
            </a:ext>
          </a:extLst>
        </xdr:cNvPr>
        <xdr:cNvSpPr txBox="1"/>
      </xdr:nvSpPr>
      <xdr:spPr>
        <a:xfrm>
          <a:off x="8271587" y="1450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85107</xdr:rowOff>
    </xdr:from>
    <xdr:ext cx="469744" cy="259045"/>
    <xdr:sp macro="" textlink="">
      <xdr:nvSpPr>
        <xdr:cNvPr id="377" name="n_2mainValue【福祉施設】&#10;一人当たり面積">
          <a:extLst>
            <a:ext uri="{FF2B5EF4-FFF2-40B4-BE49-F238E27FC236}">
              <a16:creationId xmlns:a16="http://schemas.microsoft.com/office/drawing/2014/main" id="{00000000-0008-0000-0F00-000079010000}"/>
            </a:ext>
          </a:extLst>
        </xdr:cNvPr>
        <xdr:cNvSpPr txBox="1"/>
      </xdr:nvSpPr>
      <xdr:spPr>
        <a:xfrm>
          <a:off x="7509587" y="1450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85107</xdr:rowOff>
    </xdr:from>
    <xdr:ext cx="469744" cy="259045"/>
    <xdr:sp macro="" textlink="">
      <xdr:nvSpPr>
        <xdr:cNvPr id="378" name="n_3mainValue【福祉施設】&#10;一人当たり面積">
          <a:extLst>
            <a:ext uri="{FF2B5EF4-FFF2-40B4-BE49-F238E27FC236}">
              <a16:creationId xmlns:a16="http://schemas.microsoft.com/office/drawing/2014/main" id="{00000000-0008-0000-0F00-00007A010000}"/>
            </a:ext>
          </a:extLst>
        </xdr:cNvPr>
        <xdr:cNvSpPr txBox="1"/>
      </xdr:nvSpPr>
      <xdr:spPr>
        <a:xfrm>
          <a:off x="6712027" y="1450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85107</xdr:rowOff>
    </xdr:from>
    <xdr:ext cx="469744" cy="259045"/>
    <xdr:sp macro="" textlink="">
      <xdr:nvSpPr>
        <xdr:cNvPr id="379" name="n_4mainValue【福祉施設】&#10;一人当たり面積">
          <a:extLst>
            <a:ext uri="{FF2B5EF4-FFF2-40B4-BE49-F238E27FC236}">
              <a16:creationId xmlns:a16="http://schemas.microsoft.com/office/drawing/2014/main" id="{00000000-0008-0000-0F00-00007B010000}"/>
            </a:ext>
          </a:extLst>
        </xdr:cNvPr>
        <xdr:cNvSpPr txBox="1"/>
      </xdr:nvSpPr>
      <xdr:spPr>
        <a:xfrm>
          <a:off x="5937327" y="1450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a:extLst>
            <a:ext uri="{FF2B5EF4-FFF2-40B4-BE49-F238E27FC236}">
              <a16:creationId xmlns:a16="http://schemas.microsoft.com/office/drawing/2014/main" id="{00000000-0008-0000-0F00-000084010000}"/>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2" name="テキスト ボックス 401">
          <a:extLst>
            <a:ext uri="{FF2B5EF4-FFF2-40B4-BE49-F238E27FC236}">
              <a16:creationId xmlns:a16="http://schemas.microsoft.com/office/drawing/2014/main" id="{00000000-0008-0000-0F00-000092010000}"/>
            </a:ext>
          </a:extLst>
        </xdr:cNvPr>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市民会館】&#10;有形固定資産減価償却率グラフ枠">
          <a:extLst>
            <a:ext uri="{FF2B5EF4-FFF2-40B4-BE49-F238E27FC236}">
              <a16:creationId xmlns:a16="http://schemas.microsoft.com/office/drawing/2014/main" id="{00000000-0008-0000-0F00-000094010000}"/>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35379</xdr:rowOff>
    </xdr:to>
    <xdr:cxnSp macro="">
      <xdr:nvCxnSpPr>
        <xdr:cNvPr id="405" name="直線コネクタ 404">
          <a:extLst>
            <a:ext uri="{FF2B5EF4-FFF2-40B4-BE49-F238E27FC236}">
              <a16:creationId xmlns:a16="http://schemas.microsoft.com/office/drawing/2014/main" id="{00000000-0008-0000-0F00-000095010000}"/>
            </a:ext>
          </a:extLst>
        </xdr:cNvPr>
        <xdr:cNvCxnSpPr/>
      </xdr:nvCxnSpPr>
      <xdr:spPr>
        <a:xfrm flipV="1">
          <a:off x="4086225" y="16746039"/>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6" name="【市民会館】&#10;有形固定資産減価償却率最小値テキスト">
          <a:extLst>
            <a:ext uri="{FF2B5EF4-FFF2-40B4-BE49-F238E27FC236}">
              <a16:creationId xmlns:a16="http://schemas.microsoft.com/office/drawing/2014/main" id="{00000000-0008-0000-0F00-000096010000}"/>
            </a:ext>
          </a:extLst>
        </xdr:cNvPr>
        <xdr:cNvSpPr txBox="1"/>
      </xdr:nvSpPr>
      <xdr:spPr>
        <a:xfrm>
          <a:off x="412496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7" name="直線コネクタ 406">
          <a:extLst>
            <a:ext uri="{FF2B5EF4-FFF2-40B4-BE49-F238E27FC236}">
              <a16:creationId xmlns:a16="http://schemas.microsoft.com/office/drawing/2014/main" id="{00000000-0008-0000-0F00-000097010000}"/>
            </a:ext>
          </a:extLst>
        </xdr:cNvPr>
        <xdr:cNvCxnSpPr/>
      </xdr:nvCxnSpPr>
      <xdr:spPr>
        <a:xfrm>
          <a:off x="402082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408" name="【市民会館】&#10;有形固定資産減価償却率最大値テキスト">
          <a:extLst>
            <a:ext uri="{FF2B5EF4-FFF2-40B4-BE49-F238E27FC236}">
              <a16:creationId xmlns:a16="http://schemas.microsoft.com/office/drawing/2014/main" id="{00000000-0008-0000-0F00-000098010000}"/>
            </a:ext>
          </a:extLst>
        </xdr:cNvPr>
        <xdr:cNvSpPr txBox="1"/>
      </xdr:nvSpPr>
      <xdr:spPr>
        <a:xfrm>
          <a:off x="4124960" y="165250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409" name="直線コネクタ 408">
          <a:extLst>
            <a:ext uri="{FF2B5EF4-FFF2-40B4-BE49-F238E27FC236}">
              <a16:creationId xmlns:a16="http://schemas.microsoft.com/office/drawing/2014/main" id="{00000000-0008-0000-0F00-000099010000}"/>
            </a:ext>
          </a:extLst>
        </xdr:cNvPr>
        <xdr:cNvCxnSpPr/>
      </xdr:nvCxnSpPr>
      <xdr:spPr>
        <a:xfrm>
          <a:off x="4020820" y="167460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69504</xdr:rowOff>
    </xdr:from>
    <xdr:ext cx="405111" cy="259045"/>
    <xdr:sp macro="" textlink="">
      <xdr:nvSpPr>
        <xdr:cNvPr id="410" name="【市民会館】&#10;有形固定資産減価償却率平均値テキスト">
          <a:extLst>
            <a:ext uri="{FF2B5EF4-FFF2-40B4-BE49-F238E27FC236}">
              <a16:creationId xmlns:a16="http://schemas.microsoft.com/office/drawing/2014/main" id="{00000000-0008-0000-0F00-00009A010000}"/>
            </a:ext>
          </a:extLst>
        </xdr:cNvPr>
        <xdr:cNvSpPr txBox="1"/>
      </xdr:nvSpPr>
      <xdr:spPr>
        <a:xfrm>
          <a:off x="4124960" y="173364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46627</xdr:rowOff>
    </xdr:from>
    <xdr:to>
      <xdr:col>24</xdr:col>
      <xdr:colOff>114300</xdr:colOff>
      <xdr:row>104</xdr:row>
      <xdr:rowOff>148227</xdr:rowOff>
    </xdr:to>
    <xdr:sp macro="" textlink="">
      <xdr:nvSpPr>
        <xdr:cNvPr id="411" name="フローチャート: 判断 410">
          <a:extLst>
            <a:ext uri="{FF2B5EF4-FFF2-40B4-BE49-F238E27FC236}">
              <a16:creationId xmlns:a16="http://schemas.microsoft.com/office/drawing/2014/main" id="{00000000-0008-0000-0F00-00009B010000}"/>
            </a:ext>
          </a:extLst>
        </xdr:cNvPr>
        <xdr:cNvSpPr/>
      </xdr:nvSpPr>
      <xdr:spPr>
        <a:xfrm>
          <a:off x="4036060" y="17481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412" name="フローチャート: 判断 411">
          <a:extLst>
            <a:ext uri="{FF2B5EF4-FFF2-40B4-BE49-F238E27FC236}">
              <a16:creationId xmlns:a16="http://schemas.microsoft.com/office/drawing/2014/main" id="{00000000-0008-0000-0F00-00009C010000}"/>
            </a:ext>
          </a:extLst>
        </xdr:cNvPr>
        <xdr:cNvSpPr/>
      </xdr:nvSpPr>
      <xdr:spPr>
        <a:xfrm>
          <a:off x="3312160" y="174713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10705</xdr:rowOff>
    </xdr:from>
    <xdr:to>
      <xdr:col>15</xdr:col>
      <xdr:colOff>101600</xdr:colOff>
      <xdr:row>104</xdr:row>
      <xdr:rowOff>112305</xdr:rowOff>
    </xdr:to>
    <xdr:sp macro="" textlink="">
      <xdr:nvSpPr>
        <xdr:cNvPr id="413" name="フローチャート: 判断 412">
          <a:extLst>
            <a:ext uri="{FF2B5EF4-FFF2-40B4-BE49-F238E27FC236}">
              <a16:creationId xmlns:a16="http://schemas.microsoft.com/office/drawing/2014/main" id="{00000000-0008-0000-0F00-00009D010000}"/>
            </a:ext>
          </a:extLst>
        </xdr:cNvPr>
        <xdr:cNvSpPr/>
      </xdr:nvSpPr>
      <xdr:spPr>
        <a:xfrm>
          <a:off x="2514600" y="1744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5806</xdr:rowOff>
    </xdr:from>
    <xdr:to>
      <xdr:col>10</xdr:col>
      <xdr:colOff>165100</xdr:colOff>
      <xdr:row>104</xdr:row>
      <xdr:rowOff>107406</xdr:rowOff>
    </xdr:to>
    <xdr:sp macro="" textlink="">
      <xdr:nvSpPr>
        <xdr:cNvPr id="414" name="フローチャート: 判断 413">
          <a:extLst>
            <a:ext uri="{FF2B5EF4-FFF2-40B4-BE49-F238E27FC236}">
              <a16:creationId xmlns:a16="http://schemas.microsoft.com/office/drawing/2014/main" id="{00000000-0008-0000-0F00-00009E010000}"/>
            </a:ext>
          </a:extLst>
        </xdr:cNvPr>
        <xdr:cNvSpPr/>
      </xdr:nvSpPr>
      <xdr:spPr>
        <a:xfrm>
          <a:off x="1739900" y="1744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2539</xdr:rowOff>
    </xdr:from>
    <xdr:to>
      <xdr:col>6</xdr:col>
      <xdr:colOff>38100</xdr:colOff>
      <xdr:row>104</xdr:row>
      <xdr:rowOff>104139</xdr:rowOff>
    </xdr:to>
    <xdr:sp macro="" textlink="">
      <xdr:nvSpPr>
        <xdr:cNvPr id="415" name="フローチャート: 判断 414">
          <a:extLst>
            <a:ext uri="{FF2B5EF4-FFF2-40B4-BE49-F238E27FC236}">
              <a16:creationId xmlns:a16="http://schemas.microsoft.com/office/drawing/2014/main" id="{00000000-0008-0000-0F00-00009F010000}"/>
            </a:ext>
          </a:extLst>
        </xdr:cNvPr>
        <xdr:cNvSpPr/>
      </xdr:nvSpPr>
      <xdr:spPr>
        <a:xfrm>
          <a:off x="965200" y="1743709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0000000-0008-0000-0F00-0000A4010000}"/>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167458</xdr:rowOff>
    </xdr:from>
    <xdr:to>
      <xdr:col>24</xdr:col>
      <xdr:colOff>114300</xdr:colOff>
      <xdr:row>107</xdr:row>
      <xdr:rowOff>97608</xdr:rowOff>
    </xdr:to>
    <xdr:sp macro="" textlink="">
      <xdr:nvSpPr>
        <xdr:cNvPr id="421" name="楕円 420">
          <a:extLst>
            <a:ext uri="{FF2B5EF4-FFF2-40B4-BE49-F238E27FC236}">
              <a16:creationId xmlns:a16="http://schemas.microsoft.com/office/drawing/2014/main" id="{00000000-0008-0000-0F00-0000A5010000}"/>
            </a:ext>
          </a:extLst>
        </xdr:cNvPr>
        <xdr:cNvSpPr/>
      </xdr:nvSpPr>
      <xdr:spPr>
        <a:xfrm>
          <a:off x="4036060" y="179372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145885</xdr:rowOff>
    </xdr:from>
    <xdr:ext cx="405111" cy="259045"/>
    <xdr:sp macro="" textlink="">
      <xdr:nvSpPr>
        <xdr:cNvPr id="422" name="【市民会館】&#10;有形固定資産減価償却率該当値テキスト">
          <a:extLst>
            <a:ext uri="{FF2B5EF4-FFF2-40B4-BE49-F238E27FC236}">
              <a16:creationId xmlns:a16="http://schemas.microsoft.com/office/drawing/2014/main" id="{00000000-0008-0000-0F00-0000A6010000}"/>
            </a:ext>
          </a:extLst>
        </xdr:cNvPr>
        <xdr:cNvSpPr txBox="1"/>
      </xdr:nvSpPr>
      <xdr:spPr>
        <a:xfrm>
          <a:off x="4124960" y="17915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159294</xdr:rowOff>
    </xdr:from>
    <xdr:to>
      <xdr:col>20</xdr:col>
      <xdr:colOff>38100</xdr:colOff>
      <xdr:row>107</xdr:row>
      <xdr:rowOff>89444</xdr:rowOff>
    </xdr:to>
    <xdr:sp macro="" textlink="">
      <xdr:nvSpPr>
        <xdr:cNvPr id="423" name="楕円 422">
          <a:extLst>
            <a:ext uri="{FF2B5EF4-FFF2-40B4-BE49-F238E27FC236}">
              <a16:creationId xmlns:a16="http://schemas.microsoft.com/office/drawing/2014/main" id="{00000000-0008-0000-0F00-0000A7010000}"/>
            </a:ext>
          </a:extLst>
        </xdr:cNvPr>
        <xdr:cNvSpPr/>
      </xdr:nvSpPr>
      <xdr:spPr>
        <a:xfrm>
          <a:off x="3312160" y="1792913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38644</xdr:rowOff>
    </xdr:from>
    <xdr:to>
      <xdr:col>24</xdr:col>
      <xdr:colOff>63500</xdr:colOff>
      <xdr:row>107</xdr:row>
      <xdr:rowOff>46808</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a:off x="3355340" y="17976124"/>
          <a:ext cx="73152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98879</xdr:rowOff>
    </xdr:from>
    <xdr:to>
      <xdr:col>15</xdr:col>
      <xdr:colOff>101600</xdr:colOff>
      <xdr:row>107</xdr:row>
      <xdr:rowOff>29029</xdr:rowOff>
    </xdr:to>
    <xdr:sp macro="" textlink="">
      <xdr:nvSpPr>
        <xdr:cNvPr id="425" name="楕円 424">
          <a:extLst>
            <a:ext uri="{FF2B5EF4-FFF2-40B4-BE49-F238E27FC236}">
              <a16:creationId xmlns:a16="http://schemas.microsoft.com/office/drawing/2014/main" id="{00000000-0008-0000-0F00-0000A9010000}"/>
            </a:ext>
          </a:extLst>
        </xdr:cNvPr>
        <xdr:cNvSpPr/>
      </xdr:nvSpPr>
      <xdr:spPr>
        <a:xfrm>
          <a:off x="2514600" y="178687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149679</xdr:rowOff>
    </xdr:from>
    <xdr:to>
      <xdr:col>19</xdr:col>
      <xdr:colOff>177800</xdr:colOff>
      <xdr:row>107</xdr:row>
      <xdr:rowOff>38644</xdr:rowOff>
    </xdr:to>
    <xdr:cxnSp macro="">
      <xdr:nvCxnSpPr>
        <xdr:cNvPr id="426" name="直線コネクタ 425">
          <a:extLst>
            <a:ext uri="{FF2B5EF4-FFF2-40B4-BE49-F238E27FC236}">
              <a16:creationId xmlns:a16="http://schemas.microsoft.com/office/drawing/2014/main" id="{00000000-0008-0000-0F00-0000AA010000}"/>
            </a:ext>
          </a:extLst>
        </xdr:cNvPr>
        <xdr:cNvCxnSpPr/>
      </xdr:nvCxnSpPr>
      <xdr:spPr>
        <a:xfrm>
          <a:off x="2565400" y="17919519"/>
          <a:ext cx="789940" cy="56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100512</xdr:rowOff>
    </xdr:from>
    <xdr:to>
      <xdr:col>10</xdr:col>
      <xdr:colOff>165100</xdr:colOff>
      <xdr:row>107</xdr:row>
      <xdr:rowOff>30662</xdr:rowOff>
    </xdr:to>
    <xdr:sp macro="" textlink="">
      <xdr:nvSpPr>
        <xdr:cNvPr id="427" name="楕円 426">
          <a:extLst>
            <a:ext uri="{FF2B5EF4-FFF2-40B4-BE49-F238E27FC236}">
              <a16:creationId xmlns:a16="http://schemas.microsoft.com/office/drawing/2014/main" id="{00000000-0008-0000-0F00-0000AB010000}"/>
            </a:ext>
          </a:extLst>
        </xdr:cNvPr>
        <xdr:cNvSpPr/>
      </xdr:nvSpPr>
      <xdr:spPr>
        <a:xfrm>
          <a:off x="1739900" y="178703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149679</xdr:rowOff>
    </xdr:from>
    <xdr:to>
      <xdr:col>15</xdr:col>
      <xdr:colOff>50800</xdr:colOff>
      <xdr:row>106</xdr:row>
      <xdr:rowOff>151312</xdr:rowOff>
    </xdr:to>
    <xdr:cxnSp macro="">
      <xdr:nvCxnSpPr>
        <xdr:cNvPr id="428" name="直線コネクタ 427">
          <a:extLst>
            <a:ext uri="{FF2B5EF4-FFF2-40B4-BE49-F238E27FC236}">
              <a16:creationId xmlns:a16="http://schemas.microsoft.com/office/drawing/2014/main" id="{00000000-0008-0000-0F00-0000AC010000}"/>
            </a:ext>
          </a:extLst>
        </xdr:cNvPr>
        <xdr:cNvCxnSpPr/>
      </xdr:nvCxnSpPr>
      <xdr:spPr>
        <a:xfrm flipV="1">
          <a:off x="1790700" y="17919519"/>
          <a:ext cx="7747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102144</xdr:rowOff>
    </xdr:from>
    <xdr:to>
      <xdr:col>6</xdr:col>
      <xdr:colOff>38100</xdr:colOff>
      <xdr:row>106</xdr:row>
      <xdr:rowOff>32294</xdr:rowOff>
    </xdr:to>
    <xdr:sp macro="" textlink="">
      <xdr:nvSpPr>
        <xdr:cNvPr id="429" name="楕円 428">
          <a:extLst>
            <a:ext uri="{FF2B5EF4-FFF2-40B4-BE49-F238E27FC236}">
              <a16:creationId xmlns:a16="http://schemas.microsoft.com/office/drawing/2014/main" id="{00000000-0008-0000-0F00-0000AD010000}"/>
            </a:ext>
          </a:extLst>
        </xdr:cNvPr>
        <xdr:cNvSpPr/>
      </xdr:nvSpPr>
      <xdr:spPr>
        <a:xfrm>
          <a:off x="965200" y="1770434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152944</xdr:rowOff>
    </xdr:from>
    <xdr:to>
      <xdr:col>10</xdr:col>
      <xdr:colOff>114300</xdr:colOff>
      <xdr:row>106</xdr:row>
      <xdr:rowOff>151312</xdr:rowOff>
    </xdr:to>
    <xdr:cxnSp macro="">
      <xdr:nvCxnSpPr>
        <xdr:cNvPr id="430" name="直線コネクタ 429">
          <a:extLst>
            <a:ext uri="{FF2B5EF4-FFF2-40B4-BE49-F238E27FC236}">
              <a16:creationId xmlns:a16="http://schemas.microsoft.com/office/drawing/2014/main" id="{00000000-0008-0000-0F00-0000AE010000}"/>
            </a:ext>
          </a:extLst>
        </xdr:cNvPr>
        <xdr:cNvCxnSpPr/>
      </xdr:nvCxnSpPr>
      <xdr:spPr>
        <a:xfrm>
          <a:off x="1008380" y="17755144"/>
          <a:ext cx="782320" cy="166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154957</xdr:rowOff>
    </xdr:from>
    <xdr:ext cx="405111" cy="259045"/>
    <xdr:sp macro="" textlink="">
      <xdr:nvSpPr>
        <xdr:cNvPr id="431" name="n_1aveValue【市民会館】&#10;有形固定資産減価償却率">
          <a:extLst>
            <a:ext uri="{FF2B5EF4-FFF2-40B4-BE49-F238E27FC236}">
              <a16:creationId xmlns:a16="http://schemas.microsoft.com/office/drawing/2014/main" id="{00000000-0008-0000-0F00-0000AF010000}"/>
            </a:ext>
          </a:extLst>
        </xdr:cNvPr>
        <xdr:cNvSpPr txBox="1"/>
      </xdr:nvSpPr>
      <xdr:spPr>
        <a:xfrm>
          <a:off x="3170564" y="1725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128832</xdr:rowOff>
    </xdr:from>
    <xdr:ext cx="405111" cy="259045"/>
    <xdr:sp macro="" textlink="">
      <xdr:nvSpPr>
        <xdr:cNvPr id="432" name="n_2aveValue【市民会館】&#10;有形固定資産減価償却率">
          <a:extLst>
            <a:ext uri="{FF2B5EF4-FFF2-40B4-BE49-F238E27FC236}">
              <a16:creationId xmlns:a16="http://schemas.microsoft.com/office/drawing/2014/main" id="{00000000-0008-0000-0F00-0000B0010000}"/>
            </a:ext>
          </a:extLst>
        </xdr:cNvPr>
        <xdr:cNvSpPr txBox="1"/>
      </xdr:nvSpPr>
      <xdr:spPr>
        <a:xfrm>
          <a:off x="2385704" y="17228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123933</xdr:rowOff>
    </xdr:from>
    <xdr:ext cx="405111" cy="259045"/>
    <xdr:sp macro="" textlink="">
      <xdr:nvSpPr>
        <xdr:cNvPr id="433" name="n_3aveValue【市民会館】&#10;有形固定資産減価償却率">
          <a:extLst>
            <a:ext uri="{FF2B5EF4-FFF2-40B4-BE49-F238E27FC236}">
              <a16:creationId xmlns:a16="http://schemas.microsoft.com/office/drawing/2014/main" id="{00000000-0008-0000-0F00-0000B1010000}"/>
            </a:ext>
          </a:extLst>
        </xdr:cNvPr>
        <xdr:cNvSpPr txBox="1"/>
      </xdr:nvSpPr>
      <xdr:spPr>
        <a:xfrm>
          <a:off x="1611004" y="1722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120666</xdr:rowOff>
    </xdr:from>
    <xdr:ext cx="405111" cy="259045"/>
    <xdr:sp macro="" textlink="">
      <xdr:nvSpPr>
        <xdr:cNvPr id="434" name="n_4aveValue【市民会館】&#10;有形固定資産減価償却率">
          <a:extLst>
            <a:ext uri="{FF2B5EF4-FFF2-40B4-BE49-F238E27FC236}">
              <a16:creationId xmlns:a16="http://schemas.microsoft.com/office/drawing/2014/main" id="{00000000-0008-0000-0F00-0000B2010000}"/>
            </a:ext>
          </a:extLst>
        </xdr:cNvPr>
        <xdr:cNvSpPr txBox="1"/>
      </xdr:nvSpPr>
      <xdr:spPr>
        <a:xfrm>
          <a:off x="836304" y="17219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80571</xdr:rowOff>
    </xdr:from>
    <xdr:ext cx="405111" cy="259045"/>
    <xdr:sp macro="" textlink="">
      <xdr:nvSpPr>
        <xdr:cNvPr id="435" name="n_1mainValue【市民会館】&#10;有形固定資産減価償却率">
          <a:extLst>
            <a:ext uri="{FF2B5EF4-FFF2-40B4-BE49-F238E27FC236}">
              <a16:creationId xmlns:a16="http://schemas.microsoft.com/office/drawing/2014/main" id="{00000000-0008-0000-0F00-0000B3010000}"/>
            </a:ext>
          </a:extLst>
        </xdr:cNvPr>
        <xdr:cNvSpPr txBox="1"/>
      </xdr:nvSpPr>
      <xdr:spPr>
        <a:xfrm>
          <a:off x="3170564" y="1801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20156</xdr:rowOff>
    </xdr:from>
    <xdr:ext cx="405111" cy="259045"/>
    <xdr:sp macro="" textlink="">
      <xdr:nvSpPr>
        <xdr:cNvPr id="436" name="n_2mainValue【市民会館】&#10;有形固定資産減価償却率">
          <a:extLst>
            <a:ext uri="{FF2B5EF4-FFF2-40B4-BE49-F238E27FC236}">
              <a16:creationId xmlns:a16="http://schemas.microsoft.com/office/drawing/2014/main" id="{00000000-0008-0000-0F00-0000B4010000}"/>
            </a:ext>
          </a:extLst>
        </xdr:cNvPr>
        <xdr:cNvSpPr txBox="1"/>
      </xdr:nvSpPr>
      <xdr:spPr>
        <a:xfrm>
          <a:off x="2385704" y="179576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21789</xdr:rowOff>
    </xdr:from>
    <xdr:ext cx="405111" cy="259045"/>
    <xdr:sp macro="" textlink="">
      <xdr:nvSpPr>
        <xdr:cNvPr id="437" name="n_3mainValue【市民会館】&#10;有形固定資産減価償却率">
          <a:extLst>
            <a:ext uri="{FF2B5EF4-FFF2-40B4-BE49-F238E27FC236}">
              <a16:creationId xmlns:a16="http://schemas.microsoft.com/office/drawing/2014/main" id="{00000000-0008-0000-0F00-0000B5010000}"/>
            </a:ext>
          </a:extLst>
        </xdr:cNvPr>
        <xdr:cNvSpPr txBox="1"/>
      </xdr:nvSpPr>
      <xdr:spPr>
        <a:xfrm>
          <a:off x="1611004" y="17959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23421</xdr:rowOff>
    </xdr:from>
    <xdr:ext cx="405111" cy="259045"/>
    <xdr:sp macro="" textlink="">
      <xdr:nvSpPr>
        <xdr:cNvPr id="438" name="n_4mainValue【市民会館】&#10;有形固定資産減価償却率">
          <a:extLst>
            <a:ext uri="{FF2B5EF4-FFF2-40B4-BE49-F238E27FC236}">
              <a16:creationId xmlns:a16="http://schemas.microsoft.com/office/drawing/2014/main" id="{00000000-0008-0000-0F00-0000B6010000}"/>
            </a:ext>
          </a:extLst>
        </xdr:cNvPr>
        <xdr:cNvSpPr txBox="1"/>
      </xdr:nvSpPr>
      <xdr:spPr>
        <a:xfrm>
          <a:off x="836304" y="17793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a:extLst>
            <a:ext uri="{FF2B5EF4-FFF2-40B4-BE49-F238E27FC236}">
              <a16:creationId xmlns:a16="http://schemas.microsoft.com/office/drawing/2014/main" id="{00000000-0008-0000-0F00-0000BC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a:extLst>
            <a:ext uri="{FF2B5EF4-FFF2-40B4-BE49-F238E27FC236}">
              <a16:creationId xmlns:a16="http://schemas.microsoft.com/office/drawing/2014/main" id="{00000000-0008-0000-0F00-0000BD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a:extLst>
            <a:ext uri="{FF2B5EF4-FFF2-40B4-BE49-F238E27FC236}">
              <a16:creationId xmlns:a16="http://schemas.microsoft.com/office/drawing/2014/main" id="{00000000-0008-0000-0F00-0000BE010000}"/>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4" name="テキスト ボックス 453">
          <a:extLst>
            <a:ext uri="{FF2B5EF4-FFF2-40B4-BE49-F238E27FC236}">
              <a16:creationId xmlns:a16="http://schemas.microsoft.com/office/drawing/2014/main" id="{00000000-0008-0000-0F00-0000C6010000}"/>
            </a:ext>
          </a:extLst>
        </xdr:cNvPr>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6" name="テキスト ボックス 455">
          <a:extLst>
            <a:ext uri="{FF2B5EF4-FFF2-40B4-BE49-F238E27FC236}">
              <a16:creationId xmlns:a16="http://schemas.microsoft.com/office/drawing/2014/main" id="{00000000-0008-0000-0F00-0000C8010000}"/>
            </a:ext>
          </a:extLst>
        </xdr:cNvPr>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8" name="テキスト ボックス 457">
          <a:extLst>
            <a:ext uri="{FF2B5EF4-FFF2-40B4-BE49-F238E27FC236}">
              <a16:creationId xmlns:a16="http://schemas.microsoft.com/office/drawing/2014/main" id="{00000000-0008-0000-0F00-0000CA010000}"/>
            </a:ext>
          </a:extLst>
        </xdr:cNvPr>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a:extLst>
            <a:ext uri="{FF2B5EF4-FFF2-40B4-BE49-F238E27FC236}">
              <a16:creationId xmlns:a16="http://schemas.microsoft.com/office/drawing/2014/main" id="{00000000-0008-0000-0F00-0000CC010000}"/>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a:extLst>
            <a:ext uri="{FF2B5EF4-FFF2-40B4-BE49-F238E27FC236}">
              <a16:creationId xmlns:a16="http://schemas.microsoft.com/office/drawing/2014/main" id="{00000000-0008-0000-0F00-0000CD010000}"/>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146686</xdr:rowOff>
    </xdr:from>
    <xdr:to>
      <xdr:col>54</xdr:col>
      <xdr:colOff>189865</xdr:colOff>
      <xdr:row>108</xdr:row>
      <xdr:rowOff>131445</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flipV="1">
          <a:off x="9219565" y="16743046"/>
          <a:ext cx="0" cy="1493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63" name="【市民会館】&#10;一人当たり面積最小値テキスト">
          <a:extLst>
            <a:ext uri="{FF2B5EF4-FFF2-40B4-BE49-F238E27FC236}">
              <a16:creationId xmlns:a16="http://schemas.microsoft.com/office/drawing/2014/main" id="{00000000-0008-0000-0F00-0000CF010000}"/>
            </a:ext>
          </a:extLst>
        </xdr:cNvPr>
        <xdr:cNvSpPr txBox="1"/>
      </xdr:nvSpPr>
      <xdr:spPr>
        <a:xfrm>
          <a:off x="9258300" y="18240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a:off x="9154160" y="182365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93363</xdr:rowOff>
    </xdr:from>
    <xdr:ext cx="469744" cy="259045"/>
    <xdr:sp macro="" textlink="">
      <xdr:nvSpPr>
        <xdr:cNvPr id="465" name="【市民会館】&#10;一人当たり面積最大値テキスト">
          <a:extLst>
            <a:ext uri="{FF2B5EF4-FFF2-40B4-BE49-F238E27FC236}">
              <a16:creationId xmlns:a16="http://schemas.microsoft.com/office/drawing/2014/main" id="{00000000-0008-0000-0F00-0000D1010000}"/>
            </a:ext>
          </a:extLst>
        </xdr:cNvPr>
        <xdr:cNvSpPr txBox="1"/>
      </xdr:nvSpPr>
      <xdr:spPr>
        <a:xfrm>
          <a:off x="9258300" y="16522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146686</xdr:rowOff>
    </xdr:from>
    <xdr:to>
      <xdr:col>55</xdr:col>
      <xdr:colOff>88900</xdr:colOff>
      <xdr:row>99</xdr:row>
      <xdr:rowOff>146686</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a:off x="9154160" y="167430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109238</xdr:rowOff>
    </xdr:from>
    <xdr:ext cx="469744" cy="259045"/>
    <xdr:sp macro="" textlink="">
      <xdr:nvSpPr>
        <xdr:cNvPr id="467" name="【市民会館】&#10;一人当たり面積平均値テキスト">
          <a:extLst>
            <a:ext uri="{FF2B5EF4-FFF2-40B4-BE49-F238E27FC236}">
              <a16:creationId xmlns:a16="http://schemas.microsoft.com/office/drawing/2014/main" id="{00000000-0008-0000-0F00-0000D3010000}"/>
            </a:ext>
          </a:extLst>
        </xdr:cNvPr>
        <xdr:cNvSpPr txBox="1"/>
      </xdr:nvSpPr>
      <xdr:spPr>
        <a:xfrm>
          <a:off x="9258300" y="17711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86361</xdr:rowOff>
    </xdr:from>
    <xdr:to>
      <xdr:col>55</xdr:col>
      <xdr:colOff>50800</xdr:colOff>
      <xdr:row>107</xdr:row>
      <xdr:rowOff>16511</xdr:rowOff>
    </xdr:to>
    <xdr:sp macro="" textlink="">
      <xdr:nvSpPr>
        <xdr:cNvPr id="468" name="フローチャート: 判断 467">
          <a:extLst>
            <a:ext uri="{FF2B5EF4-FFF2-40B4-BE49-F238E27FC236}">
              <a16:creationId xmlns:a16="http://schemas.microsoft.com/office/drawing/2014/main" id="{00000000-0008-0000-0F00-0000D4010000}"/>
            </a:ext>
          </a:extLst>
        </xdr:cNvPr>
        <xdr:cNvSpPr/>
      </xdr:nvSpPr>
      <xdr:spPr>
        <a:xfrm>
          <a:off x="9192260" y="1785620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101600</xdr:rowOff>
    </xdr:from>
    <xdr:to>
      <xdr:col>50</xdr:col>
      <xdr:colOff>165100</xdr:colOff>
      <xdr:row>107</xdr:row>
      <xdr:rowOff>31750</xdr:rowOff>
    </xdr:to>
    <xdr:sp macro="" textlink="">
      <xdr:nvSpPr>
        <xdr:cNvPr id="469" name="フローチャート: 判断 468">
          <a:extLst>
            <a:ext uri="{FF2B5EF4-FFF2-40B4-BE49-F238E27FC236}">
              <a16:creationId xmlns:a16="http://schemas.microsoft.com/office/drawing/2014/main" id="{00000000-0008-0000-0F00-0000D5010000}"/>
            </a:ext>
          </a:extLst>
        </xdr:cNvPr>
        <xdr:cNvSpPr/>
      </xdr:nvSpPr>
      <xdr:spPr>
        <a:xfrm>
          <a:off x="8445500" y="178714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111125</xdr:rowOff>
    </xdr:from>
    <xdr:to>
      <xdr:col>46</xdr:col>
      <xdr:colOff>38100</xdr:colOff>
      <xdr:row>107</xdr:row>
      <xdr:rowOff>41275</xdr:rowOff>
    </xdr:to>
    <xdr:sp macro="" textlink="">
      <xdr:nvSpPr>
        <xdr:cNvPr id="470" name="フローチャート: 判断 469">
          <a:extLst>
            <a:ext uri="{FF2B5EF4-FFF2-40B4-BE49-F238E27FC236}">
              <a16:creationId xmlns:a16="http://schemas.microsoft.com/office/drawing/2014/main" id="{00000000-0008-0000-0F00-0000D6010000}"/>
            </a:ext>
          </a:extLst>
        </xdr:cNvPr>
        <xdr:cNvSpPr/>
      </xdr:nvSpPr>
      <xdr:spPr>
        <a:xfrm>
          <a:off x="7670800" y="178809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103505</xdr:rowOff>
    </xdr:from>
    <xdr:to>
      <xdr:col>41</xdr:col>
      <xdr:colOff>101600</xdr:colOff>
      <xdr:row>107</xdr:row>
      <xdr:rowOff>33655</xdr:rowOff>
    </xdr:to>
    <xdr:sp macro="" textlink="">
      <xdr:nvSpPr>
        <xdr:cNvPr id="471" name="フローチャート: 判断 470">
          <a:extLst>
            <a:ext uri="{FF2B5EF4-FFF2-40B4-BE49-F238E27FC236}">
              <a16:creationId xmlns:a16="http://schemas.microsoft.com/office/drawing/2014/main" id="{00000000-0008-0000-0F00-0000D7010000}"/>
            </a:ext>
          </a:extLst>
        </xdr:cNvPr>
        <xdr:cNvSpPr/>
      </xdr:nvSpPr>
      <xdr:spPr>
        <a:xfrm>
          <a:off x="6873240" y="178733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99695</xdr:rowOff>
    </xdr:from>
    <xdr:to>
      <xdr:col>36</xdr:col>
      <xdr:colOff>165100</xdr:colOff>
      <xdr:row>107</xdr:row>
      <xdr:rowOff>29845</xdr:rowOff>
    </xdr:to>
    <xdr:sp macro="" textlink="">
      <xdr:nvSpPr>
        <xdr:cNvPr id="472" name="フローチャート: 判断 471">
          <a:extLst>
            <a:ext uri="{FF2B5EF4-FFF2-40B4-BE49-F238E27FC236}">
              <a16:creationId xmlns:a16="http://schemas.microsoft.com/office/drawing/2014/main" id="{00000000-0008-0000-0F00-0000D8010000}"/>
            </a:ext>
          </a:extLst>
        </xdr:cNvPr>
        <xdr:cNvSpPr/>
      </xdr:nvSpPr>
      <xdr:spPr>
        <a:xfrm>
          <a:off x="6098540" y="178695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143511</xdr:rowOff>
    </xdr:from>
    <xdr:to>
      <xdr:col>55</xdr:col>
      <xdr:colOff>50800</xdr:colOff>
      <xdr:row>108</xdr:row>
      <xdr:rowOff>73661</xdr:rowOff>
    </xdr:to>
    <xdr:sp macro="" textlink="">
      <xdr:nvSpPr>
        <xdr:cNvPr id="478" name="楕円 477">
          <a:extLst>
            <a:ext uri="{FF2B5EF4-FFF2-40B4-BE49-F238E27FC236}">
              <a16:creationId xmlns:a16="http://schemas.microsoft.com/office/drawing/2014/main" id="{00000000-0008-0000-0F00-0000DE010000}"/>
            </a:ext>
          </a:extLst>
        </xdr:cNvPr>
        <xdr:cNvSpPr/>
      </xdr:nvSpPr>
      <xdr:spPr>
        <a:xfrm>
          <a:off x="9192260" y="1808099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58438</xdr:rowOff>
    </xdr:from>
    <xdr:ext cx="469744" cy="259045"/>
    <xdr:sp macro="" textlink="">
      <xdr:nvSpPr>
        <xdr:cNvPr id="479" name="【市民会館】&#10;一人当たり面積該当値テキスト">
          <a:extLst>
            <a:ext uri="{FF2B5EF4-FFF2-40B4-BE49-F238E27FC236}">
              <a16:creationId xmlns:a16="http://schemas.microsoft.com/office/drawing/2014/main" id="{00000000-0008-0000-0F00-0000DF010000}"/>
            </a:ext>
          </a:extLst>
        </xdr:cNvPr>
        <xdr:cNvSpPr txBox="1"/>
      </xdr:nvSpPr>
      <xdr:spPr>
        <a:xfrm>
          <a:off x="9258300" y="17995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143511</xdr:rowOff>
    </xdr:from>
    <xdr:to>
      <xdr:col>50</xdr:col>
      <xdr:colOff>165100</xdr:colOff>
      <xdr:row>108</xdr:row>
      <xdr:rowOff>73661</xdr:rowOff>
    </xdr:to>
    <xdr:sp macro="" textlink="">
      <xdr:nvSpPr>
        <xdr:cNvPr id="480" name="楕円 479">
          <a:extLst>
            <a:ext uri="{FF2B5EF4-FFF2-40B4-BE49-F238E27FC236}">
              <a16:creationId xmlns:a16="http://schemas.microsoft.com/office/drawing/2014/main" id="{00000000-0008-0000-0F00-0000E0010000}"/>
            </a:ext>
          </a:extLst>
        </xdr:cNvPr>
        <xdr:cNvSpPr/>
      </xdr:nvSpPr>
      <xdr:spPr>
        <a:xfrm>
          <a:off x="8445500" y="180809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22861</xdr:rowOff>
    </xdr:from>
    <xdr:to>
      <xdr:col>55</xdr:col>
      <xdr:colOff>0</xdr:colOff>
      <xdr:row>108</xdr:row>
      <xdr:rowOff>22861</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a:off x="8496300" y="18127981"/>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143511</xdr:rowOff>
    </xdr:from>
    <xdr:to>
      <xdr:col>46</xdr:col>
      <xdr:colOff>38100</xdr:colOff>
      <xdr:row>108</xdr:row>
      <xdr:rowOff>73661</xdr:rowOff>
    </xdr:to>
    <xdr:sp macro="" textlink="">
      <xdr:nvSpPr>
        <xdr:cNvPr id="482" name="楕円 481">
          <a:extLst>
            <a:ext uri="{FF2B5EF4-FFF2-40B4-BE49-F238E27FC236}">
              <a16:creationId xmlns:a16="http://schemas.microsoft.com/office/drawing/2014/main" id="{00000000-0008-0000-0F00-0000E2010000}"/>
            </a:ext>
          </a:extLst>
        </xdr:cNvPr>
        <xdr:cNvSpPr/>
      </xdr:nvSpPr>
      <xdr:spPr>
        <a:xfrm>
          <a:off x="7670800" y="1808099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22861</xdr:rowOff>
    </xdr:from>
    <xdr:to>
      <xdr:col>50</xdr:col>
      <xdr:colOff>114300</xdr:colOff>
      <xdr:row>108</xdr:row>
      <xdr:rowOff>22861</xdr:rowOff>
    </xdr:to>
    <xdr:cxnSp macro="">
      <xdr:nvCxnSpPr>
        <xdr:cNvPr id="483" name="直線コネクタ 482">
          <a:extLst>
            <a:ext uri="{FF2B5EF4-FFF2-40B4-BE49-F238E27FC236}">
              <a16:creationId xmlns:a16="http://schemas.microsoft.com/office/drawing/2014/main" id="{00000000-0008-0000-0F00-0000E3010000}"/>
            </a:ext>
          </a:extLst>
        </xdr:cNvPr>
        <xdr:cNvCxnSpPr/>
      </xdr:nvCxnSpPr>
      <xdr:spPr>
        <a:xfrm>
          <a:off x="7713980" y="18127981"/>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145414</xdr:rowOff>
    </xdr:from>
    <xdr:to>
      <xdr:col>41</xdr:col>
      <xdr:colOff>101600</xdr:colOff>
      <xdr:row>108</xdr:row>
      <xdr:rowOff>75564</xdr:rowOff>
    </xdr:to>
    <xdr:sp macro="" textlink="">
      <xdr:nvSpPr>
        <xdr:cNvPr id="484" name="楕円 483">
          <a:extLst>
            <a:ext uri="{FF2B5EF4-FFF2-40B4-BE49-F238E27FC236}">
              <a16:creationId xmlns:a16="http://schemas.microsoft.com/office/drawing/2014/main" id="{00000000-0008-0000-0F00-0000E4010000}"/>
            </a:ext>
          </a:extLst>
        </xdr:cNvPr>
        <xdr:cNvSpPr/>
      </xdr:nvSpPr>
      <xdr:spPr>
        <a:xfrm>
          <a:off x="6873240" y="180828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22861</xdr:rowOff>
    </xdr:from>
    <xdr:to>
      <xdr:col>45</xdr:col>
      <xdr:colOff>177800</xdr:colOff>
      <xdr:row>108</xdr:row>
      <xdr:rowOff>24764</xdr:rowOff>
    </xdr:to>
    <xdr:cxnSp macro="">
      <xdr:nvCxnSpPr>
        <xdr:cNvPr id="485" name="直線コネクタ 484">
          <a:extLst>
            <a:ext uri="{FF2B5EF4-FFF2-40B4-BE49-F238E27FC236}">
              <a16:creationId xmlns:a16="http://schemas.microsoft.com/office/drawing/2014/main" id="{00000000-0008-0000-0F00-0000E5010000}"/>
            </a:ext>
          </a:extLst>
        </xdr:cNvPr>
        <xdr:cNvCxnSpPr/>
      </xdr:nvCxnSpPr>
      <xdr:spPr>
        <a:xfrm flipV="1">
          <a:off x="6924040" y="18127981"/>
          <a:ext cx="78994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145414</xdr:rowOff>
    </xdr:from>
    <xdr:to>
      <xdr:col>36</xdr:col>
      <xdr:colOff>165100</xdr:colOff>
      <xdr:row>108</xdr:row>
      <xdr:rowOff>75564</xdr:rowOff>
    </xdr:to>
    <xdr:sp macro="" textlink="">
      <xdr:nvSpPr>
        <xdr:cNvPr id="486" name="楕円 485">
          <a:extLst>
            <a:ext uri="{FF2B5EF4-FFF2-40B4-BE49-F238E27FC236}">
              <a16:creationId xmlns:a16="http://schemas.microsoft.com/office/drawing/2014/main" id="{00000000-0008-0000-0F00-0000E6010000}"/>
            </a:ext>
          </a:extLst>
        </xdr:cNvPr>
        <xdr:cNvSpPr/>
      </xdr:nvSpPr>
      <xdr:spPr>
        <a:xfrm>
          <a:off x="6098540" y="180828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24764</xdr:rowOff>
    </xdr:from>
    <xdr:to>
      <xdr:col>41</xdr:col>
      <xdr:colOff>50800</xdr:colOff>
      <xdr:row>108</xdr:row>
      <xdr:rowOff>24764</xdr:rowOff>
    </xdr:to>
    <xdr:cxnSp macro="">
      <xdr:nvCxnSpPr>
        <xdr:cNvPr id="487" name="直線コネクタ 486">
          <a:extLst>
            <a:ext uri="{FF2B5EF4-FFF2-40B4-BE49-F238E27FC236}">
              <a16:creationId xmlns:a16="http://schemas.microsoft.com/office/drawing/2014/main" id="{00000000-0008-0000-0F00-0000E7010000}"/>
            </a:ext>
          </a:extLst>
        </xdr:cNvPr>
        <xdr:cNvCxnSpPr/>
      </xdr:nvCxnSpPr>
      <xdr:spPr>
        <a:xfrm>
          <a:off x="6149340" y="18129884"/>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48277</xdr:rowOff>
    </xdr:from>
    <xdr:ext cx="469744" cy="259045"/>
    <xdr:sp macro="" textlink="">
      <xdr:nvSpPr>
        <xdr:cNvPr id="488" name="n_1aveValue【市民会館】&#10;一人当たり面積">
          <a:extLst>
            <a:ext uri="{FF2B5EF4-FFF2-40B4-BE49-F238E27FC236}">
              <a16:creationId xmlns:a16="http://schemas.microsoft.com/office/drawing/2014/main" id="{00000000-0008-0000-0F00-0000E8010000}"/>
            </a:ext>
          </a:extLst>
        </xdr:cNvPr>
        <xdr:cNvSpPr txBox="1"/>
      </xdr:nvSpPr>
      <xdr:spPr>
        <a:xfrm>
          <a:off x="8271587" y="1765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57802</xdr:rowOff>
    </xdr:from>
    <xdr:ext cx="469744" cy="259045"/>
    <xdr:sp macro="" textlink="">
      <xdr:nvSpPr>
        <xdr:cNvPr id="489" name="n_2aveValue【市民会館】&#10;一人当たり面積">
          <a:extLst>
            <a:ext uri="{FF2B5EF4-FFF2-40B4-BE49-F238E27FC236}">
              <a16:creationId xmlns:a16="http://schemas.microsoft.com/office/drawing/2014/main" id="{00000000-0008-0000-0F00-0000E9010000}"/>
            </a:ext>
          </a:extLst>
        </xdr:cNvPr>
        <xdr:cNvSpPr txBox="1"/>
      </xdr:nvSpPr>
      <xdr:spPr>
        <a:xfrm>
          <a:off x="7509587" y="1766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50182</xdr:rowOff>
    </xdr:from>
    <xdr:ext cx="469744" cy="259045"/>
    <xdr:sp macro="" textlink="">
      <xdr:nvSpPr>
        <xdr:cNvPr id="490" name="n_3aveValue【市民会館】&#10;一人当たり面積">
          <a:extLst>
            <a:ext uri="{FF2B5EF4-FFF2-40B4-BE49-F238E27FC236}">
              <a16:creationId xmlns:a16="http://schemas.microsoft.com/office/drawing/2014/main" id="{00000000-0008-0000-0F00-0000EA010000}"/>
            </a:ext>
          </a:extLst>
        </xdr:cNvPr>
        <xdr:cNvSpPr txBox="1"/>
      </xdr:nvSpPr>
      <xdr:spPr>
        <a:xfrm>
          <a:off x="6712027" y="17652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46372</xdr:rowOff>
    </xdr:from>
    <xdr:ext cx="469744" cy="259045"/>
    <xdr:sp macro="" textlink="">
      <xdr:nvSpPr>
        <xdr:cNvPr id="491" name="n_4aveValue【市民会館】&#10;一人当たり面積">
          <a:extLst>
            <a:ext uri="{FF2B5EF4-FFF2-40B4-BE49-F238E27FC236}">
              <a16:creationId xmlns:a16="http://schemas.microsoft.com/office/drawing/2014/main" id="{00000000-0008-0000-0F00-0000EB010000}"/>
            </a:ext>
          </a:extLst>
        </xdr:cNvPr>
        <xdr:cNvSpPr txBox="1"/>
      </xdr:nvSpPr>
      <xdr:spPr>
        <a:xfrm>
          <a:off x="5937327" y="1764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64788</xdr:rowOff>
    </xdr:from>
    <xdr:ext cx="469744" cy="259045"/>
    <xdr:sp macro="" textlink="">
      <xdr:nvSpPr>
        <xdr:cNvPr id="492" name="n_1mainValue【市民会館】&#10;一人当たり面積">
          <a:extLst>
            <a:ext uri="{FF2B5EF4-FFF2-40B4-BE49-F238E27FC236}">
              <a16:creationId xmlns:a16="http://schemas.microsoft.com/office/drawing/2014/main" id="{00000000-0008-0000-0F00-0000EC010000}"/>
            </a:ext>
          </a:extLst>
        </xdr:cNvPr>
        <xdr:cNvSpPr txBox="1"/>
      </xdr:nvSpPr>
      <xdr:spPr>
        <a:xfrm>
          <a:off x="8271587" y="18169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64788</xdr:rowOff>
    </xdr:from>
    <xdr:ext cx="469744" cy="259045"/>
    <xdr:sp macro="" textlink="">
      <xdr:nvSpPr>
        <xdr:cNvPr id="493" name="n_2mainValue【市民会館】&#10;一人当たり面積">
          <a:extLst>
            <a:ext uri="{FF2B5EF4-FFF2-40B4-BE49-F238E27FC236}">
              <a16:creationId xmlns:a16="http://schemas.microsoft.com/office/drawing/2014/main" id="{00000000-0008-0000-0F00-0000ED010000}"/>
            </a:ext>
          </a:extLst>
        </xdr:cNvPr>
        <xdr:cNvSpPr txBox="1"/>
      </xdr:nvSpPr>
      <xdr:spPr>
        <a:xfrm>
          <a:off x="7509587" y="18169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66691</xdr:rowOff>
    </xdr:from>
    <xdr:ext cx="469744" cy="259045"/>
    <xdr:sp macro="" textlink="">
      <xdr:nvSpPr>
        <xdr:cNvPr id="494" name="n_3mainValue【市民会館】&#10;一人当たり面積">
          <a:extLst>
            <a:ext uri="{FF2B5EF4-FFF2-40B4-BE49-F238E27FC236}">
              <a16:creationId xmlns:a16="http://schemas.microsoft.com/office/drawing/2014/main" id="{00000000-0008-0000-0F00-0000EE010000}"/>
            </a:ext>
          </a:extLst>
        </xdr:cNvPr>
        <xdr:cNvSpPr txBox="1"/>
      </xdr:nvSpPr>
      <xdr:spPr>
        <a:xfrm>
          <a:off x="6712027" y="18171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66691</xdr:rowOff>
    </xdr:from>
    <xdr:ext cx="469744" cy="259045"/>
    <xdr:sp macro="" textlink="">
      <xdr:nvSpPr>
        <xdr:cNvPr id="495" name="n_4mainValue【市民会館】&#10;一人当たり面積">
          <a:extLst>
            <a:ext uri="{FF2B5EF4-FFF2-40B4-BE49-F238E27FC236}">
              <a16:creationId xmlns:a16="http://schemas.microsoft.com/office/drawing/2014/main" id="{00000000-0008-0000-0F00-0000EF010000}"/>
            </a:ext>
          </a:extLst>
        </xdr:cNvPr>
        <xdr:cNvSpPr txBox="1"/>
      </xdr:nvSpPr>
      <xdr:spPr>
        <a:xfrm>
          <a:off x="5937327" y="18171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a:extLst>
            <a:ext uri="{FF2B5EF4-FFF2-40B4-BE49-F238E27FC236}">
              <a16:creationId xmlns:a16="http://schemas.microsoft.com/office/drawing/2014/main" id="{00000000-0008-0000-0F00-0000F7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a:extLst>
            <a:ext uri="{FF2B5EF4-FFF2-40B4-BE49-F238E27FC236}">
              <a16:creationId xmlns:a16="http://schemas.microsoft.com/office/drawing/2014/main" id="{00000000-0008-0000-0F00-0000F8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a:extLst>
            <a:ext uri="{FF2B5EF4-FFF2-40B4-BE49-F238E27FC236}">
              <a16:creationId xmlns:a16="http://schemas.microsoft.com/office/drawing/2014/main" id="{00000000-0008-0000-0F00-0000F9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a:extLst>
            <a:ext uri="{FF2B5EF4-FFF2-40B4-BE49-F238E27FC236}">
              <a16:creationId xmlns:a16="http://schemas.microsoft.com/office/drawing/2014/main" id="{00000000-0008-0000-0F00-0000FA0100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a:extLst>
            <a:ext uri="{FF2B5EF4-FFF2-40B4-BE49-F238E27FC236}">
              <a16:creationId xmlns:a16="http://schemas.microsoft.com/office/drawing/2014/main" id="{00000000-0008-0000-0F00-0000FB010000}"/>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a:extLst>
            <a:ext uri="{FF2B5EF4-FFF2-40B4-BE49-F238E27FC236}">
              <a16:creationId xmlns:a16="http://schemas.microsoft.com/office/drawing/2014/main" id="{00000000-0008-0000-0F00-0000FC010000}"/>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a:extLst>
            <a:ext uri="{FF2B5EF4-FFF2-40B4-BE49-F238E27FC236}">
              <a16:creationId xmlns:a16="http://schemas.microsoft.com/office/drawing/2014/main" id="{00000000-0008-0000-0F00-0000FD010000}"/>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a:extLst>
            <a:ext uri="{FF2B5EF4-FFF2-40B4-BE49-F238E27FC236}">
              <a16:creationId xmlns:a16="http://schemas.microsoft.com/office/drawing/2014/main" id="{00000000-0008-0000-0F00-0000FE010000}"/>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a:extLst>
            <a:ext uri="{FF2B5EF4-FFF2-40B4-BE49-F238E27FC236}">
              <a16:creationId xmlns:a16="http://schemas.microsoft.com/office/drawing/2014/main" id="{00000000-0008-0000-0F00-0000FF010000}"/>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a:extLst>
            <a:ext uri="{FF2B5EF4-FFF2-40B4-BE49-F238E27FC236}">
              <a16:creationId xmlns:a16="http://schemas.microsoft.com/office/drawing/2014/main" id="{00000000-0008-0000-0F00-000000020000}"/>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a:extLst>
            <a:ext uri="{FF2B5EF4-FFF2-40B4-BE49-F238E27FC236}">
              <a16:creationId xmlns:a16="http://schemas.microsoft.com/office/drawing/2014/main" id="{00000000-0008-0000-0F00-000002020000}"/>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a:extLst>
            <a:ext uri="{FF2B5EF4-FFF2-40B4-BE49-F238E27FC236}">
              <a16:creationId xmlns:a16="http://schemas.microsoft.com/office/drawing/2014/main" id="{00000000-0008-0000-0F00-000003020000}"/>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a:extLst>
            <a:ext uri="{FF2B5EF4-FFF2-40B4-BE49-F238E27FC236}">
              <a16:creationId xmlns:a16="http://schemas.microsoft.com/office/drawing/2014/main" id="{00000000-0008-0000-0F00-00000802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flipV="1">
          <a:off x="14375764" y="5642610"/>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2" name="【一般廃棄物処理施設】&#10;有形固定資産減価償却率最小値テキスト">
          <a:extLst>
            <a:ext uri="{FF2B5EF4-FFF2-40B4-BE49-F238E27FC236}">
              <a16:creationId xmlns:a16="http://schemas.microsoft.com/office/drawing/2014/main" id="{00000000-0008-0000-0F00-00000A020000}"/>
            </a:ext>
          </a:extLst>
        </xdr:cNvPr>
        <xdr:cNvSpPr txBox="1"/>
      </xdr:nvSpPr>
      <xdr:spPr>
        <a:xfrm>
          <a:off x="1441450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428750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524" name="【一般廃棄物処理施設】&#10;有形固定資産減価償却率最大値テキスト">
          <a:extLst>
            <a:ext uri="{FF2B5EF4-FFF2-40B4-BE49-F238E27FC236}">
              <a16:creationId xmlns:a16="http://schemas.microsoft.com/office/drawing/2014/main" id="{00000000-0008-0000-0F00-00000C020000}"/>
            </a:ext>
          </a:extLst>
        </xdr:cNvPr>
        <xdr:cNvSpPr txBox="1"/>
      </xdr:nvSpPr>
      <xdr:spPr>
        <a:xfrm>
          <a:off x="14414500" y="54216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a:off x="14287500" y="56426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80934</xdr:rowOff>
    </xdr:from>
    <xdr:ext cx="405111" cy="259045"/>
    <xdr:sp macro="" textlink="">
      <xdr:nvSpPr>
        <xdr:cNvPr id="526" name="【一般廃棄物処理施設】&#10;有形固定資産減価償却率平均値テキスト">
          <a:extLst>
            <a:ext uri="{FF2B5EF4-FFF2-40B4-BE49-F238E27FC236}">
              <a16:creationId xmlns:a16="http://schemas.microsoft.com/office/drawing/2014/main" id="{00000000-0008-0000-0F00-00000E020000}"/>
            </a:ext>
          </a:extLst>
        </xdr:cNvPr>
        <xdr:cNvSpPr txBox="1"/>
      </xdr:nvSpPr>
      <xdr:spPr>
        <a:xfrm>
          <a:off x="14414500" y="62836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58057</xdr:rowOff>
    </xdr:from>
    <xdr:to>
      <xdr:col>85</xdr:col>
      <xdr:colOff>177800</xdr:colOff>
      <xdr:row>38</xdr:row>
      <xdr:rowOff>159657</xdr:rowOff>
    </xdr:to>
    <xdr:sp macro="" textlink="">
      <xdr:nvSpPr>
        <xdr:cNvPr id="527" name="フローチャート: 判断 526">
          <a:extLst>
            <a:ext uri="{FF2B5EF4-FFF2-40B4-BE49-F238E27FC236}">
              <a16:creationId xmlns:a16="http://schemas.microsoft.com/office/drawing/2014/main" id="{00000000-0008-0000-0F00-00000F020000}"/>
            </a:ext>
          </a:extLst>
        </xdr:cNvPr>
        <xdr:cNvSpPr/>
      </xdr:nvSpPr>
      <xdr:spPr>
        <a:xfrm>
          <a:off x="14325600" y="6428377"/>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528" name="フローチャート: 判断 527">
          <a:extLst>
            <a:ext uri="{FF2B5EF4-FFF2-40B4-BE49-F238E27FC236}">
              <a16:creationId xmlns:a16="http://schemas.microsoft.com/office/drawing/2014/main" id="{00000000-0008-0000-0F00-000010020000}"/>
            </a:ext>
          </a:extLst>
        </xdr:cNvPr>
        <xdr:cNvSpPr/>
      </xdr:nvSpPr>
      <xdr:spPr>
        <a:xfrm>
          <a:off x="1357884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35197</xdr:rowOff>
    </xdr:from>
    <xdr:to>
      <xdr:col>76</xdr:col>
      <xdr:colOff>165100</xdr:colOff>
      <xdr:row>38</xdr:row>
      <xdr:rowOff>136797</xdr:rowOff>
    </xdr:to>
    <xdr:sp macro="" textlink="">
      <xdr:nvSpPr>
        <xdr:cNvPr id="529" name="フローチャート: 判断 528">
          <a:extLst>
            <a:ext uri="{FF2B5EF4-FFF2-40B4-BE49-F238E27FC236}">
              <a16:creationId xmlns:a16="http://schemas.microsoft.com/office/drawing/2014/main" id="{00000000-0008-0000-0F00-000011020000}"/>
            </a:ext>
          </a:extLst>
        </xdr:cNvPr>
        <xdr:cNvSpPr/>
      </xdr:nvSpPr>
      <xdr:spPr>
        <a:xfrm>
          <a:off x="12804140" y="6405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139700</xdr:rowOff>
    </xdr:from>
    <xdr:to>
      <xdr:col>72</xdr:col>
      <xdr:colOff>38100</xdr:colOff>
      <xdr:row>35</xdr:row>
      <xdr:rowOff>69850</xdr:rowOff>
    </xdr:to>
    <xdr:sp macro="" textlink="">
      <xdr:nvSpPr>
        <xdr:cNvPr id="530" name="フローチャート: 判断 529">
          <a:extLst>
            <a:ext uri="{FF2B5EF4-FFF2-40B4-BE49-F238E27FC236}">
              <a16:creationId xmlns:a16="http://schemas.microsoft.com/office/drawing/2014/main" id="{00000000-0008-0000-0F00-000012020000}"/>
            </a:ext>
          </a:extLst>
        </xdr:cNvPr>
        <xdr:cNvSpPr/>
      </xdr:nvSpPr>
      <xdr:spPr>
        <a:xfrm>
          <a:off x="12029440" y="58394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531" name="フローチャート: 判断 530">
          <a:extLst>
            <a:ext uri="{FF2B5EF4-FFF2-40B4-BE49-F238E27FC236}">
              <a16:creationId xmlns:a16="http://schemas.microsoft.com/office/drawing/2014/main" id="{00000000-0008-0000-0F00-000013020000}"/>
            </a:ext>
          </a:extLst>
        </xdr:cNvPr>
        <xdr:cNvSpPr/>
      </xdr:nvSpPr>
      <xdr:spPr>
        <a:xfrm>
          <a:off x="11231880" y="6398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4173</xdr:rowOff>
    </xdr:from>
    <xdr:to>
      <xdr:col>85</xdr:col>
      <xdr:colOff>177800</xdr:colOff>
      <xdr:row>39</xdr:row>
      <xdr:rowOff>105773</xdr:rowOff>
    </xdr:to>
    <xdr:sp macro="" textlink="">
      <xdr:nvSpPr>
        <xdr:cNvPr id="537" name="楕円 536">
          <a:extLst>
            <a:ext uri="{FF2B5EF4-FFF2-40B4-BE49-F238E27FC236}">
              <a16:creationId xmlns:a16="http://schemas.microsoft.com/office/drawing/2014/main" id="{00000000-0008-0000-0F00-000019020000}"/>
            </a:ext>
          </a:extLst>
        </xdr:cNvPr>
        <xdr:cNvSpPr/>
      </xdr:nvSpPr>
      <xdr:spPr>
        <a:xfrm>
          <a:off x="14325600" y="6542133"/>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154050</xdr:rowOff>
    </xdr:from>
    <xdr:ext cx="405111" cy="259045"/>
    <xdr:sp macro="" textlink="">
      <xdr:nvSpPr>
        <xdr:cNvPr id="538" name="【一般廃棄物処理施設】&#10;有形固定資産減価償却率該当値テキスト">
          <a:extLst>
            <a:ext uri="{FF2B5EF4-FFF2-40B4-BE49-F238E27FC236}">
              <a16:creationId xmlns:a16="http://schemas.microsoft.com/office/drawing/2014/main" id="{00000000-0008-0000-0F00-00001A020000}"/>
            </a:ext>
          </a:extLst>
        </xdr:cNvPr>
        <xdr:cNvSpPr txBox="1"/>
      </xdr:nvSpPr>
      <xdr:spPr>
        <a:xfrm>
          <a:off x="14414500" y="6524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90714</xdr:rowOff>
    </xdr:from>
    <xdr:to>
      <xdr:col>81</xdr:col>
      <xdr:colOff>101600</xdr:colOff>
      <xdr:row>38</xdr:row>
      <xdr:rowOff>20864</xdr:rowOff>
    </xdr:to>
    <xdr:sp macro="" textlink="">
      <xdr:nvSpPr>
        <xdr:cNvPr id="539" name="楕円 538">
          <a:extLst>
            <a:ext uri="{FF2B5EF4-FFF2-40B4-BE49-F238E27FC236}">
              <a16:creationId xmlns:a16="http://schemas.microsoft.com/office/drawing/2014/main" id="{00000000-0008-0000-0F00-00001B020000}"/>
            </a:ext>
          </a:extLst>
        </xdr:cNvPr>
        <xdr:cNvSpPr/>
      </xdr:nvSpPr>
      <xdr:spPr>
        <a:xfrm>
          <a:off x="13578840" y="62933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141514</xdr:rowOff>
    </xdr:from>
    <xdr:to>
      <xdr:col>85</xdr:col>
      <xdr:colOff>127000</xdr:colOff>
      <xdr:row>39</xdr:row>
      <xdr:rowOff>54973</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a:off x="13629640" y="6344194"/>
          <a:ext cx="746760" cy="248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27033</xdr:rowOff>
    </xdr:from>
    <xdr:to>
      <xdr:col>76</xdr:col>
      <xdr:colOff>165100</xdr:colOff>
      <xdr:row>34</xdr:row>
      <xdr:rowOff>128633</xdr:rowOff>
    </xdr:to>
    <xdr:sp macro="" textlink="">
      <xdr:nvSpPr>
        <xdr:cNvPr id="541" name="楕円 540">
          <a:extLst>
            <a:ext uri="{FF2B5EF4-FFF2-40B4-BE49-F238E27FC236}">
              <a16:creationId xmlns:a16="http://schemas.microsoft.com/office/drawing/2014/main" id="{00000000-0008-0000-0F00-00001D020000}"/>
            </a:ext>
          </a:extLst>
        </xdr:cNvPr>
        <xdr:cNvSpPr/>
      </xdr:nvSpPr>
      <xdr:spPr>
        <a:xfrm>
          <a:off x="12804140" y="572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77833</xdr:rowOff>
    </xdr:from>
    <xdr:to>
      <xdr:col>81</xdr:col>
      <xdr:colOff>50800</xdr:colOff>
      <xdr:row>37</xdr:row>
      <xdr:rowOff>141514</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a:off x="12854940" y="5777593"/>
          <a:ext cx="774700" cy="56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159294</xdr:rowOff>
    </xdr:from>
    <xdr:to>
      <xdr:col>72</xdr:col>
      <xdr:colOff>38100</xdr:colOff>
      <xdr:row>34</xdr:row>
      <xdr:rowOff>89444</xdr:rowOff>
    </xdr:to>
    <xdr:sp macro="" textlink="">
      <xdr:nvSpPr>
        <xdr:cNvPr id="543" name="楕円 542">
          <a:extLst>
            <a:ext uri="{FF2B5EF4-FFF2-40B4-BE49-F238E27FC236}">
              <a16:creationId xmlns:a16="http://schemas.microsoft.com/office/drawing/2014/main" id="{00000000-0008-0000-0F00-00001F020000}"/>
            </a:ext>
          </a:extLst>
        </xdr:cNvPr>
        <xdr:cNvSpPr/>
      </xdr:nvSpPr>
      <xdr:spPr>
        <a:xfrm>
          <a:off x="12029440" y="569141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38644</xdr:rowOff>
    </xdr:from>
    <xdr:to>
      <xdr:col>76</xdr:col>
      <xdr:colOff>114300</xdr:colOff>
      <xdr:row>34</xdr:row>
      <xdr:rowOff>77833</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a:off x="12072620" y="5738404"/>
          <a:ext cx="78232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131536</xdr:rowOff>
    </xdr:from>
    <xdr:to>
      <xdr:col>67</xdr:col>
      <xdr:colOff>101600</xdr:colOff>
      <xdr:row>34</xdr:row>
      <xdr:rowOff>61686</xdr:rowOff>
    </xdr:to>
    <xdr:sp macro="" textlink="">
      <xdr:nvSpPr>
        <xdr:cNvPr id="545" name="楕円 544">
          <a:extLst>
            <a:ext uri="{FF2B5EF4-FFF2-40B4-BE49-F238E27FC236}">
              <a16:creationId xmlns:a16="http://schemas.microsoft.com/office/drawing/2014/main" id="{00000000-0008-0000-0F00-000021020000}"/>
            </a:ext>
          </a:extLst>
        </xdr:cNvPr>
        <xdr:cNvSpPr/>
      </xdr:nvSpPr>
      <xdr:spPr>
        <a:xfrm>
          <a:off x="11231880" y="56636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10886</xdr:rowOff>
    </xdr:from>
    <xdr:to>
      <xdr:col>71</xdr:col>
      <xdr:colOff>177800</xdr:colOff>
      <xdr:row>34</xdr:row>
      <xdr:rowOff>38644</xdr:rowOff>
    </xdr:to>
    <xdr:cxnSp macro="">
      <xdr:nvCxnSpPr>
        <xdr:cNvPr id="546" name="直線コネクタ 545">
          <a:extLst>
            <a:ext uri="{FF2B5EF4-FFF2-40B4-BE49-F238E27FC236}">
              <a16:creationId xmlns:a16="http://schemas.microsoft.com/office/drawing/2014/main" id="{00000000-0008-0000-0F00-000022020000}"/>
            </a:ext>
          </a:extLst>
        </xdr:cNvPr>
        <xdr:cNvCxnSpPr/>
      </xdr:nvCxnSpPr>
      <xdr:spPr>
        <a:xfrm>
          <a:off x="11282680" y="5710646"/>
          <a:ext cx="78994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140987</xdr:rowOff>
    </xdr:from>
    <xdr:ext cx="405111" cy="259045"/>
    <xdr:sp macro="" textlink="">
      <xdr:nvSpPr>
        <xdr:cNvPr id="547" name="n_1aveValue【一般廃棄物処理施設】&#10;有形固定資産減価償却率">
          <a:extLst>
            <a:ext uri="{FF2B5EF4-FFF2-40B4-BE49-F238E27FC236}">
              <a16:creationId xmlns:a16="http://schemas.microsoft.com/office/drawing/2014/main" id="{00000000-0008-0000-0F00-000023020000}"/>
            </a:ext>
          </a:extLst>
        </xdr:cNvPr>
        <xdr:cNvSpPr txBox="1"/>
      </xdr:nvSpPr>
      <xdr:spPr>
        <a:xfrm>
          <a:off x="1343724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127924</xdr:rowOff>
    </xdr:from>
    <xdr:ext cx="405111" cy="259045"/>
    <xdr:sp macro="" textlink="">
      <xdr:nvSpPr>
        <xdr:cNvPr id="548" name="n_2aveValue【一般廃棄物処理施設】&#10;有形固定資産減価償却率">
          <a:extLst>
            <a:ext uri="{FF2B5EF4-FFF2-40B4-BE49-F238E27FC236}">
              <a16:creationId xmlns:a16="http://schemas.microsoft.com/office/drawing/2014/main" id="{00000000-0008-0000-0F00-000024020000}"/>
            </a:ext>
          </a:extLst>
        </xdr:cNvPr>
        <xdr:cNvSpPr txBox="1"/>
      </xdr:nvSpPr>
      <xdr:spPr>
        <a:xfrm>
          <a:off x="12675244" y="6498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60977</xdr:rowOff>
    </xdr:from>
    <xdr:ext cx="405111" cy="259045"/>
    <xdr:sp macro="" textlink="">
      <xdr:nvSpPr>
        <xdr:cNvPr id="549" name="n_3aveValue【一般廃棄物処理施設】&#10;有形固定資産減価償却率">
          <a:extLst>
            <a:ext uri="{FF2B5EF4-FFF2-40B4-BE49-F238E27FC236}">
              <a16:creationId xmlns:a16="http://schemas.microsoft.com/office/drawing/2014/main" id="{00000000-0008-0000-0F00-000025020000}"/>
            </a:ext>
          </a:extLst>
        </xdr:cNvPr>
        <xdr:cNvSpPr txBox="1"/>
      </xdr:nvSpPr>
      <xdr:spPr>
        <a:xfrm>
          <a:off x="11900544" y="5928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121393</xdr:rowOff>
    </xdr:from>
    <xdr:ext cx="405111" cy="259045"/>
    <xdr:sp macro="" textlink="">
      <xdr:nvSpPr>
        <xdr:cNvPr id="550" name="n_4aveValue【一般廃棄物処理施設】&#10;有形固定資産減価償却率">
          <a:extLst>
            <a:ext uri="{FF2B5EF4-FFF2-40B4-BE49-F238E27FC236}">
              <a16:creationId xmlns:a16="http://schemas.microsoft.com/office/drawing/2014/main" id="{00000000-0008-0000-0F00-000026020000}"/>
            </a:ext>
          </a:extLst>
        </xdr:cNvPr>
        <xdr:cNvSpPr txBox="1"/>
      </xdr:nvSpPr>
      <xdr:spPr>
        <a:xfrm>
          <a:off x="11102984" y="6491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37391</xdr:rowOff>
    </xdr:from>
    <xdr:ext cx="405111" cy="259045"/>
    <xdr:sp macro="" textlink="">
      <xdr:nvSpPr>
        <xdr:cNvPr id="551" name="n_1mainValue【一般廃棄物処理施設】&#10;有形固定資産減価償却率">
          <a:extLst>
            <a:ext uri="{FF2B5EF4-FFF2-40B4-BE49-F238E27FC236}">
              <a16:creationId xmlns:a16="http://schemas.microsoft.com/office/drawing/2014/main" id="{00000000-0008-0000-0F00-000027020000}"/>
            </a:ext>
          </a:extLst>
        </xdr:cNvPr>
        <xdr:cNvSpPr txBox="1"/>
      </xdr:nvSpPr>
      <xdr:spPr>
        <a:xfrm>
          <a:off x="13437244" y="607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145160</xdr:rowOff>
    </xdr:from>
    <xdr:ext cx="405111" cy="259045"/>
    <xdr:sp macro="" textlink="">
      <xdr:nvSpPr>
        <xdr:cNvPr id="552" name="n_2mainValue【一般廃棄物処理施設】&#10;有形固定資産減価償却率">
          <a:extLst>
            <a:ext uri="{FF2B5EF4-FFF2-40B4-BE49-F238E27FC236}">
              <a16:creationId xmlns:a16="http://schemas.microsoft.com/office/drawing/2014/main" id="{00000000-0008-0000-0F00-000028020000}"/>
            </a:ext>
          </a:extLst>
        </xdr:cNvPr>
        <xdr:cNvSpPr txBox="1"/>
      </xdr:nvSpPr>
      <xdr:spPr>
        <a:xfrm>
          <a:off x="12675244" y="5509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105971</xdr:rowOff>
    </xdr:from>
    <xdr:ext cx="405111" cy="259045"/>
    <xdr:sp macro="" textlink="">
      <xdr:nvSpPr>
        <xdr:cNvPr id="553" name="n_3mainValue【一般廃棄物処理施設】&#10;有形固定資産減価償却率">
          <a:extLst>
            <a:ext uri="{FF2B5EF4-FFF2-40B4-BE49-F238E27FC236}">
              <a16:creationId xmlns:a16="http://schemas.microsoft.com/office/drawing/2014/main" id="{00000000-0008-0000-0F00-000029020000}"/>
            </a:ext>
          </a:extLst>
        </xdr:cNvPr>
        <xdr:cNvSpPr txBox="1"/>
      </xdr:nvSpPr>
      <xdr:spPr>
        <a:xfrm>
          <a:off x="11900544" y="5470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78213</xdr:rowOff>
    </xdr:from>
    <xdr:ext cx="405111" cy="259045"/>
    <xdr:sp macro="" textlink="">
      <xdr:nvSpPr>
        <xdr:cNvPr id="554" name="n_4mainValue【一般廃棄物処理施設】&#10;有形固定資産減価償却率">
          <a:extLst>
            <a:ext uri="{FF2B5EF4-FFF2-40B4-BE49-F238E27FC236}">
              <a16:creationId xmlns:a16="http://schemas.microsoft.com/office/drawing/2014/main" id="{00000000-0008-0000-0F00-00002A020000}"/>
            </a:ext>
          </a:extLst>
        </xdr:cNvPr>
        <xdr:cNvSpPr txBox="1"/>
      </xdr:nvSpPr>
      <xdr:spPr>
        <a:xfrm>
          <a:off x="11102984" y="5442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a:extLst>
            <a:ext uri="{FF2B5EF4-FFF2-40B4-BE49-F238E27FC236}">
              <a16:creationId xmlns:a16="http://schemas.microsoft.com/office/drawing/2014/main" id="{00000000-0008-0000-0F00-00003102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a:extLst>
            <a:ext uri="{FF2B5EF4-FFF2-40B4-BE49-F238E27FC236}">
              <a16:creationId xmlns:a16="http://schemas.microsoft.com/office/drawing/2014/main" id="{00000000-0008-0000-0F00-00003202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1558946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1558946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a:extLst>
            <a:ext uri="{FF2B5EF4-FFF2-40B4-BE49-F238E27FC236}">
              <a16:creationId xmlns:a16="http://schemas.microsoft.com/office/drawing/2014/main" id="{00000000-0008-0000-0F00-00003C020000}"/>
            </a:ext>
          </a:extLst>
        </xdr:cNvPr>
        <xdr:cNvSpPr txBox="1"/>
      </xdr:nvSpPr>
      <xdr:spPr>
        <a:xfrm>
          <a:off x="1558946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a:extLst>
            <a:ext uri="{FF2B5EF4-FFF2-40B4-BE49-F238E27FC236}">
              <a16:creationId xmlns:a16="http://schemas.microsoft.com/office/drawing/2014/main" id="{00000000-0008-0000-0F00-00003E020000}"/>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a:extLst>
            <a:ext uri="{FF2B5EF4-FFF2-40B4-BE49-F238E27FC236}">
              <a16:creationId xmlns:a16="http://schemas.microsoft.com/office/drawing/2014/main" id="{00000000-0008-0000-0F00-00003F02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40650</xdr:rowOff>
    </xdr:from>
    <xdr:to>
      <xdr:col>116</xdr:col>
      <xdr:colOff>62864</xdr:colOff>
      <xdr:row>41</xdr:row>
      <xdr:rowOff>133186</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flipV="1">
          <a:off x="19509104" y="5572770"/>
          <a:ext cx="0" cy="1433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77" name="【一般廃棄物処理施設】&#10;一人当たり有形固定資産（償却資産）額最小値テキスト">
          <a:extLst>
            <a:ext uri="{FF2B5EF4-FFF2-40B4-BE49-F238E27FC236}">
              <a16:creationId xmlns:a16="http://schemas.microsoft.com/office/drawing/2014/main" id="{00000000-0008-0000-0F00-000041020000}"/>
            </a:ext>
          </a:extLst>
        </xdr:cNvPr>
        <xdr:cNvSpPr txBox="1"/>
      </xdr:nvSpPr>
      <xdr:spPr>
        <a:xfrm>
          <a:off x="19547840" y="70102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a:off x="19443700" y="70064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158777</xdr:rowOff>
    </xdr:from>
    <xdr:ext cx="599010" cy="259045"/>
    <xdr:sp macro="" textlink="">
      <xdr:nvSpPr>
        <xdr:cNvPr id="579" name="【一般廃棄物処理施設】&#10;一人当たり有形固定資産（償却資産）額最大値テキスト">
          <a:extLst>
            <a:ext uri="{FF2B5EF4-FFF2-40B4-BE49-F238E27FC236}">
              <a16:creationId xmlns:a16="http://schemas.microsoft.com/office/drawing/2014/main" id="{00000000-0008-0000-0F00-000043020000}"/>
            </a:ext>
          </a:extLst>
        </xdr:cNvPr>
        <xdr:cNvSpPr txBox="1"/>
      </xdr:nvSpPr>
      <xdr:spPr>
        <a:xfrm>
          <a:off x="19547840" y="5355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40650</xdr:rowOff>
    </xdr:from>
    <xdr:to>
      <xdr:col>116</xdr:col>
      <xdr:colOff>152400</xdr:colOff>
      <xdr:row>33</xdr:row>
      <xdr:rowOff>40650</xdr:rowOff>
    </xdr:to>
    <xdr:cxnSp macro="">
      <xdr:nvCxnSpPr>
        <xdr:cNvPr id="580" name="直線コネクタ 579">
          <a:extLst>
            <a:ext uri="{FF2B5EF4-FFF2-40B4-BE49-F238E27FC236}">
              <a16:creationId xmlns:a16="http://schemas.microsoft.com/office/drawing/2014/main" id="{00000000-0008-0000-0F00-000044020000}"/>
            </a:ext>
          </a:extLst>
        </xdr:cNvPr>
        <xdr:cNvCxnSpPr/>
      </xdr:nvCxnSpPr>
      <xdr:spPr>
        <a:xfrm>
          <a:off x="19443700" y="55727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147507</xdr:rowOff>
    </xdr:from>
    <xdr:ext cx="599010" cy="259045"/>
    <xdr:sp macro="" textlink="">
      <xdr:nvSpPr>
        <xdr:cNvPr id="581" name="【一般廃棄物処理施設】&#10;一人当たり有形固定資産（償却資産）額平均値テキスト">
          <a:extLst>
            <a:ext uri="{FF2B5EF4-FFF2-40B4-BE49-F238E27FC236}">
              <a16:creationId xmlns:a16="http://schemas.microsoft.com/office/drawing/2014/main" id="{00000000-0008-0000-0F00-000045020000}"/>
            </a:ext>
          </a:extLst>
        </xdr:cNvPr>
        <xdr:cNvSpPr txBox="1"/>
      </xdr:nvSpPr>
      <xdr:spPr>
        <a:xfrm>
          <a:off x="19547840" y="66854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169080</xdr:rowOff>
    </xdr:from>
    <xdr:to>
      <xdr:col>116</xdr:col>
      <xdr:colOff>114300</xdr:colOff>
      <xdr:row>40</xdr:row>
      <xdr:rowOff>99230</xdr:rowOff>
    </xdr:to>
    <xdr:sp macro="" textlink="">
      <xdr:nvSpPr>
        <xdr:cNvPr id="582" name="フローチャート: 判断 581">
          <a:extLst>
            <a:ext uri="{FF2B5EF4-FFF2-40B4-BE49-F238E27FC236}">
              <a16:creationId xmlns:a16="http://schemas.microsoft.com/office/drawing/2014/main" id="{00000000-0008-0000-0F00-000046020000}"/>
            </a:ext>
          </a:extLst>
        </xdr:cNvPr>
        <xdr:cNvSpPr/>
      </xdr:nvSpPr>
      <xdr:spPr>
        <a:xfrm>
          <a:off x="19458940" y="67070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171249</xdr:rowOff>
    </xdr:from>
    <xdr:to>
      <xdr:col>112</xdr:col>
      <xdr:colOff>38100</xdr:colOff>
      <xdr:row>40</xdr:row>
      <xdr:rowOff>101399</xdr:rowOff>
    </xdr:to>
    <xdr:sp macro="" textlink="">
      <xdr:nvSpPr>
        <xdr:cNvPr id="583" name="フローチャート: 判断 582">
          <a:extLst>
            <a:ext uri="{FF2B5EF4-FFF2-40B4-BE49-F238E27FC236}">
              <a16:creationId xmlns:a16="http://schemas.microsoft.com/office/drawing/2014/main" id="{00000000-0008-0000-0F00-000047020000}"/>
            </a:ext>
          </a:extLst>
        </xdr:cNvPr>
        <xdr:cNvSpPr/>
      </xdr:nvSpPr>
      <xdr:spPr>
        <a:xfrm>
          <a:off x="18735040" y="670920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8319</xdr:rowOff>
    </xdr:from>
    <xdr:to>
      <xdr:col>107</xdr:col>
      <xdr:colOff>101600</xdr:colOff>
      <xdr:row>40</xdr:row>
      <xdr:rowOff>109919</xdr:rowOff>
    </xdr:to>
    <xdr:sp macro="" textlink="">
      <xdr:nvSpPr>
        <xdr:cNvPr id="584" name="フローチャート: 判断 583">
          <a:extLst>
            <a:ext uri="{FF2B5EF4-FFF2-40B4-BE49-F238E27FC236}">
              <a16:creationId xmlns:a16="http://schemas.microsoft.com/office/drawing/2014/main" id="{00000000-0008-0000-0F00-000048020000}"/>
            </a:ext>
          </a:extLst>
        </xdr:cNvPr>
        <xdr:cNvSpPr/>
      </xdr:nvSpPr>
      <xdr:spPr>
        <a:xfrm>
          <a:off x="17937480" y="671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119745</xdr:rowOff>
    </xdr:from>
    <xdr:to>
      <xdr:col>102</xdr:col>
      <xdr:colOff>165100</xdr:colOff>
      <xdr:row>38</xdr:row>
      <xdr:rowOff>49895</xdr:rowOff>
    </xdr:to>
    <xdr:sp macro="" textlink="">
      <xdr:nvSpPr>
        <xdr:cNvPr id="585" name="フローチャート: 判断 584">
          <a:extLst>
            <a:ext uri="{FF2B5EF4-FFF2-40B4-BE49-F238E27FC236}">
              <a16:creationId xmlns:a16="http://schemas.microsoft.com/office/drawing/2014/main" id="{00000000-0008-0000-0F00-000049020000}"/>
            </a:ext>
          </a:extLst>
        </xdr:cNvPr>
        <xdr:cNvSpPr/>
      </xdr:nvSpPr>
      <xdr:spPr>
        <a:xfrm>
          <a:off x="17162780" y="63224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33657</xdr:rowOff>
    </xdr:from>
    <xdr:to>
      <xdr:col>98</xdr:col>
      <xdr:colOff>38100</xdr:colOff>
      <xdr:row>40</xdr:row>
      <xdr:rowOff>135257</xdr:rowOff>
    </xdr:to>
    <xdr:sp macro="" textlink="">
      <xdr:nvSpPr>
        <xdr:cNvPr id="586" name="フローチャート: 判断 585">
          <a:extLst>
            <a:ext uri="{FF2B5EF4-FFF2-40B4-BE49-F238E27FC236}">
              <a16:creationId xmlns:a16="http://schemas.microsoft.com/office/drawing/2014/main" id="{00000000-0008-0000-0F00-00004A020000}"/>
            </a:ext>
          </a:extLst>
        </xdr:cNvPr>
        <xdr:cNvSpPr/>
      </xdr:nvSpPr>
      <xdr:spPr>
        <a:xfrm>
          <a:off x="16388080" y="673925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124400</xdr:rowOff>
    </xdr:from>
    <xdr:to>
      <xdr:col>116</xdr:col>
      <xdr:colOff>114300</xdr:colOff>
      <xdr:row>40</xdr:row>
      <xdr:rowOff>54550</xdr:rowOff>
    </xdr:to>
    <xdr:sp macro="" textlink="">
      <xdr:nvSpPr>
        <xdr:cNvPr id="592" name="楕円 591">
          <a:extLst>
            <a:ext uri="{FF2B5EF4-FFF2-40B4-BE49-F238E27FC236}">
              <a16:creationId xmlns:a16="http://schemas.microsoft.com/office/drawing/2014/main" id="{00000000-0008-0000-0F00-000050020000}"/>
            </a:ext>
          </a:extLst>
        </xdr:cNvPr>
        <xdr:cNvSpPr/>
      </xdr:nvSpPr>
      <xdr:spPr>
        <a:xfrm>
          <a:off x="19458940" y="66623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147277</xdr:rowOff>
    </xdr:from>
    <xdr:ext cx="599010" cy="259045"/>
    <xdr:sp macro="" textlink="">
      <xdr:nvSpPr>
        <xdr:cNvPr id="593" name="【一般廃棄物処理施設】&#10;一人当たり有形固定資産（償却資産）額該当値テキスト">
          <a:extLst>
            <a:ext uri="{FF2B5EF4-FFF2-40B4-BE49-F238E27FC236}">
              <a16:creationId xmlns:a16="http://schemas.microsoft.com/office/drawing/2014/main" id="{00000000-0008-0000-0F00-000051020000}"/>
            </a:ext>
          </a:extLst>
        </xdr:cNvPr>
        <xdr:cNvSpPr txBox="1"/>
      </xdr:nvSpPr>
      <xdr:spPr>
        <a:xfrm>
          <a:off x="19547840" y="6517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124809</xdr:rowOff>
    </xdr:from>
    <xdr:to>
      <xdr:col>112</xdr:col>
      <xdr:colOff>38100</xdr:colOff>
      <xdr:row>40</xdr:row>
      <xdr:rowOff>54959</xdr:rowOff>
    </xdr:to>
    <xdr:sp macro="" textlink="">
      <xdr:nvSpPr>
        <xdr:cNvPr id="594" name="楕円 593">
          <a:extLst>
            <a:ext uri="{FF2B5EF4-FFF2-40B4-BE49-F238E27FC236}">
              <a16:creationId xmlns:a16="http://schemas.microsoft.com/office/drawing/2014/main" id="{00000000-0008-0000-0F00-000052020000}"/>
            </a:ext>
          </a:extLst>
        </xdr:cNvPr>
        <xdr:cNvSpPr/>
      </xdr:nvSpPr>
      <xdr:spPr>
        <a:xfrm>
          <a:off x="18735040" y="666276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3750</xdr:rowOff>
    </xdr:from>
    <xdr:to>
      <xdr:col>116</xdr:col>
      <xdr:colOff>63500</xdr:colOff>
      <xdr:row>40</xdr:row>
      <xdr:rowOff>4159</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flipV="1">
          <a:off x="18778220" y="6709350"/>
          <a:ext cx="731520" cy="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124699</xdr:rowOff>
    </xdr:from>
    <xdr:to>
      <xdr:col>107</xdr:col>
      <xdr:colOff>101600</xdr:colOff>
      <xdr:row>41</xdr:row>
      <xdr:rowOff>54849</xdr:rowOff>
    </xdr:to>
    <xdr:sp macro="" textlink="">
      <xdr:nvSpPr>
        <xdr:cNvPr id="596" name="楕円 595">
          <a:extLst>
            <a:ext uri="{FF2B5EF4-FFF2-40B4-BE49-F238E27FC236}">
              <a16:creationId xmlns:a16="http://schemas.microsoft.com/office/drawing/2014/main" id="{00000000-0008-0000-0F00-000054020000}"/>
            </a:ext>
          </a:extLst>
        </xdr:cNvPr>
        <xdr:cNvSpPr/>
      </xdr:nvSpPr>
      <xdr:spPr>
        <a:xfrm>
          <a:off x="17937480" y="68302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4159</xdr:rowOff>
    </xdr:from>
    <xdr:to>
      <xdr:col>111</xdr:col>
      <xdr:colOff>177800</xdr:colOff>
      <xdr:row>41</xdr:row>
      <xdr:rowOff>4049</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flipV="1">
          <a:off x="17988280" y="6709759"/>
          <a:ext cx="789940" cy="16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122036</xdr:rowOff>
    </xdr:from>
    <xdr:to>
      <xdr:col>102</xdr:col>
      <xdr:colOff>165100</xdr:colOff>
      <xdr:row>41</xdr:row>
      <xdr:rowOff>52186</xdr:rowOff>
    </xdr:to>
    <xdr:sp macro="" textlink="">
      <xdr:nvSpPr>
        <xdr:cNvPr id="598" name="楕円 597">
          <a:extLst>
            <a:ext uri="{FF2B5EF4-FFF2-40B4-BE49-F238E27FC236}">
              <a16:creationId xmlns:a16="http://schemas.microsoft.com/office/drawing/2014/main" id="{00000000-0008-0000-0F00-000056020000}"/>
            </a:ext>
          </a:extLst>
        </xdr:cNvPr>
        <xdr:cNvSpPr/>
      </xdr:nvSpPr>
      <xdr:spPr>
        <a:xfrm>
          <a:off x="17162780" y="68276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1386</xdr:rowOff>
    </xdr:from>
    <xdr:to>
      <xdr:col>107</xdr:col>
      <xdr:colOff>50800</xdr:colOff>
      <xdr:row>41</xdr:row>
      <xdr:rowOff>4049</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a:off x="17213580" y="6874626"/>
          <a:ext cx="774700" cy="2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132631</xdr:rowOff>
    </xdr:from>
    <xdr:to>
      <xdr:col>98</xdr:col>
      <xdr:colOff>38100</xdr:colOff>
      <xdr:row>41</xdr:row>
      <xdr:rowOff>62781</xdr:rowOff>
    </xdr:to>
    <xdr:sp macro="" textlink="">
      <xdr:nvSpPr>
        <xdr:cNvPr id="600" name="楕円 599">
          <a:extLst>
            <a:ext uri="{FF2B5EF4-FFF2-40B4-BE49-F238E27FC236}">
              <a16:creationId xmlns:a16="http://schemas.microsoft.com/office/drawing/2014/main" id="{00000000-0008-0000-0F00-000058020000}"/>
            </a:ext>
          </a:extLst>
        </xdr:cNvPr>
        <xdr:cNvSpPr/>
      </xdr:nvSpPr>
      <xdr:spPr>
        <a:xfrm>
          <a:off x="16388080" y="683823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1386</xdr:rowOff>
    </xdr:from>
    <xdr:to>
      <xdr:col>102</xdr:col>
      <xdr:colOff>114300</xdr:colOff>
      <xdr:row>41</xdr:row>
      <xdr:rowOff>11981</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flipV="1">
          <a:off x="16431260" y="6874626"/>
          <a:ext cx="782320" cy="1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92526</xdr:rowOff>
    </xdr:from>
    <xdr:ext cx="599010" cy="259045"/>
    <xdr:sp macro="" textlink="">
      <xdr:nvSpPr>
        <xdr:cNvPr id="602" name="n_1aveValue【一般廃棄物処理施設】&#10;一人当たり有形固定資産（償却資産）額">
          <a:extLst>
            <a:ext uri="{FF2B5EF4-FFF2-40B4-BE49-F238E27FC236}">
              <a16:creationId xmlns:a16="http://schemas.microsoft.com/office/drawing/2014/main" id="{00000000-0008-0000-0F00-00005A020000}"/>
            </a:ext>
          </a:extLst>
        </xdr:cNvPr>
        <xdr:cNvSpPr txBox="1"/>
      </xdr:nvSpPr>
      <xdr:spPr>
        <a:xfrm>
          <a:off x="18496495" y="6798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126446</xdr:rowOff>
    </xdr:from>
    <xdr:ext cx="599010" cy="259045"/>
    <xdr:sp macro="" textlink="">
      <xdr:nvSpPr>
        <xdr:cNvPr id="603" name="n_2aveValue【一般廃棄物処理施設】&#10;一人当たり有形固定資産（償却資産）額">
          <a:extLst>
            <a:ext uri="{FF2B5EF4-FFF2-40B4-BE49-F238E27FC236}">
              <a16:creationId xmlns:a16="http://schemas.microsoft.com/office/drawing/2014/main" id="{00000000-0008-0000-0F00-00005B020000}"/>
            </a:ext>
          </a:extLst>
        </xdr:cNvPr>
        <xdr:cNvSpPr txBox="1"/>
      </xdr:nvSpPr>
      <xdr:spPr>
        <a:xfrm>
          <a:off x="17734495" y="6496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66422</xdr:rowOff>
    </xdr:from>
    <xdr:ext cx="599010" cy="259045"/>
    <xdr:sp macro="" textlink="">
      <xdr:nvSpPr>
        <xdr:cNvPr id="604" name="n_3aveValue【一般廃棄物処理施設】&#10;一人当たり有形固定資産（償却資産）額">
          <a:extLst>
            <a:ext uri="{FF2B5EF4-FFF2-40B4-BE49-F238E27FC236}">
              <a16:creationId xmlns:a16="http://schemas.microsoft.com/office/drawing/2014/main" id="{00000000-0008-0000-0F00-00005C020000}"/>
            </a:ext>
          </a:extLst>
        </xdr:cNvPr>
        <xdr:cNvSpPr txBox="1"/>
      </xdr:nvSpPr>
      <xdr:spPr>
        <a:xfrm>
          <a:off x="16936935" y="6101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151784</xdr:rowOff>
    </xdr:from>
    <xdr:ext cx="534377" cy="259045"/>
    <xdr:sp macro="" textlink="">
      <xdr:nvSpPr>
        <xdr:cNvPr id="605" name="n_4aveValue【一般廃棄物処理施設】&#10;一人当たり有形固定資産（償却資産）額">
          <a:extLst>
            <a:ext uri="{FF2B5EF4-FFF2-40B4-BE49-F238E27FC236}">
              <a16:creationId xmlns:a16="http://schemas.microsoft.com/office/drawing/2014/main" id="{00000000-0008-0000-0F00-00005D020000}"/>
            </a:ext>
          </a:extLst>
        </xdr:cNvPr>
        <xdr:cNvSpPr txBox="1"/>
      </xdr:nvSpPr>
      <xdr:spPr>
        <a:xfrm>
          <a:off x="16194551" y="652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71486</xdr:rowOff>
    </xdr:from>
    <xdr:ext cx="599010" cy="259045"/>
    <xdr:sp macro="" textlink="">
      <xdr:nvSpPr>
        <xdr:cNvPr id="606" name="n_1mainValue【一般廃棄物処理施設】&#10;一人当たり有形固定資産（償却資産）額">
          <a:extLst>
            <a:ext uri="{FF2B5EF4-FFF2-40B4-BE49-F238E27FC236}">
              <a16:creationId xmlns:a16="http://schemas.microsoft.com/office/drawing/2014/main" id="{00000000-0008-0000-0F00-00005E020000}"/>
            </a:ext>
          </a:extLst>
        </xdr:cNvPr>
        <xdr:cNvSpPr txBox="1"/>
      </xdr:nvSpPr>
      <xdr:spPr>
        <a:xfrm>
          <a:off x="18496495" y="6441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45976</xdr:rowOff>
    </xdr:from>
    <xdr:ext cx="534377" cy="259045"/>
    <xdr:sp macro="" textlink="">
      <xdr:nvSpPr>
        <xdr:cNvPr id="607" name="n_2mainValue【一般廃棄物処理施設】&#10;一人当たり有形固定資産（償却資産）額">
          <a:extLst>
            <a:ext uri="{FF2B5EF4-FFF2-40B4-BE49-F238E27FC236}">
              <a16:creationId xmlns:a16="http://schemas.microsoft.com/office/drawing/2014/main" id="{00000000-0008-0000-0F00-00005F020000}"/>
            </a:ext>
          </a:extLst>
        </xdr:cNvPr>
        <xdr:cNvSpPr txBox="1"/>
      </xdr:nvSpPr>
      <xdr:spPr>
        <a:xfrm>
          <a:off x="17766811" y="691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43313</xdr:rowOff>
    </xdr:from>
    <xdr:ext cx="534377" cy="259045"/>
    <xdr:sp macro="" textlink="">
      <xdr:nvSpPr>
        <xdr:cNvPr id="608" name="n_3mainValue【一般廃棄物処理施設】&#10;一人当たり有形固定資産（償却資産）額">
          <a:extLst>
            <a:ext uri="{FF2B5EF4-FFF2-40B4-BE49-F238E27FC236}">
              <a16:creationId xmlns:a16="http://schemas.microsoft.com/office/drawing/2014/main" id="{00000000-0008-0000-0F00-000060020000}"/>
            </a:ext>
          </a:extLst>
        </xdr:cNvPr>
        <xdr:cNvSpPr txBox="1"/>
      </xdr:nvSpPr>
      <xdr:spPr>
        <a:xfrm>
          <a:off x="16969251" y="691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53908</xdr:rowOff>
    </xdr:from>
    <xdr:ext cx="534377" cy="259045"/>
    <xdr:sp macro="" textlink="">
      <xdr:nvSpPr>
        <xdr:cNvPr id="609" name="n_4mainValue【一般廃棄物処理施設】&#10;一人当たり有形固定資産（償却資産）額">
          <a:extLst>
            <a:ext uri="{FF2B5EF4-FFF2-40B4-BE49-F238E27FC236}">
              <a16:creationId xmlns:a16="http://schemas.microsoft.com/office/drawing/2014/main" id="{00000000-0008-0000-0F00-000061020000}"/>
            </a:ext>
          </a:extLst>
        </xdr:cNvPr>
        <xdr:cNvSpPr txBox="1"/>
      </xdr:nvSpPr>
      <xdr:spPr>
        <a:xfrm>
          <a:off x="16194551" y="692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a:extLst>
            <a:ext uri="{FF2B5EF4-FFF2-40B4-BE49-F238E27FC236}">
              <a16:creationId xmlns:a16="http://schemas.microsoft.com/office/drawing/2014/main" id="{00000000-0008-0000-0F00-00006702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a:extLst>
            <a:ext uri="{FF2B5EF4-FFF2-40B4-BE49-F238E27FC236}">
              <a16:creationId xmlns:a16="http://schemas.microsoft.com/office/drawing/2014/main" id="{00000000-0008-0000-0F00-00006802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a:extLst>
            <a:ext uri="{FF2B5EF4-FFF2-40B4-BE49-F238E27FC236}">
              <a16:creationId xmlns:a16="http://schemas.microsoft.com/office/drawing/2014/main" id="{00000000-0008-0000-0F00-00006902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a:extLst>
            <a:ext uri="{FF2B5EF4-FFF2-40B4-BE49-F238E27FC236}">
              <a16:creationId xmlns:a16="http://schemas.microsoft.com/office/drawing/2014/main" id="{00000000-0008-0000-0F00-000074020000}"/>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a:extLst>
            <a:ext uri="{FF2B5EF4-FFF2-40B4-BE49-F238E27FC236}">
              <a16:creationId xmlns:a16="http://schemas.microsoft.com/office/drawing/2014/main" id="{00000000-0008-0000-0F00-000076020000}"/>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a:extLst>
            <a:ext uri="{FF2B5EF4-FFF2-40B4-BE49-F238E27FC236}">
              <a16:creationId xmlns:a16="http://schemas.microsoft.com/office/drawing/2014/main" id="{00000000-0008-0000-0F00-000078020000}"/>
            </a:ext>
          </a:extLst>
        </xdr:cNvPr>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a:extLst>
            <a:ext uri="{FF2B5EF4-FFF2-40B4-BE49-F238E27FC236}">
              <a16:creationId xmlns:a16="http://schemas.microsoft.com/office/drawing/2014/main" id="{00000000-0008-0000-0F00-00007A02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83276</xdr:rowOff>
    </xdr:from>
    <xdr:to>
      <xdr:col>85</xdr:col>
      <xdr:colOff>126364</xdr:colOff>
      <xdr:row>64</xdr:row>
      <xdr:rowOff>130628</xdr:rowOff>
    </xdr:to>
    <xdr:cxnSp macro="">
      <xdr:nvCxnSpPr>
        <xdr:cNvPr id="635" name="直線コネクタ 634">
          <a:extLst>
            <a:ext uri="{FF2B5EF4-FFF2-40B4-BE49-F238E27FC236}">
              <a16:creationId xmlns:a16="http://schemas.microsoft.com/office/drawing/2014/main" id="{00000000-0008-0000-0F00-00007B020000}"/>
            </a:ext>
          </a:extLst>
        </xdr:cNvPr>
        <xdr:cNvCxnSpPr/>
      </xdr:nvCxnSpPr>
      <xdr:spPr>
        <a:xfrm flipV="1">
          <a:off x="14375764" y="9471116"/>
          <a:ext cx="0" cy="1388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6" name="【保健センター・保健所】&#10;有形固定資産減価償却率最小値テキスト">
          <a:extLst>
            <a:ext uri="{FF2B5EF4-FFF2-40B4-BE49-F238E27FC236}">
              <a16:creationId xmlns:a16="http://schemas.microsoft.com/office/drawing/2014/main" id="{00000000-0008-0000-0F00-00007C020000}"/>
            </a:ext>
          </a:extLst>
        </xdr:cNvPr>
        <xdr:cNvSpPr txBox="1"/>
      </xdr:nvSpPr>
      <xdr:spPr>
        <a:xfrm>
          <a:off x="1441450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7" name="直線コネクタ 636">
          <a:extLst>
            <a:ext uri="{FF2B5EF4-FFF2-40B4-BE49-F238E27FC236}">
              <a16:creationId xmlns:a16="http://schemas.microsoft.com/office/drawing/2014/main" id="{00000000-0008-0000-0F00-00007D020000}"/>
            </a:ext>
          </a:extLst>
        </xdr:cNvPr>
        <xdr:cNvCxnSpPr/>
      </xdr:nvCxnSpPr>
      <xdr:spPr>
        <a:xfrm>
          <a:off x="1428750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29953</xdr:rowOff>
    </xdr:from>
    <xdr:ext cx="405111" cy="259045"/>
    <xdr:sp macro="" textlink="">
      <xdr:nvSpPr>
        <xdr:cNvPr id="638" name="【保健センター・保健所】&#10;有形固定資産減価償却率最大値テキスト">
          <a:extLst>
            <a:ext uri="{FF2B5EF4-FFF2-40B4-BE49-F238E27FC236}">
              <a16:creationId xmlns:a16="http://schemas.microsoft.com/office/drawing/2014/main" id="{00000000-0008-0000-0F00-00007E020000}"/>
            </a:ext>
          </a:extLst>
        </xdr:cNvPr>
        <xdr:cNvSpPr txBox="1"/>
      </xdr:nvSpPr>
      <xdr:spPr>
        <a:xfrm>
          <a:off x="14414500" y="9250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83276</xdr:rowOff>
    </xdr:from>
    <xdr:to>
      <xdr:col>86</xdr:col>
      <xdr:colOff>25400</xdr:colOff>
      <xdr:row>56</xdr:row>
      <xdr:rowOff>83276</xdr:rowOff>
    </xdr:to>
    <xdr:cxnSp macro="">
      <xdr:nvCxnSpPr>
        <xdr:cNvPr id="639" name="直線コネクタ 638">
          <a:extLst>
            <a:ext uri="{FF2B5EF4-FFF2-40B4-BE49-F238E27FC236}">
              <a16:creationId xmlns:a16="http://schemas.microsoft.com/office/drawing/2014/main" id="{00000000-0008-0000-0F00-00007F020000}"/>
            </a:ext>
          </a:extLst>
        </xdr:cNvPr>
        <xdr:cNvCxnSpPr/>
      </xdr:nvCxnSpPr>
      <xdr:spPr>
        <a:xfrm>
          <a:off x="14287500" y="94711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117039</xdr:rowOff>
    </xdr:from>
    <xdr:ext cx="405111" cy="259045"/>
    <xdr:sp macro="" textlink="">
      <xdr:nvSpPr>
        <xdr:cNvPr id="640" name="【保健センター・保健所】&#10;有形固定資産減価償却率平均値テキスト">
          <a:extLst>
            <a:ext uri="{FF2B5EF4-FFF2-40B4-BE49-F238E27FC236}">
              <a16:creationId xmlns:a16="http://schemas.microsoft.com/office/drawing/2014/main" id="{00000000-0008-0000-0F00-000080020000}"/>
            </a:ext>
          </a:extLst>
        </xdr:cNvPr>
        <xdr:cNvSpPr txBox="1"/>
      </xdr:nvSpPr>
      <xdr:spPr>
        <a:xfrm>
          <a:off x="14414500" y="100077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641" name="フローチャート: 判断 640">
          <a:extLst>
            <a:ext uri="{FF2B5EF4-FFF2-40B4-BE49-F238E27FC236}">
              <a16:creationId xmlns:a16="http://schemas.microsoft.com/office/drawing/2014/main" id="{00000000-0008-0000-0F00-000081020000}"/>
            </a:ext>
          </a:extLst>
        </xdr:cNvPr>
        <xdr:cNvSpPr/>
      </xdr:nvSpPr>
      <xdr:spPr>
        <a:xfrm>
          <a:off x="14325600" y="1002937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81462</xdr:rowOff>
    </xdr:from>
    <xdr:to>
      <xdr:col>81</xdr:col>
      <xdr:colOff>101600</xdr:colOff>
      <xdr:row>60</xdr:row>
      <xdr:rowOff>11612</xdr:rowOff>
    </xdr:to>
    <xdr:sp macro="" textlink="">
      <xdr:nvSpPr>
        <xdr:cNvPr id="642" name="フローチャート: 判断 641">
          <a:extLst>
            <a:ext uri="{FF2B5EF4-FFF2-40B4-BE49-F238E27FC236}">
              <a16:creationId xmlns:a16="http://schemas.microsoft.com/office/drawing/2014/main" id="{00000000-0008-0000-0F00-000082020000}"/>
            </a:ext>
          </a:extLst>
        </xdr:cNvPr>
        <xdr:cNvSpPr/>
      </xdr:nvSpPr>
      <xdr:spPr>
        <a:xfrm>
          <a:off x="13578840" y="99722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643" name="フローチャート: 判断 642">
          <a:extLst>
            <a:ext uri="{FF2B5EF4-FFF2-40B4-BE49-F238E27FC236}">
              <a16:creationId xmlns:a16="http://schemas.microsoft.com/office/drawing/2014/main" id="{00000000-0008-0000-0F00-000083020000}"/>
            </a:ext>
          </a:extLst>
        </xdr:cNvPr>
        <xdr:cNvSpPr/>
      </xdr:nvSpPr>
      <xdr:spPr>
        <a:xfrm>
          <a:off x="12804140" y="9959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25944</xdr:rowOff>
    </xdr:from>
    <xdr:to>
      <xdr:col>72</xdr:col>
      <xdr:colOff>38100</xdr:colOff>
      <xdr:row>59</xdr:row>
      <xdr:rowOff>127544</xdr:rowOff>
    </xdr:to>
    <xdr:sp macro="" textlink="">
      <xdr:nvSpPr>
        <xdr:cNvPr id="644" name="フローチャート: 判断 643">
          <a:extLst>
            <a:ext uri="{FF2B5EF4-FFF2-40B4-BE49-F238E27FC236}">
              <a16:creationId xmlns:a16="http://schemas.microsoft.com/office/drawing/2014/main" id="{00000000-0008-0000-0F00-000084020000}"/>
            </a:ext>
          </a:extLst>
        </xdr:cNvPr>
        <xdr:cNvSpPr/>
      </xdr:nvSpPr>
      <xdr:spPr>
        <a:xfrm>
          <a:off x="12029440" y="991670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645" name="フローチャート: 判断 644">
          <a:extLst>
            <a:ext uri="{FF2B5EF4-FFF2-40B4-BE49-F238E27FC236}">
              <a16:creationId xmlns:a16="http://schemas.microsoft.com/office/drawing/2014/main" id="{00000000-0008-0000-0F00-000085020000}"/>
            </a:ext>
          </a:extLst>
        </xdr:cNvPr>
        <xdr:cNvSpPr/>
      </xdr:nvSpPr>
      <xdr:spPr>
        <a:xfrm>
          <a:off x="11231880" y="991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F00-00008802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0000000-0008-0000-0F00-00008902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00000000-0008-0000-0F00-00008A02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133713</xdr:rowOff>
    </xdr:from>
    <xdr:to>
      <xdr:col>85</xdr:col>
      <xdr:colOff>177800</xdr:colOff>
      <xdr:row>57</xdr:row>
      <xdr:rowOff>63863</xdr:rowOff>
    </xdr:to>
    <xdr:sp macro="" textlink="">
      <xdr:nvSpPr>
        <xdr:cNvPr id="651" name="楕円 650">
          <a:extLst>
            <a:ext uri="{FF2B5EF4-FFF2-40B4-BE49-F238E27FC236}">
              <a16:creationId xmlns:a16="http://schemas.microsoft.com/office/drawing/2014/main" id="{00000000-0008-0000-0F00-00008B020000}"/>
            </a:ext>
          </a:extLst>
        </xdr:cNvPr>
        <xdr:cNvSpPr/>
      </xdr:nvSpPr>
      <xdr:spPr>
        <a:xfrm>
          <a:off x="14325600" y="9521553"/>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48640</xdr:rowOff>
    </xdr:from>
    <xdr:ext cx="405111" cy="259045"/>
    <xdr:sp macro="" textlink="">
      <xdr:nvSpPr>
        <xdr:cNvPr id="652" name="【保健センター・保健所】&#10;有形固定資産減価償却率該当値テキスト">
          <a:extLst>
            <a:ext uri="{FF2B5EF4-FFF2-40B4-BE49-F238E27FC236}">
              <a16:creationId xmlns:a16="http://schemas.microsoft.com/office/drawing/2014/main" id="{00000000-0008-0000-0F00-00008C020000}"/>
            </a:ext>
          </a:extLst>
        </xdr:cNvPr>
        <xdr:cNvSpPr txBox="1"/>
      </xdr:nvSpPr>
      <xdr:spPr>
        <a:xfrm>
          <a:off x="14414500" y="9436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70031</xdr:rowOff>
    </xdr:from>
    <xdr:to>
      <xdr:col>81</xdr:col>
      <xdr:colOff>101600</xdr:colOff>
      <xdr:row>57</xdr:row>
      <xdr:rowOff>181</xdr:rowOff>
    </xdr:to>
    <xdr:sp macro="" textlink="">
      <xdr:nvSpPr>
        <xdr:cNvPr id="653" name="楕円 652">
          <a:extLst>
            <a:ext uri="{FF2B5EF4-FFF2-40B4-BE49-F238E27FC236}">
              <a16:creationId xmlns:a16="http://schemas.microsoft.com/office/drawing/2014/main" id="{00000000-0008-0000-0F00-00008D020000}"/>
            </a:ext>
          </a:extLst>
        </xdr:cNvPr>
        <xdr:cNvSpPr/>
      </xdr:nvSpPr>
      <xdr:spPr>
        <a:xfrm>
          <a:off x="13578840" y="94578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120831</xdr:rowOff>
    </xdr:from>
    <xdr:to>
      <xdr:col>85</xdr:col>
      <xdr:colOff>127000</xdr:colOff>
      <xdr:row>57</xdr:row>
      <xdr:rowOff>13063</xdr:rowOff>
    </xdr:to>
    <xdr:cxnSp macro="">
      <xdr:nvCxnSpPr>
        <xdr:cNvPr id="654" name="直線コネクタ 653">
          <a:extLst>
            <a:ext uri="{FF2B5EF4-FFF2-40B4-BE49-F238E27FC236}">
              <a16:creationId xmlns:a16="http://schemas.microsoft.com/office/drawing/2014/main" id="{00000000-0008-0000-0F00-00008E020000}"/>
            </a:ext>
          </a:extLst>
        </xdr:cNvPr>
        <xdr:cNvCxnSpPr/>
      </xdr:nvCxnSpPr>
      <xdr:spPr>
        <a:xfrm>
          <a:off x="13629640" y="9508671"/>
          <a:ext cx="746760" cy="59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115751</xdr:rowOff>
    </xdr:from>
    <xdr:to>
      <xdr:col>76</xdr:col>
      <xdr:colOff>165100</xdr:colOff>
      <xdr:row>56</xdr:row>
      <xdr:rowOff>45901</xdr:rowOff>
    </xdr:to>
    <xdr:sp macro="" textlink="">
      <xdr:nvSpPr>
        <xdr:cNvPr id="655" name="楕円 654">
          <a:extLst>
            <a:ext uri="{FF2B5EF4-FFF2-40B4-BE49-F238E27FC236}">
              <a16:creationId xmlns:a16="http://schemas.microsoft.com/office/drawing/2014/main" id="{00000000-0008-0000-0F00-00008F020000}"/>
            </a:ext>
          </a:extLst>
        </xdr:cNvPr>
        <xdr:cNvSpPr/>
      </xdr:nvSpPr>
      <xdr:spPr>
        <a:xfrm>
          <a:off x="12804140" y="93359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166551</xdr:rowOff>
    </xdr:from>
    <xdr:to>
      <xdr:col>81</xdr:col>
      <xdr:colOff>50800</xdr:colOff>
      <xdr:row>56</xdr:row>
      <xdr:rowOff>120831</xdr:rowOff>
    </xdr:to>
    <xdr:cxnSp macro="">
      <xdr:nvCxnSpPr>
        <xdr:cNvPr id="656" name="直線コネクタ 655">
          <a:extLst>
            <a:ext uri="{FF2B5EF4-FFF2-40B4-BE49-F238E27FC236}">
              <a16:creationId xmlns:a16="http://schemas.microsoft.com/office/drawing/2014/main" id="{00000000-0008-0000-0F00-000090020000}"/>
            </a:ext>
          </a:extLst>
        </xdr:cNvPr>
        <xdr:cNvCxnSpPr/>
      </xdr:nvCxnSpPr>
      <xdr:spPr>
        <a:xfrm>
          <a:off x="12854940" y="9386751"/>
          <a:ext cx="7747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114119</xdr:rowOff>
    </xdr:from>
    <xdr:to>
      <xdr:col>72</xdr:col>
      <xdr:colOff>38100</xdr:colOff>
      <xdr:row>56</xdr:row>
      <xdr:rowOff>44269</xdr:rowOff>
    </xdr:to>
    <xdr:sp macro="" textlink="">
      <xdr:nvSpPr>
        <xdr:cNvPr id="657" name="楕円 656">
          <a:extLst>
            <a:ext uri="{FF2B5EF4-FFF2-40B4-BE49-F238E27FC236}">
              <a16:creationId xmlns:a16="http://schemas.microsoft.com/office/drawing/2014/main" id="{00000000-0008-0000-0F00-000091020000}"/>
            </a:ext>
          </a:extLst>
        </xdr:cNvPr>
        <xdr:cNvSpPr/>
      </xdr:nvSpPr>
      <xdr:spPr>
        <a:xfrm>
          <a:off x="12029440" y="933431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164919</xdr:rowOff>
    </xdr:from>
    <xdr:to>
      <xdr:col>76</xdr:col>
      <xdr:colOff>114300</xdr:colOff>
      <xdr:row>55</xdr:row>
      <xdr:rowOff>166551</xdr:rowOff>
    </xdr:to>
    <xdr:cxnSp macro="">
      <xdr:nvCxnSpPr>
        <xdr:cNvPr id="658" name="直線コネクタ 657">
          <a:extLst>
            <a:ext uri="{FF2B5EF4-FFF2-40B4-BE49-F238E27FC236}">
              <a16:creationId xmlns:a16="http://schemas.microsoft.com/office/drawing/2014/main" id="{00000000-0008-0000-0F00-000092020000}"/>
            </a:ext>
          </a:extLst>
        </xdr:cNvPr>
        <xdr:cNvCxnSpPr/>
      </xdr:nvCxnSpPr>
      <xdr:spPr>
        <a:xfrm>
          <a:off x="12072620" y="9385119"/>
          <a:ext cx="78232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52070</xdr:rowOff>
    </xdr:from>
    <xdr:to>
      <xdr:col>67</xdr:col>
      <xdr:colOff>101600</xdr:colOff>
      <xdr:row>55</xdr:row>
      <xdr:rowOff>153670</xdr:rowOff>
    </xdr:to>
    <xdr:sp macro="" textlink="">
      <xdr:nvSpPr>
        <xdr:cNvPr id="659" name="楕円 658">
          <a:extLst>
            <a:ext uri="{FF2B5EF4-FFF2-40B4-BE49-F238E27FC236}">
              <a16:creationId xmlns:a16="http://schemas.microsoft.com/office/drawing/2014/main" id="{00000000-0008-0000-0F00-000093020000}"/>
            </a:ext>
          </a:extLst>
        </xdr:cNvPr>
        <xdr:cNvSpPr/>
      </xdr:nvSpPr>
      <xdr:spPr>
        <a:xfrm>
          <a:off x="11231880" y="927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102870</xdr:rowOff>
    </xdr:from>
    <xdr:to>
      <xdr:col>71</xdr:col>
      <xdr:colOff>177800</xdr:colOff>
      <xdr:row>55</xdr:row>
      <xdr:rowOff>164919</xdr:rowOff>
    </xdr:to>
    <xdr:cxnSp macro="">
      <xdr:nvCxnSpPr>
        <xdr:cNvPr id="660" name="直線コネクタ 659">
          <a:extLst>
            <a:ext uri="{FF2B5EF4-FFF2-40B4-BE49-F238E27FC236}">
              <a16:creationId xmlns:a16="http://schemas.microsoft.com/office/drawing/2014/main" id="{00000000-0008-0000-0F00-000094020000}"/>
            </a:ext>
          </a:extLst>
        </xdr:cNvPr>
        <xdr:cNvCxnSpPr/>
      </xdr:nvCxnSpPr>
      <xdr:spPr>
        <a:xfrm>
          <a:off x="11282680" y="9323070"/>
          <a:ext cx="78994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2739</xdr:rowOff>
    </xdr:from>
    <xdr:ext cx="405111" cy="259045"/>
    <xdr:sp macro="" textlink="">
      <xdr:nvSpPr>
        <xdr:cNvPr id="661" name="n_1aveValue【保健センター・保健所】&#10;有形固定資産減価償却率">
          <a:extLst>
            <a:ext uri="{FF2B5EF4-FFF2-40B4-BE49-F238E27FC236}">
              <a16:creationId xmlns:a16="http://schemas.microsoft.com/office/drawing/2014/main" id="{00000000-0008-0000-0F00-000095020000}"/>
            </a:ext>
          </a:extLst>
        </xdr:cNvPr>
        <xdr:cNvSpPr txBox="1"/>
      </xdr:nvSpPr>
      <xdr:spPr>
        <a:xfrm>
          <a:off x="13437244" y="10061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161126</xdr:rowOff>
    </xdr:from>
    <xdr:ext cx="405111" cy="259045"/>
    <xdr:sp macro="" textlink="">
      <xdr:nvSpPr>
        <xdr:cNvPr id="662" name="n_2aveValue【保健センター・保健所】&#10;有形固定資産減価償却率">
          <a:extLst>
            <a:ext uri="{FF2B5EF4-FFF2-40B4-BE49-F238E27FC236}">
              <a16:creationId xmlns:a16="http://schemas.microsoft.com/office/drawing/2014/main" id="{00000000-0008-0000-0F00-000096020000}"/>
            </a:ext>
          </a:extLst>
        </xdr:cNvPr>
        <xdr:cNvSpPr txBox="1"/>
      </xdr:nvSpPr>
      <xdr:spPr>
        <a:xfrm>
          <a:off x="12675244" y="10051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118671</xdr:rowOff>
    </xdr:from>
    <xdr:ext cx="405111" cy="259045"/>
    <xdr:sp macro="" textlink="">
      <xdr:nvSpPr>
        <xdr:cNvPr id="663" name="n_3aveValue【保健センター・保健所】&#10;有形固定資産減価償却率">
          <a:extLst>
            <a:ext uri="{FF2B5EF4-FFF2-40B4-BE49-F238E27FC236}">
              <a16:creationId xmlns:a16="http://schemas.microsoft.com/office/drawing/2014/main" id="{00000000-0008-0000-0F00-000097020000}"/>
            </a:ext>
          </a:extLst>
        </xdr:cNvPr>
        <xdr:cNvSpPr txBox="1"/>
      </xdr:nvSpPr>
      <xdr:spPr>
        <a:xfrm>
          <a:off x="11900544" y="10009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121937</xdr:rowOff>
    </xdr:from>
    <xdr:ext cx="405111" cy="259045"/>
    <xdr:sp macro="" textlink="">
      <xdr:nvSpPr>
        <xdr:cNvPr id="664" name="n_4aveValue【保健センター・保健所】&#10;有形固定資産減価償却率">
          <a:extLst>
            <a:ext uri="{FF2B5EF4-FFF2-40B4-BE49-F238E27FC236}">
              <a16:creationId xmlns:a16="http://schemas.microsoft.com/office/drawing/2014/main" id="{00000000-0008-0000-0F00-000098020000}"/>
            </a:ext>
          </a:extLst>
        </xdr:cNvPr>
        <xdr:cNvSpPr txBox="1"/>
      </xdr:nvSpPr>
      <xdr:spPr>
        <a:xfrm>
          <a:off x="11102984" y="10012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16708</xdr:rowOff>
    </xdr:from>
    <xdr:ext cx="405111" cy="259045"/>
    <xdr:sp macro="" textlink="">
      <xdr:nvSpPr>
        <xdr:cNvPr id="665" name="n_1mainValue【保健センター・保健所】&#10;有形固定資産減価償却率">
          <a:extLst>
            <a:ext uri="{FF2B5EF4-FFF2-40B4-BE49-F238E27FC236}">
              <a16:creationId xmlns:a16="http://schemas.microsoft.com/office/drawing/2014/main" id="{00000000-0008-0000-0F00-000099020000}"/>
            </a:ext>
          </a:extLst>
        </xdr:cNvPr>
        <xdr:cNvSpPr txBox="1"/>
      </xdr:nvSpPr>
      <xdr:spPr>
        <a:xfrm>
          <a:off x="13437244" y="923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54</xdr:row>
      <xdr:rowOff>62428</xdr:rowOff>
    </xdr:from>
    <xdr:ext cx="340478" cy="259045"/>
    <xdr:sp macro="" textlink="">
      <xdr:nvSpPr>
        <xdr:cNvPr id="666" name="n_2mainValue【保健センター・保健所】&#10;有形固定資産減価償却率">
          <a:extLst>
            <a:ext uri="{FF2B5EF4-FFF2-40B4-BE49-F238E27FC236}">
              <a16:creationId xmlns:a16="http://schemas.microsoft.com/office/drawing/2014/main" id="{00000000-0008-0000-0F00-00009A020000}"/>
            </a:ext>
          </a:extLst>
        </xdr:cNvPr>
        <xdr:cNvSpPr txBox="1"/>
      </xdr:nvSpPr>
      <xdr:spPr>
        <a:xfrm>
          <a:off x="12707561" y="91149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54</xdr:row>
      <xdr:rowOff>60796</xdr:rowOff>
    </xdr:from>
    <xdr:ext cx="340478" cy="259045"/>
    <xdr:sp macro="" textlink="">
      <xdr:nvSpPr>
        <xdr:cNvPr id="667" name="n_3mainValue【保健センター・保健所】&#10;有形固定資産減価償却率">
          <a:extLst>
            <a:ext uri="{FF2B5EF4-FFF2-40B4-BE49-F238E27FC236}">
              <a16:creationId xmlns:a16="http://schemas.microsoft.com/office/drawing/2014/main" id="{00000000-0008-0000-0F00-00009B020000}"/>
            </a:ext>
          </a:extLst>
        </xdr:cNvPr>
        <xdr:cNvSpPr txBox="1"/>
      </xdr:nvSpPr>
      <xdr:spPr>
        <a:xfrm>
          <a:off x="11910001" y="91133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53</xdr:row>
      <xdr:rowOff>170197</xdr:rowOff>
    </xdr:from>
    <xdr:ext cx="340478" cy="259045"/>
    <xdr:sp macro="" textlink="">
      <xdr:nvSpPr>
        <xdr:cNvPr id="668" name="n_4mainValue【保健センター・保健所】&#10;有形固定資産減価償却率">
          <a:extLst>
            <a:ext uri="{FF2B5EF4-FFF2-40B4-BE49-F238E27FC236}">
              <a16:creationId xmlns:a16="http://schemas.microsoft.com/office/drawing/2014/main" id="{00000000-0008-0000-0F00-00009C020000}"/>
            </a:ext>
          </a:extLst>
        </xdr:cNvPr>
        <xdr:cNvSpPr txBox="1"/>
      </xdr:nvSpPr>
      <xdr:spPr>
        <a:xfrm>
          <a:off x="11135301" y="90551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a:extLst>
            <a:ext uri="{FF2B5EF4-FFF2-40B4-BE49-F238E27FC236}">
              <a16:creationId xmlns:a16="http://schemas.microsoft.com/office/drawing/2014/main" id="{00000000-0008-0000-0F00-00009D02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a:extLst>
            <a:ext uri="{FF2B5EF4-FFF2-40B4-BE49-F238E27FC236}">
              <a16:creationId xmlns:a16="http://schemas.microsoft.com/office/drawing/2014/main" id="{00000000-0008-0000-0F00-00009E02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a:extLst>
            <a:ext uri="{FF2B5EF4-FFF2-40B4-BE49-F238E27FC236}">
              <a16:creationId xmlns:a16="http://schemas.microsoft.com/office/drawing/2014/main" id="{00000000-0008-0000-0F00-00009F02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a:extLst>
            <a:ext uri="{FF2B5EF4-FFF2-40B4-BE49-F238E27FC236}">
              <a16:creationId xmlns:a16="http://schemas.microsoft.com/office/drawing/2014/main" id="{00000000-0008-0000-0F00-0000A002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a:extLst>
            <a:ext uri="{FF2B5EF4-FFF2-40B4-BE49-F238E27FC236}">
              <a16:creationId xmlns:a16="http://schemas.microsoft.com/office/drawing/2014/main" id="{00000000-0008-0000-0F00-0000A102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a:extLst>
            <a:ext uri="{FF2B5EF4-FFF2-40B4-BE49-F238E27FC236}">
              <a16:creationId xmlns:a16="http://schemas.microsoft.com/office/drawing/2014/main" id="{00000000-0008-0000-0F00-0000A202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a:extLst>
            <a:ext uri="{FF2B5EF4-FFF2-40B4-BE49-F238E27FC236}">
              <a16:creationId xmlns:a16="http://schemas.microsoft.com/office/drawing/2014/main" id="{00000000-0008-0000-0F00-0000A302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a:extLst>
            <a:ext uri="{FF2B5EF4-FFF2-40B4-BE49-F238E27FC236}">
              <a16:creationId xmlns:a16="http://schemas.microsoft.com/office/drawing/2014/main" id="{00000000-0008-0000-0F00-0000A402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a:extLst>
            <a:ext uri="{FF2B5EF4-FFF2-40B4-BE49-F238E27FC236}">
              <a16:creationId xmlns:a16="http://schemas.microsoft.com/office/drawing/2014/main" id="{00000000-0008-0000-0F00-0000A7020000}"/>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a:extLst>
            <a:ext uri="{FF2B5EF4-FFF2-40B4-BE49-F238E27FC236}">
              <a16:creationId xmlns:a16="http://schemas.microsoft.com/office/drawing/2014/main" id="{00000000-0008-0000-0F00-0000A8020000}"/>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a:extLst>
            <a:ext uri="{FF2B5EF4-FFF2-40B4-BE49-F238E27FC236}">
              <a16:creationId xmlns:a16="http://schemas.microsoft.com/office/drawing/2014/main" id="{00000000-0008-0000-0F00-0000A9020000}"/>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a:extLst>
            <a:ext uri="{FF2B5EF4-FFF2-40B4-BE49-F238E27FC236}">
              <a16:creationId xmlns:a16="http://schemas.microsoft.com/office/drawing/2014/main" id="{00000000-0008-0000-0F00-0000AA020000}"/>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a:extLst>
            <a:ext uri="{FF2B5EF4-FFF2-40B4-BE49-F238E27FC236}">
              <a16:creationId xmlns:a16="http://schemas.microsoft.com/office/drawing/2014/main" id="{00000000-0008-0000-0F00-0000AC020000}"/>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a:extLst>
            <a:ext uri="{FF2B5EF4-FFF2-40B4-BE49-F238E27FC236}">
              <a16:creationId xmlns:a16="http://schemas.microsoft.com/office/drawing/2014/main" id="{00000000-0008-0000-0F00-0000AE020000}"/>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a:extLst>
            <a:ext uri="{FF2B5EF4-FFF2-40B4-BE49-F238E27FC236}">
              <a16:creationId xmlns:a16="http://schemas.microsoft.com/office/drawing/2014/main" id="{00000000-0008-0000-0F00-0000B0020000}"/>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a:extLst>
            <a:ext uri="{FF2B5EF4-FFF2-40B4-BE49-F238E27FC236}">
              <a16:creationId xmlns:a16="http://schemas.microsoft.com/office/drawing/2014/main" id="{00000000-0008-0000-0F00-0000B202000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a:extLst>
            <a:ext uri="{FF2B5EF4-FFF2-40B4-BE49-F238E27FC236}">
              <a16:creationId xmlns:a16="http://schemas.microsoft.com/office/drawing/2014/main" id="{00000000-0008-0000-0F00-0000B302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144780</xdr:rowOff>
    </xdr:from>
    <xdr:to>
      <xdr:col>116</xdr:col>
      <xdr:colOff>62864</xdr:colOff>
      <xdr:row>64</xdr:row>
      <xdr:rowOff>64770</xdr:rowOff>
    </xdr:to>
    <xdr:cxnSp macro="">
      <xdr:nvCxnSpPr>
        <xdr:cNvPr id="692" name="直線コネクタ 691">
          <a:extLst>
            <a:ext uri="{FF2B5EF4-FFF2-40B4-BE49-F238E27FC236}">
              <a16:creationId xmlns:a16="http://schemas.microsoft.com/office/drawing/2014/main" id="{00000000-0008-0000-0F00-0000B4020000}"/>
            </a:ext>
          </a:extLst>
        </xdr:cNvPr>
        <xdr:cNvCxnSpPr/>
      </xdr:nvCxnSpPr>
      <xdr:spPr>
        <a:xfrm flipV="1">
          <a:off x="19509104" y="936498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93" name="【保健センター・保健所】&#10;一人当たり面積最小値テキスト">
          <a:extLst>
            <a:ext uri="{FF2B5EF4-FFF2-40B4-BE49-F238E27FC236}">
              <a16:creationId xmlns:a16="http://schemas.microsoft.com/office/drawing/2014/main" id="{00000000-0008-0000-0F00-0000B5020000}"/>
            </a:ext>
          </a:extLst>
        </xdr:cNvPr>
        <xdr:cNvSpPr txBox="1"/>
      </xdr:nvSpPr>
      <xdr:spPr>
        <a:xfrm>
          <a:off x="19547840"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94" name="直線コネクタ 693">
          <a:extLst>
            <a:ext uri="{FF2B5EF4-FFF2-40B4-BE49-F238E27FC236}">
              <a16:creationId xmlns:a16="http://schemas.microsoft.com/office/drawing/2014/main" id="{00000000-0008-0000-0F00-0000B6020000}"/>
            </a:ext>
          </a:extLst>
        </xdr:cNvPr>
        <xdr:cNvCxnSpPr/>
      </xdr:nvCxnSpPr>
      <xdr:spPr>
        <a:xfrm>
          <a:off x="19443700" y="107937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91457</xdr:rowOff>
    </xdr:from>
    <xdr:ext cx="469744" cy="259045"/>
    <xdr:sp macro="" textlink="">
      <xdr:nvSpPr>
        <xdr:cNvPr id="695" name="【保健センター・保健所】&#10;一人当たり面積最大値テキスト">
          <a:extLst>
            <a:ext uri="{FF2B5EF4-FFF2-40B4-BE49-F238E27FC236}">
              <a16:creationId xmlns:a16="http://schemas.microsoft.com/office/drawing/2014/main" id="{00000000-0008-0000-0F00-0000B7020000}"/>
            </a:ext>
          </a:extLst>
        </xdr:cNvPr>
        <xdr:cNvSpPr txBox="1"/>
      </xdr:nvSpPr>
      <xdr:spPr>
        <a:xfrm>
          <a:off x="19547840" y="914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144780</xdr:rowOff>
    </xdr:from>
    <xdr:to>
      <xdr:col>116</xdr:col>
      <xdr:colOff>152400</xdr:colOff>
      <xdr:row>55</xdr:row>
      <xdr:rowOff>144780</xdr:rowOff>
    </xdr:to>
    <xdr:cxnSp macro="">
      <xdr:nvCxnSpPr>
        <xdr:cNvPr id="696" name="直線コネクタ 695">
          <a:extLst>
            <a:ext uri="{FF2B5EF4-FFF2-40B4-BE49-F238E27FC236}">
              <a16:creationId xmlns:a16="http://schemas.microsoft.com/office/drawing/2014/main" id="{00000000-0008-0000-0F00-0000B8020000}"/>
            </a:ext>
          </a:extLst>
        </xdr:cNvPr>
        <xdr:cNvCxnSpPr/>
      </xdr:nvCxnSpPr>
      <xdr:spPr>
        <a:xfrm>
          <a:off x="19443700" y="9364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93997</xdr:rowOff>
    </xdr:from>
    <xdr:ext cx="469744" cy="259045"/>
    <xdr:sp macro="" textlink="">
      <xdr:nvSpPr>
        <xdr:cNvPr id="697" name="【保健センター・保健所】&#10;一人当たり面積平均値テキスト">
          <a:extLst>
            <a:ext uri="{FF2B5EF4-FFF2-40B4-BE49-F238E27FC236}">
              <a16:creationId xmlns:a16="http://schemas.microsoft.com/office/drawing/2014/main" id="{00000000-0008-0000-0F00-0000B9020000}"/>
            </a:ext>
          </a:extLst>
        </xdr:cNvPr>
        <xdr:cNvSpPr txBox="1"/>
      </xdr:nvSpPr>
      <xdr:spPr>
        <a:xfrm>
          <a:off x="19547840" y="10320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71120</xdr:rowOff>
    </xdr:from>
    <xdr:to>
      <xdr:col>116</xdr:col>
      <xdr:colOff>114300</xdr:colOff>
      <xdr:row>63</xdr:row>
      <xdr:rowOff>1270</xdr:rowOff>
    </xdr:to>
    <xdr:sp macro="" textlink="">
      <xdr:nvSpPr>
        <xdr:cNvPr id="698" name="フローチャート: 判断 697">
          <a:extLst>
            <a:ext uri="{FF2B5EF4-FFF2-40B4-BE49-F238E27FC236}">
              <a16:creationId xmlns:a16="http://schemas.microsoft.com/office/drawing/2014/main" id="{00000000-0008-0000-0F00-0000BA020000}"/>
            </a:ext>
          </a:extLst>
        </xdr:cNvPr>
        <xdr:cNvSpPr/>
      </xdr:nvSpPr>
      <xdr:spPr>
        <a:xfrm>
          <a:off x="19458940" y="10464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48260</xdr:rowOff>
    </xdr:from>
    <xdr:to>
      <xdr:col>112</xdr:col>
      <xdr:colOff>38100</xdr:colOff>
      <xdr:row>62</xdr:row>
      <xdr:rowOff>149860</xdr:rowOff>
    </xdr:to>
    <xdr:sp macro="" textlink="">
      <xdr:nvSpPr>
        <xdr:cNvPr id="699" name="フローチャート: 判断 698">
          <a:extLst>
            <a:ext uri="{FF2B5EF4-FFF2-40B4-BE49-F238E27FC236}">
              <a16:creationId xmlns:a16="http://schemas.microsoft.com/office/drawing/2014/main" id="{00000000-0008-0000-0F00-0000BB020000}"/>
            </a:ext>
          </a:extLst>
        </xdr:cNvPr>
        <xdr:cNvSpPr/>
      </xdr:nvSpPr>
      <xdr:spPr>
        <a:xfrm>
          <a:off x="18735040" y="104419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93980</xdr:rowOff>
    </xdr:from>
    <xdr:to>
      <xdr:col>107</xdr:col>
      <xdr:colOff>101600</xdr:colOff>
      <xdr:row>63</xdr:row>
      <xdr:rowOff>24130</xdr:rowOff>
    </xdr:to>
    <xdr:sp macro="" textlink="">
      <xdr:nvSpPr>
        <xdr:cNvPr id="700" name="フローチャート: 判断 699">
          <a:extLst>
            <a:ext uri="{FF2B5EF4-FFF2-40B4-BE49-F238E27FC236}">
              <a16:creationId xmlns:a16="http://schemas.microsoft.com/office/drawing/2014/main" id="{00000000-0008-0000-0F00-0000BC020000}"/>
            </a:ext>
          </a:extLst>
        </xdr:cNvPr>
        <xdr:cNvSpPr/>
      </xdr:nvSpPr>
      <xdr:spPr>
        <a:xfrm>
          <a:off x="17937480" y="104876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701" name="フローチャート: 判断 700">
          <a:extLst>
            <a:ext uri="{FF2B5EF4-FFF2-40B4-BE49-F238E27FC236}">
              <a16:creationId xmlns:a16="http://schemas.microsoft.com/office/drawing/2014/main" id="{00000000-0008-0000-0F00-0000BD020000}"/>
            </a:ext>
          </a:extLst>
        </xdr:cNvPr>
        <xdr:cNvSpPr/>
      </xdr:nvSpPr>
      <xdr:spPr>
        <a:xfrm>
          <a:off x="17162780" y="104952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105410</xdr:rowOff>
    </xdr:from>
    <xdr:to>
      <xdr:col>98</xdr:col>
      <xdr:colOff>38100</xdr:colOff>
      <xdr:row>63</xdr:row>
      <xdr:rowOff>35560</xdr:rowOff>
    </xdr:to>
    <xdr:sp macro="" textlink="">
      <xdr:nvSpPr>
        <xdr:cNvPr id="702" name="フローチャート: 判断 701">
          <a:extLst>
            <a:ext uri="{FF2B5EF4-FFF2-40B4-BE49-F238E27FC236}">
              <a16:creationId xmlns:a16="http://schemas.microsoft.com/office/drawing/2014/main" id="{00000000-0008-0000-0F00-0000BE020000}"/>
            </a:ext>
          </a:extLst>
        </xdr:cNvPr>
        <xdr:cNvSpPr/>
      </xdr:nvSpPr>
      <xdr:spPr>
        <a:xfrm>
          <a:off x="16388080" y="104990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F00-0000C102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00000000-0008-0000-0F00-0000C202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00000000-0008-0000-0F00-0000C302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162560</xdr:rowOff>
    </xdr:from>
    <xdr:to>
      <xdr:col>116</xdr:col>
      <xdr:colOff>114300</xdr:colOff>
      <xdr:row>64</xdr:row>
      <xdr:rowOff>92710</xdr:rowOff>
    </xdr:to>
    <xdr:sp macro="" textlink="">
      <xdr:nvSpPr>
        <xdr:cNvPr id="708" name="楕円 707">
          <a:extLst>
            <a:ext uri="{FF2B5EF4-FFF2-40B4-BE49-F238E27FC236}">
              <a16:creationId xmlns:a16="http://schemas.microsoft.com/office/drawing/2014/main" id="{00000000-0008-0000-0F00-0000C4020000}"/>
            </a:ext>
          </a:extLst>
        </xdr:cNvPr>
        <xdr:cNvSpPr/>
      </xdr:nvSpPr>
      <xdr:spPr>
        <a:xfrm>
          <a:off x="19458940" y="107238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77487</xdr:rowOff>
    </xdr:from>
    <xdr:ext cx="469744" cy="259045"/>
    <xdr:sp macro="" textlink="">
      <xdr:nvSpPr>
        <xdr:cNvPr id="709" name="【保健センター・保健所】&#10;一人当たり面積該当値テキスト">
          <a:extLst>
            <a:ext uri="{FF2B5EF4-FFF2-40B4-BE49-F238E27FC236}">
              <a16:creationId xmlns:a16="http://schemas.microsoft.com/office/drawing/2014/main" id="{00000000-0008-0000-0F00-0000C5020000}"/>
            </a:ext>
          </a:extLst>
        </xdr:cNvPr>
        <xdr:cNvSpPr txBox="1"/>
      </xdr:nvSpPr>
      <xdr:spPr>
        <a:xfrm>
          <a:off x="19547840" y="1063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162560</xdr:rowOff>
    </xdr:from>
    <xdr:to>
      <xdr:col>112</xdr:col>
      <xdr:colOff>38100</xdr:colOff>
      <xdr:row>64</xdr:row>
      <xdr:rowOff>92710</xdr:rowOff>
    </xdr:to>
    <xdr:sp macro="" textlink="">
      <xdr:nvSpPr>
        <xdr:cNvPr id="710" name="楕円 709">
          <a:extLst>
            <a:ext uri="{FF2B5EF4-FFF2-40B4-BE49-F238E27FC236}">
              <a16:creationId xmlns:a16="http://schemas.microsoft.com/office/drawing/2014/main" id="{00000000-0008-0000-0F00-0000C6020000}"/>
            </a:ext>
          </a:extLst>
        </xdr:cNvPr>
        <xdr:cNvSpPr/>
      </xdr:nvSpPr>
      <xdr:spPr>
        <a:xfrm>
          <a:off x="18735040" y="107238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41910</xdr:rowOff>
    </xdr:from>
    <xdr:to>
      <xdr:col>116</xdr:col>
      <xdr:colOff>63500</xdr:colOff>
      <xdr:row>64</xdr:row>
      <xdr:rowOff>41910</xdr:rowOff>
    </xdr:to>
    <xdr:cxnSp macro="">
      <xdr:nvCxnSpPr>
        <xdr:cNvPr id="711" name="直線コネクタ 710">
          <a:extLst>
            <a:ext uri="{FF2B5EF4-FFF2-40B4-BE49-F238E27FC236}">
              <a16:creationId xmlns:a16="http://schemas.microsoft.com/office/drawing/2014/main" id="{00000000-0008-0000-0F00-0000C7020000}"/>
            </a:ext>
          </a:extLst>
        </xdr:cNvPr>
        <xdr:cNvCxnSpPr/>
      </xdr:nvCxnSpPr>
      <xdr:spPr>
        <a:xfrm>
          <a:off x="18778220" y="1077087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162560</xdr:rowOff>
    </xdr:from>
    <xdr:to>
      <xdr:col>107</xdr:col>
      <xdr:colOff>101600</xdr:colOff>
      <xdr:row>64</xdr:row>
      <xdr:rowOff>92710</xdr:rowOff>
    </xdr:to>
    <xdr:sp macro="" textlink="">
      <xdr:nvSpPr>
        <xdr:cNvPr id="712" name="楕円 711">
          <a:extLst>
            <a:ext uri="{FF2B5EF4-FFF2-40B4-BE49-F238E27FC236}">
              <a16:creationId xmlns:a16="http://schemas.microsoft.com/office/drawing/2014/main" id="{00000000-0008-0000-0F00-0000C8020000}"/>
            </a:ext>
          </a:extLst>
        </xdr:cNvPr>
        <xdr:cNvSpPr/>
      </xdr:nvSpPr>
      <xdr:spPr>
        <a:xfrm>
          <a:off x="17937480" y="107238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41910</xdr:rowOff>
    </xdr:from>
    <xdr:to>
      <xdr:col>111</xdr:col>
      <xdr:colOff>177800</xdr:colOff>
      <xdr:row>64</xdr:row>
      <xdr:rowOff>41910</xdr:rowOff>
    </xdr:to>
    <xdr:cxnSp macro="">
      <xdr:nvCxnSpPr>
        <xdr:cNvPr id="713" name="直線コネクタ 712">
          <a:extLst>
            <a:ext uri="{FF2B5EF4-FFF2-40B4-BE49-F238E27FC236}">
              <a16:creationId xmlns:a16="http://schemas.microsoft.com/office/drawing/2014/main" id="{00000000-0008-0000-0F00-0000C9020000}"/>
            </a:ext>
          </a:extLst>
        </xdr:cNvPr>
        <xdr:cNvCxnSpPr/>
      </xdr:nvCxnSpPr>
      <xdr:spPr>
        <a:xfrm>
          <a:off x="17988280" y="1077087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162560</xdr:rowOff>
    </xdr:from>
    <xdr:to>
      <xdr:col>102</xdr:col>
      <xdr:colOff>165100</xdr:colOff>
      <xdr:row>64</xdr:row>
      <xdr:rowOff>92710</xdr:rowOff>
    </xdr:to>
    <xdr:sp macro="" textlink="">
      <xdr:nvSpPr>
        <xdr:cNvPr id="714" name="楕円 713">
          <a:extLst>
            <a:ext uri="{FF2B5EF4-FFF2-40B4-BE49-F238E27FC236}">
              <a16:creationId xmlns:a16="http://schemas.microsoft.com/office/drawing/2014/main" id="{00000000-0008-0000-0F00-0000CA020000}"/>
            </a:ext>
          </a:extLst>
        </xdr:cNvPr>
        <xdr:cNvSpPr/>
      </xdr:nvSpPr>
      <xdr:spPr>
        <a:xfrm>
          <a:off x="17162780" y="107238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41910</xdr:rowOff>
    </xdr:from>
    <xdr:to>
      <xdr:col>107</xdr:col>
      <xdr:colOff>50800</xdr:colOff>
      <xdr:row>64</xdr:row>
      <xdr:rowOff>41910</xdr:rowOff>
    </xdr:to>
    <xdr:cxnSp macro="">
      <xdr:nvCxnSpPr>
        <xdr:cNvPr id="715" name="直線コネクタ 714">
          <a:extLst>
            <a:ext uri="{FF2B5EF4-FFF2-40B4-BE49-F238E27FC236}">
              <a16:creationId xmlns:a16="http://schemas.microsoft.com/office/drawing/2014/main" id="{00000000-0008-0000-0F00-0000CB020000}"/>
            </a:ext>
          </a:extLst>
        </xdr:cNvPr>
        <xdr:cNvCxnSpPr/>
      </xdr:nvCxnSpPr>
      <xdr:spPr>
        <a:xfrm>
          <a:off x="17213580" y="1077087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162560</xdr:rowOff>
    </xdr:from>
    <xdr:to>
      <xdr:col>98</xdr:col>
      <xdr:colOff>38100</xdr:colOff>
      <xdr:row>64</xdr:row>
      <xdr:rowOff>92710</xdr:rowOff>
    </xdr:to>
    <xdr:sp macro="" textlink="">
      <xdr:nvSpPr>
        <xdr:cNvPr id="716" name="楕円 715">
          <a:extLst>
            <a:ext uri="{FF2B5EF4-FFF2-40B4-BE49-F238E27FC236}">
              <a16:creationId xmlns:a16="http://schemas.microsoft.com/office/drawing/2014/main" id="{00000000-0008-0000-0F00-0000CC020000}"/>
            </a:ext>
          </a:extLst>
        </xdr:cNvPr>
        <xdr:cNvSpPr/>
      </xdr:nvSpPr>
      <xdr:spPr>
        <a:xfrm>
          <a:off x="16388080" y="107238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41910</xdr:rowOff>
    </xdr:from>
    <xdr:to>
      <xdr:col>102</xdr:col>
      <xdr:colOff>114300</xdr:colOff>
      <xdr:row>64</xdr:row>
      <xdr:rowOff>41910</xdr:rowOff>
    </xdr:to>
    <xdr:cxnSp macro="">
      <xdr:nvCxnSpPr>
        <xdr:cNvPr id="717" name="直線コネクタ 716">
          <a:extLst>
            <a:ext uri="{FF2B5EF4-FFF2-40B4-BE49-F238E27FC236}">
              <a16:creationId xmlns:a16="http://schemas.microsoft.com/office/drawing/2014/main" id="{00000000-0008-0000-0F00-0000CD020000}"/>
            </a:ext>
          </a:extLst>
        </xdr:cNvPr>
        <xdr:cNvCxnSpPr/>
      </xdr:nvCxnSpPr>
      <xdr:spPr>
        <a:xfrm>
          <a:off x="16431260" y="1077087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166387</xdr:rowOff>
    </xdr:from>
    <xdr:ext cx="469744" cy="259045"/>
    <xdr:sp macro="" textlink="">
      <xdr:nvSpPr>
        <xdr:cNvPr id="718" name="n_1aveValue【保健センター・保健所】&#10;一人当たり面積">
          <a:extLst>
            <a:ext uri="{FF2B5EF4-FFF2-40B4-BE49-F238E27FC236}">
              <a16:creationId xmlns:a16="http://schemas.microsoft.com/office/drawing/2014/main" id="{00000000-0008-0000-0F00-0000CE020000}"/>
            </a:ext>
          </a:extLst>
        </xdr:cNvPr>
        <xdr:cNvSpPr txBox="1"/>
      </xdr:nvSpPr>
      <xdr:spPr>
        <a:xfrm>
          <a:off x="1856112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40657</xdr:rowOff>
    </xdr:from>
    <xdr:ext cx="469744" cy="259045"/>
    <xdr:sp macro="" textlink="">
      <xdr:nvSpPr>
        <xdr:cNvPr id="719" name="n_2aveValue【保健センター・保健所】&#10;一人当たり面積">
          <a:extLst>
            <a:ext uri="{FF2B5EF4-FFF2-40B4-BE49-F238E27FC236}">
              <a16:creationId xmlns:a16="http://schemas.microsoft.com/office/drawing/2014/main" id="{00000000-0008-0000-0F00-0000CF020000}"/>
            </a:ext>
          </a:extLst>
        </xdr:cNvPr>
        <xdr:cNvSpPr txBox="1"/>
      </xdr:nvSpPr>
      <xdr:spPr>
        <a:xfrm>
          <a:off x="17776267" y="1026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48277</xdr:rowOff>
    </xdr:from>
    <xdr:ext cx="469744" cy="259045"/>
    <xdr:sp macro="" textlink="">
      <xdr:nvSpPr>
        <xdr:cNvPr id="720" name="n_3aveValue【保健センター・保健所】&#10;一人当たり面積">
          <a:extLst>
            <a:ext uri="{FF2B5EF4-FFF2-40B4-BE49-F238E27FC236}">
              <a16:creationId xmlns:a16="http://schemas.microsoft.com/office/drawing/2014/main" id="{00000000-0008-0000-0F00-0000D0020000}"/>
            </a:ext>
          </a:extLst>
        </xdr:cNvPr>
        <xdr:cNvSpPr txBox="1"/>
      </xdr:nvSpPr>
      <xdr:spPr>
        <a:xfrm>
          <a:off x="1700156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52087</xdr:rowOff>
    </xdr:from>
    <xdr:ext cx="469744" cy="259045"/>
    <xdr:sp macro="" textlink="">
      <xdr:nvSpPr>
        <xdr:cNvPr id="721" name="n_4aveValue【保健センター・保健所】&#10;一人当たり面積">
          <a:extLst>
            <a:ext uri="{FF2B5EF4-FFF2-40B4-BE49-F238E27FC236}">
              <a16:creationId xmlns:a16="http://schemas.microsoft.com/office/drawing/2014/main" id="{00000000-0008-0000-0F00-0000D1020000}"/>
            </a:ext>
          </a:extLst>
        </xdr:cNvPr>
        <xdr:cNvSpPr txBox="1"/>
      </xdr:nvSpPr>
      <xdr:spPr>
        <a:xfrm>
          <a:off x="1622686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83837</xdr:rowOff>
    </xdr:from>
    <xdr:ext cx="469744" cy="259045"/>
    <xdr:sp macro="" textlink="">
      <xdr:nvSpPr>
        <xdr:cNvPr id="722" name="n_1mainValue【保健センター・保健所】&#10;一人当たり面積">
          <a:extLst>
            <a:ext uri="{FF2B5EF4-FFF2-40B4-BE49-F238E27FC236}">
              <a16:creationId xmlns:a16="http://schemas.microsoft.com/office/drawing/2014/main" id="{00000000-0008-0000-0F00-0000D2020000}"/>
            </a:ext>
          </a:extLst>
        </xdr:cNvPr>
        <xdr:cNvSpPr txBox="1"/>
      </xdr:nvSpPr>
      <xdr:spPr>
        <a:xfrm>
          <a:off x="18561127" y="1081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83837</xdr:rowOff>
    </xdr:from>
    <xdr:ext cx="469744" cy="259045"/>
    <xdr:sp macro="" textlink="">
      <xdr:nvSpPr>
        <xdr:cNvPr id="723" name="n_2mainValue【保健センター・保健所】&#10;一人当たり面積">
          <a:extLst>
            <a:ext uri="{FF2B5EF4-FFF2-40B4-BE49-F238E27FC236}">
              <a16:creationId xmlns:a16="http://schemas.microsoft.com/office/drawing/2014/main" id="{00000000-0008-0000-0F00-0000D3020000}"/>
            </a:ext>
          </a:extLst>
        </xdr:cNvPr>
        <xdr:cNvSpPr txBox="1"/>
      </xdr:nvSpPr>
      <xdr:spPr>
        <a:xfrm>
          <a:off x="17776267" y="1081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83837</xdr:rowOff>
    </xdr:from>
    <xdr:ext cx="469744" cy="259045"/>
    <xdr:sp macro="" textlink="">
      <xdr:nvSpPr>
        <xdr:cNvPr id="724" name="n_3mainValue【保健センター・保健所】&#10;一人当たり面積">
          <a:extLst>
            <a:ext uri="{FF2B5EF4-FFF2-40B4-BE49-F238E27FC236}">
              <a16:creationId xmlns:a16="http://schemas.microsoft.com/office/drawing/2014/main" id="{00000000-0008-0000-0F00-0000D4020000}"/>
            </a:ext>
          </a:extLst>
        </xdr:cNvPr>
        <xdr:cNvSpPr txBox="1"/>
      </xdr:nvSpPr>
      <xdr:spPr>
        <a:xfrm>
          <a:off x="17001567" y="1081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83837</xdr:rowOff>
    </xdr:from>
    <xdr:ext cx="469744" cy="259045"/>
    <xdr:sp macro="" textlink="">
      <xdr:nvSpPr>
        <xdr:cNvPr id="725" name="n_4mainValue【保健センター・保健所】&#10;一人当たり面積">
          <a:extLst>
            <a:ext uri="{FF2B5EF4-FFF2-40B4-BE49-F238E27FC236}">
              <a16:creationId xmlns:a16="http://schemas.microsoft.com/office/drawing/2014/main" id="{00000000-0008-0000-0F00-0000D5020000}"/>
            </a:ext>
          </a:extLst>
        </xdr:cNvPr>
        <xdr:cNvSpPr txBox="1"/>
      </xdr:nvSpPr>
      <xdr:spPr>
        <a:xfrm>
          <a:off x="16226867" y="1081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a:extLst>
            <a:ext uri="{FF2B5EF4-FFF2-40B4-BE49-F238E27FC236}">
              <a16:creationId xmlns:a16="http://schemas.microsoft.com/office/drawing/2014/main" id="{00000000-0008-0000-0F00-0000D6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a:extLst>
            <a:ext uri="{FF2B5EF4-FFF2-40B4-BE49-F238E27FC236}">
              <a16:creationId xmlns:a16="http://schemas.microsoft.com/office/drawing/2014/main" id="{00000000-0008-0000-0F00-0000D7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a:extLst>
            <a:ext uri="{FF2B5EF4-FFF2-40B4-BE49-F238E27FC236}">
              <a16:creationId xmlns:a16="http://schemas.microsoft.com/office/drawing/2014/main" id="{00000000-0008-0000-0F00-0000D8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a:extLst>
            <a:ext uri="{FF2B5EF4-FFF2-40B4-BE49-F238E27FC236}">
              <a16:creationId xmlns:a16="http://schemas.microsoft.com/office/drawing/2014/main" id="{00000000-0008-0000-0F00-0000D9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a:extLst>
            <a:ext uri="{FF2B5EF4-FFF2-40B4-BE49-F238E27FC236}">
              <a16:creationId xmlns:a16="http://schemas.microsoft.com/office/drawing/2014/main" id="{00000000-0008-0000-0F00-0000DA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a:extLst>
            <a:ext uri="{FF2B5EF4-FFF2-40B4-BE49-F238E27FC236}">
              <a16:creationId xmlns:a16="http://schemas.microsoft.com/office/drawing/2014/main" id="{00000000-0008-0000-0F00-0000DB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a:extLst>
            <a:ext uri="{FF2B5EF4-FFF2-40B4-BE49-F238E27FC236}">
              <a16:creationId xmlns:a16="http://schemas.microsoft.com/office/drawing/2014/main" id="{00000000-0008-0000-0F00-0000DC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a:extLst>
            <a:ext uri="{FF2B5EF4-FFF2-40B4-BE49-F238E27FC236}">
              <a16:creationId xmlns:a16="http://schemas.microsoft.com/office/drawing/2014/main" id="{00000000-0008-0000-0F00-0000DD02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a:extLst>
            <a:ext uri="{FF2B5EF4-FFF2-40B4-BE49-F238E27FC236}">
              <a16:creationId xmlns:a16="http://schemas.microsoft.com/office/drawing/2014/main" id="{00000000-0008-0000-0F00-0000DE02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a:extLst>
            <a:ext uri="{FF2B5EF4-FFF2-40B4-BE49-F238E27FC236}">
              <a16:creationId xmlns:a16="http://schemas.microsoft.com/office/drawing/2014/main" id="{00000000-0008-0000-0F00-0000DF02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a:extLst>
            <a:ext uri="{FF2B5EF4-FFF2-40B4-BE49-F238E27FC236}">
              <a16:creationId xmlns:a16="http://schemas.microsoft.com/office/drawing/2014/main" id="{00000000-0008-0000-0F00-0000E002000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7" name="直線コネクタ 736">
          <a:extLst>
            <a:ext uri="{FF2B5EF4-FFF2-40B4-BE49-F238E27FC236}">
              <a16:creationId xmlns:a16="http://schemas.microsoft.com/office/drawing/2014/main" id="{00000000-0008-0000-0F00-0000E1020000}"/>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8" name="テキスト ボックス 737">
          <a:extLst>
            <a:ext uri="{FF2B5EF4-FFF2-40B4-BE49-F238E27FC236}">
              <a16:creationId xmlns:a16="http://schemas.microsoft.com/office/drawing/2014/main" id="{00000000-0008-0000-0F00-0000E2020000}"/>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9" name="直線コネクタ 738">
          <a:extLst>
            <a:ext uri="{FF2B5EF4-FFF2-40B4-BE49-F238E27FC236}">
              <a16:creationId xmlns:a16="http://schemas.microsoft.com/office/drawing/2014/main" id="{00000000-0008-0000-0F00-0000E3020000}"/>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0" name="テキスト ボックス 739">
          <a:extLst>
            <a:ext uri="{FF2B5EF4-FFF2-40B4-BE49-F238E27FC236}">
              <a16:creationId xmlns:a16="http://schemas.microsoft.com/office/drawing/2014/main" id="{00000000-0008-0000-0F00-0000E4020000}"/>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1" name="直線コネクタ 740">
          <a:extLst>
            <a:ext uri="{FF2B5EF4-FFF2-40B4-BE49-F238E27FC236}">
              <a16:creationId xmlns:a16="http://schemas.microsoft.com/office/drawing/2014/main" id="{00000000-0008-0000-0F00-0000E5020000}"/>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2" name="テキスト ボックス 741">
          <a:extLst>
            <a:ext uri="{FF2B5EF4-FFF2-40B4-BE49-F238E27FC236}">
              <a16:creationId xmlns:a16="http://schemas.microsoft.com/office/drawing/2014/main" id="{00000000-0008-0000-0F00-0000E6020000}"/>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3" name="直線コネクタ 742">
          <a:extLst>
            <a:ext uri="{FF2B5EF4-FFF2-40B4-BE49-F238E27FC236}">
              <a16:creationId xmlns:a16="http://schemas.microsoft.com/office/drawing/2014/main" id="{00000000-0008-0000-0F00-0000E7020000}"/>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4" name="テキスト ボックス 743">
          <a:extLst>
            <a:ext uri="{FF2B5EF4-FFF2-40B4-BE49-F238E27FC236}">
              <a16:creationId xmlns:a16="http://schemas.microsoft.com/office/drawing/2014/main" id="{00000000-0008-0000-0F00-0000E8020000}"/>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5" name="直線コネクタ 744">
          <a:extLst>
            <a:ext uri="{FF2B5EF4-FFF2-40B4-BE49-F238E27FC236}">
              <a16:creationId xmlns:a16="http://schemas.microsoft.com/office/drawing/2014/main" id="{00000000-0008-0000-0F00-0000E9020000}"/>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46" name="テキスト ボックス 745">
          <a:extLst>
            <a:ext uri="{FF2B5EF4-FFF2-40B4-BE49-F238E27FC236}">
              <a16:creationId xmlns:a16="http://schemas.microsoft.com/office/drawing/2014/main" id="{00000000-0008-0000-0F00-0000EA020000}"/>
            </a:ext>
          </a:extLst>
        </xdr:cNvPr>
        <xdr:cNvSpPr txBox="1"/>
      </xdr:nvSpPr>
      <xdr:spPr>
        <a:xfrm>
          <a:off x="10666881" y="129032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8" name="【消防施設】&#10;有形固定資産減価償却率グラフ枠">
          <a:extLst>
            <a:ext uri="{FF2B5EF4-FFF2-40B4-BE49-F238E27FC236}">
              <a16:creationId xmlns:a16="http://schemas.microsoft.com/office/drawing/2014/main" id="{00000000-0008-0000-0F00-0000EC02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49" name="直線コネクタ 748">
          <a:extLst>
            <a:ext uri="{FF2B5EF4-FFF2-40B4-BE49-F238E27FC236}">
              <a16:creationId xmlns:a16="http://schemas.microsoft.com/office/drawing/2014/main" id="{00000000-0008-0000-0F00-0000ED020000}"/>
            </a:ext>
          </a:extLst>
        </xdr:cNvPr>
        <xdr:cNvCxnSpPr/>
      </xdr:nvCxnSpPr>
      <xdr:spPr>
        <a:xfrm flipV="1">
          <a:off x="14375764" y="13041630"/>
          <a:ext cx="0" cy="123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50" name="【消防施設】&#10;有形固定資産減価償却率最小値テキスト">
          <a:extLst>
            <a:ext uri="{FF2B5EF4-FFF2-40B4-BE49-F238E27FC236}">
              <a16:creationId xmlns:a16="http://schemas.microsoft.com/office/drawing/2014/main" id="{00000000-0008-0000-0F00-0000EE020000}"/>
            </a:ext>
          </a:extLst>
        </xdr:cNvPr>
        <xdr:cNvSpPr txBox="1"/>
      </xdr:nvSpPr>
      <xdr:spPr>
        <a:xfrm>
          <a:off x="14414500" y="1428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51" name="直線コネクタ 750">
          <a:extLst>
            <a:ext uri="{FF2B5EF4-FFF2-40B4-BE49-F238E27FC236}">
              <a16:creationId xmlns:a16="http://schemas.microsoft.com/office/drawing/2014/main" id="{00000000-0008-0000-0F00-0000EF020000}"/>
            </a:ext>
          </a:extLst>
        </xdr:cNvPr>
        <xdr:cNvCxnSpPr/>
      </xdr:nvCxnSpPr>
      <xdr:spPr>
        <a:xfrm>
          <a:off x="14287500" y="142811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52" name="【消防施設】&#10;有形固定資産減価償却率最大値テキスト">
          <a:extLst>
            <a:ext uri="{FF2B5EF4-FFF2-40B4-BE49-F238E27FC236}">
              <a16:creationId xmlns:a16="http://schemas.microsoft.com/office/drawing/2014/main" id="{00000000-0008-0000-0F00-0000F0020000}"/>
            </a:ext>
          </a:extLst>
        </xdr:cNvPr>
        <xdr:cNvSpPr txBox="1"/>
      </xdr:nvSpPr>
      <xdr:spPr>
        <a:xfrm>
          <a:off x="14414500" y="128206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3" name="直線コネクタ 752">
          <a:extLst>
            <a:ext uri="{FF2B5EF4-FFF2-40B4-BE49-F238E27FC236}">
              <a16:creationId xmlns:a16="http://schemas.microsoft.com/office/drawing/2014/main" id="{00000000-0008-0000-0F00-0000F1020000}"/>
            </a:ext>
          </a:extLst>
        </xdr:cNvPr>
        <xdr:cNvCxnSpPr/>
      </xdr:nvCxnSpPr>
      <xdr:spPr>
        <a:xfrm>
          <a:off x="1428750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148607</xdr:rowOff>
    </xdr:from>
    <xdr:ext cx="405111" cy="259045"/>
    <xdr:sp macro="" textlink="">
      <xdr:nvSpPr>
        <xdr:cNvPr id="754" name="【消防施設】&#10;有形固定資産減価償却率平均値テキスト">
          <a:extLst>
            <a:ext uri="{FF2B5EF4-FFF2-40B4-BE49-F238E27FC236}">
              <a16:creationId xmlns:a16="http://schemas.microsoft.com/office/drawing/2014/main" id="{00000000-0008-0000-0F00-0000F2020000}"/>
            </a:ext>
          </a:extLst>
        </xdr:cNvPr>
        <xdr:cNvSpPr txBox="1"/>
      </xdr:nvSpPr>
      <xdr:spPr>
        <a:xfrm>
          <a:off x="14414500" y="13727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55" name="フローチャート: 判断 754">
          <a:extLst>
            <a:ext uri="{FF2B5EF4-FFF2-40B4-BE49-F238E27FC236}">
              <a16:creationId xmlns:a16="http://schemas.microsoft.com/office/drawing/2014/main" id="{00000000-0008-0000-0F00-0000F3020000}"/>
            </a:ext>
          </a:extLst>
        </xdr:cNvPr>
        <xdr:cNvSpPr/>
      </xdr:nvSpPr>
      <xdr:spPr>
        <a:xfrm>
          <a:off x="14325600" y="1374902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10161</xdr:rowOff>
    </xdr:from>
    <xdr:to>
      <xdr:col>81</xdr:col>
      <xdr:colOff>101600</xdr:colOff>
      <xdr:row>82</xdr:row>
      <xdr:rowOff>111761</xdr:rowOff>
    </xdr:to>
    <xdr:sp macro="" textlink="">
      <xdr:nvSpPr>
        <xdr:cNvPr id="756" name="フローチャート: 判断 755">
          <a:extLst>
            <a:ext uri="{FF2B5EF4-FFF2-40B4-BE49-F238E27FC236}">
              <a16:creationId xmlns:a16="http://schemas.microsoft.com/office/drawing/2014/main" id="{00000000-0008-0000-0F00-0000F4020000}"/>
            </a:ext>
          </a:extLst>
        </xdr:cNvPr>
        <xdr:cNvSpPr/>
      </xdr:nvSpPr>
      <xdr:spPr>
        <a:xfrm>
          <a:off x="13578840" y="13756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24130</xdr:rowOff>
    </xdr:from>
    <xdr:to>
      <xdr:col>76</xdr:col>
      <xdr:colOff>165100</xdr:colOff>
      <xdr:row>82</xdr:row>
      <xdr:rowOff>125730</xdr:rowOff>
    </xdr:to>
    <xdr:sp macro="" textlink="">
      <xdr:nvSpPr>
        <xdr:cNvPr id="757" name="フローチャート: 判断 756">
          <a:extLst>
            <a:ext uri="{FF2B5EF4-FFF2-40B4-BE49-F238E27FC236}">
              <a16:creationId xmlns:a16="http://schemas.microsoft.com/office/drawing/2014/main" id="{00000000-0008-0000-0F00-0000F5020000}"/>
            </a:ext>
          </a:extLst>
        </xdr:cNvPr>
        <xdr:cNvSpPr/>
      </xdr:nvSpPr>
      <xdr:spPr>
        <a:xfrm>
          <a:off x="12804140" y="1377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58420</xdr:rowOff>
    </xdr:from>
    <xdr:to>
      <xdr:col>72</xdr:col>
      <xdr:colOff>38100</xdr:colOff>
      <xdr:row>81</xdr:row>
      <xdr:rowOff>160020</xdr:rowOff>
    </xdr:to>
    <xdr:sp macro="" textlink="">
      <xdr:nvSpPr>
        <xdr:cNvPr id="758" name="フローチャート: 判断 757">
          <a:extLst>
            <a:ext uri="{FF2B5EF4-FFF2-40B4-BE49-F238E27FC236}">
              <a16:creationId xmlns:a16="http://schemas.microsoft.com/office/drawing/2014/main" id="{00000000-0008-0000-0F00-0000F6020000}"/>
            </a:ext>
          </a:extLst>
        </xdr:cNvPr>
        <xdr:cNvSpPr/>
      </xdr:nvSpPr>
      <xdr:spPr>
        <a:xfrm>
          <a:off x="12029440" y="136372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146050</xdr:rowOff>
    </xdr:from>
    <xdr:to>
      <xdr:col>67</xdr:col>
      <xdr:colOff>101600</xdr:colOff>
      <xdr:row>82</xdr:row>
      <xdr:rowOff>76200</xdr:rowOff>
    </xdr:to>
    <xdr:sp macro="" textlink="">
      <xdr:nvSpPr>
        <xdr:cNvPr id="759" name="フローチャート: 判断 758">
          <a:extLst>
            <a:ext uri="{FF2B5EF4-FFF2-40B4-BE49-F238E27FC236}">
              <a16:creationId xmlns:a16="http://schemas.microsoft.com/office/drawing/2014/main" id="{00000000-0008-0000-0F00-0000F7020000}"/>
            </a:ext>
          </a:extLst>
        </xdr:cNvPr>
        <xdr:cNvSpPr/>
      </xdr:nvSpPr>
      <xdr:spPr>
        <a:xfrm>
          <a:off x="11231880" y="137248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00000000-0008-0000-0F00-0000F802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00000000-0008-0000-0F00-0000F902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0000000-0008-0000-0F00-0000FA02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0000000-0008-0000-0F00-0000FB02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00000000-0008-0000-0F00-0000FC02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137161</xdr:rowOff>
    </xdr:from>
    <xdr:to>
      <xdr:col>85</xdr:col>
      <xdr:colOff>177800</xdr:colOff>
      <xdr:row>80</xdr:row>
      <xdr:rowOff>67311</xdr:rowOff>
    </xdr:to>
    <xdr:sp macro="" textlink="">
      <xdr:nvSpPr>
        <xdr:cNvPr id="765" name="楕円 764">
          <a:extLst>
            <a:ext uri="{FF2B5EF4-FFF2-40B4-BE49-F238E27FC236}">
              <a16:creationId xmlns:a16="http://schemas.microsoft.com/office/drawing/2014/main" id="{00000000-0008-0000-0F00-0000FD020000}"/>
            </a:ext>
          </a:extLst>
        </xdr:cNvPr>
        <xdr:cNvSpPr/>
      </xdr:nvSpPr>
      <xdr:spPr>
        <a:xfrm>
          <a:off x="14325600" y="1338072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160038</xdr:rowOff>
    </xdr:from>
    <xdr:ext cx="405111" cy="259045"/>
    <xdr:sp macro="" textlink="">
      <xdr:nvSpPr>
        <xdr:cNvPr id="766" name="【消防施設】&#10;有形固定資産減価償却率該当値テキスト">
          <a:extLst>
            <a:ext uri="{FF2B5EF4-FFF2-40B4-BE49-F238E27FC236}">
              <a16:creationId xmlns:a16="http://schemas.microsoft.com/office/drawing/2014/main" id="{00000000-0008-0000-0F00-0000FE020000}"/>
            </a:ext>
          </a:extLst>
        </xdr:cNvPr>
        <xdr:cNvSpPr txBox="1"/>
      </xdr:nvSpPr>
      <xdr:spPr>
        <a:xfrm>
          <a:off x="14414500" y="13235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1270</xdr:rowOff>
    </xdr:from>
    <xdr:to>
      <xdr:col>81</xdr:col>
      <xdr:colOff>101600</xdr:colOff>
      <xdr:row>84</xdr:row>
      <xdr:rowOff>102870</xdr:rowOff>
    </xdr:to>
    <xdr:sp macro="" textlink="">
      <xdr:nvSpPr>
        <xdr:cNvPr id="767" name="楕円 766">
          <a:extLst>
            <a:ext uri="{FF2B5EF4-FFF2-40B4-BE49-F238E27FC236}">
              <a16:creationId xmlns:a16="http://schemas.microsoft.com/office/drawing/2014/main" id="{00000000-0008-0000-0F00-0000FF020000}"/>
            </a:ext>
          </a:extLst>
        </xdr:cNvPr>
        <xdr:cNvSpPr/>
      </xdr:nvSpPr>
      <xdr:spPr>
        <a:xfrm>
          <a:off x="13578840" y="1408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16511</xdr:rowOff>
    </xdr:from>
    <xdr:to>
      <xdr:col>85</xdr:col>
      <xdr:colOff>127000</xdr:colOff>
      <xdr:row>84</xdr:row>
      <xdr:rowOff>52070</xdr:rowOff>
    </xdr:to>
    <xdr:cxnSp macro="">
      <xdr:nvCxnSpPr>
        <xdr:cNvPr id="768" name="直線コネクタ 767">
          <a:extLst>
            <a:ext uri="{FF2B5EF4-FFF2-40B4-BE49-F238E27FC236}">
              <a16:creationId xmlns:a16="http://schemas.microsoft.com/office/drawing/2014/main" id="{00000000-0008-0000-0F00-000000030000}"/>
            </a:ext>
          </a:extLst>
        </xdr:cNvPr>
        <xdr:cNvCxnSpPr/>
      </xdr:nvCxnSpPr>
      <xdr:spPr>
        <a:xfrm flipV="1">
          <a:off x="13629640" y="13427711"/>
          <a:ext cx="746760" cy="70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149861</xdr:rowOff>
    </xdr:from>
    <xdr:to>
      <xdr:col>76</xdr:col>
      <xdr:colOff>165100</xdr:colOff>
      <xdr:row>84</xdr:row>
      <xdr:rowOff>80011</xdr:rowOff>
    </xdr:to>
    <xdr:sp macro="" textlink="">
      <xdr:nvSpPr>
        <xdr:cNvPr id="769" name="楕円 768">
          <a:extLst>
            <a:ext uri="{FF2B5EF4-FFF2-40B4-BE49-F238E27FC236}">
              <a16:creationId xmlns:a16="http://schemas.microsoft.com/office/drawing/2014/main" id="{00000000-0008-0000-0F00-000001030000}"/>
            </a:ext>
          </a:extLst>
        </xdr:cNvPr>
        <xdr:cNvSpPr/>
      </xdr:nvSpPr>
      <xdr:spPr>
        <a:xfrm>
          <a:off x="12804140" y="140639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29211</xdr:rowOff>
    </xdr:from>
    <xdr:to>
      <xdr:col>81</xdr:col>
      <xdr:colOff>50800</xdr:colOff>
      <xdr:row>84</xdr:row>
      <xdr:rowOff>52070</xdr:rowOff>
    </xdr:to>
    <xdr:cxnSp macro="">
      <xdr:nvCxnSpPr>
        <xdr:cNvPr id="770" name="直線コネクタ 769">
          <a:extLst>
            <a:ext uri="{FF2B5EF4-FFF2-40B4-BE49-F238E27FC236}">
              <a16:creationId xmlns:a16="http://schemas.microsoft.com/office/drawing/2014/main" id="{00000000-0008-0000-0F00-000002030000}"/>
            </a:ext>
          </a:extLst>
        </xdr:cNvPr>
        <xdr:cNvCxnSpPr/>
      </xdr:nvCxnSpPr>
      <xdr:spPr>
        <a:xfrm>
          <a:off x="12854940" y="14110971"/>
          <a:ext cx="7747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151130</xdr:rowOff>
    </xdr:from>
    <xdr:to>
      <xdr:col>72</xdr:col>
      <xdr:colOff>38100</xdr:colOff>
      <xdr:row>84</xdr:row>
      <xdr:rowOff>81280</xdr:rowOff>
    </xdr:to>
    <xdr:sp macro="" textlink="">
      <xdr:nvSpPr>
        <xdr:cNvPr id="771" name="楕円 770">
          <a:extLst>
            <a:ext uri="{FF2B5EF4-FFF2-40B4-BE49-F238E27FC236}">
              <a16:creationId xmlns:a16="http://schemas.microsoft.com/office/drawing/2014/main" id="{00000000-0008-0000-0F00-000003030000}"/>
            </a:ext>
          </a:extLst>
        </xdr:cNvPr>
        <xdr:cNvSpPr/>
      </xdr:nvSpPr>
      <xdr:spPr>
        <a:xfrm>
          <a:off x="12029440" y="140652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29211</xdr:rowOff>
    </xdr:from>
    <xdr:to>
      <xdr:col>76</xdr:col>
      <xdr:colOff>114300</xdr:colOff>
      <xdr:row>84</xdr:row>
      <xdr:rowOff>30480</xdr:rowOff>
    </xdr:to>
    <xdr:cxnSp macro="">
      <xdr:nvCxnSpPr>
        <xdr:cNvPr id="772" name="直線コネクタ 771">
          <a:extLst>
            <a:ext uri="{FF2B5EF4-FFF2-40B4-BE49-F238E27FC236}">
              <a16:creationId xmlns:a16="http://schemas.microsoft.com/office/drawing/2014/main" id="{00000000-0008-0000-0F00-000004030000}"/>
            </a:ext>
          </a:extLst>
        </xdr:cNvPr>
        <xdr:cNvCxnSpPr/>
      </xdr:nvCxnSpPr>
      <xdr:spPr>
        <a:xfrm flipV="1">
          <a:off x="12072620" y="14110971"/>
          <a:ext cx="78232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127000</xdr:rowOff>
    </xdr:from>
    <xdr:to>
      <xdr:col>67</xdr:col>
      <xdr:colOff>101600</xdr:colOff>
      <xdr:row>84</xdr:row>
      <xdr:rowOff>57150</xdr:rowOff>
    </xdr:to>
    <xdr:sp macro="" textlink="">
      <xdr:nvSpPr>
        <xdr:cNvPr id="773" name="楕円 772">
          <a:extLst>
            <a:ext uri="{FF2B5EF4-FFF2-40B4-BE49-F238E27FC236}">
              <a16:creationId xmlns:a16="http://schemas.microsoft.com/office/drawing/2014/main" id="{00000000-0008-0000-0F00-000005030000}"/>
            </a:ext>
          </a:extLst>
        </xdr:cNvPr>
        <xdr:cNvSpPr/>
      </xdr:nvSpPr>
      <xdr:spPr>
        <a:xfrm>
          <a:off x="11231880" y="140411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6350</xdr:rowOff>
    </xdr:from>
    <xdr:to>
      <xdr:col>71</xdr:col>
      <xdr:colOff>177800</xdr:colOff>
      <xdr:row>84</xdr:row>
      <xdr:rowOff>30480</xdr:rowOff>
    </xdr:to>
    <xdr:cxnSp macro="">
      <xdr:nvCxnSpPr>
        <xdr:cNvPr id="774" name="直線コネクタ 773">
          <a:extLst>
            <a:ext uri="{FF2B5EF4-FFF2-40B4-BE49-F238E27FC236}">
              <a16:creationId xmlns:a16="http://schemas.microsoft.com/office/drawing/2014/main" id="{00000000-0008-0000-0F00-000006030000}"/>
            </a:ext>
          </a:extLst>
        </xdr:cNvPr>
        <xdr:cNvCxnSpPr/>
      </xdr:nvCxnSpPr>
      <xdr:spPr>
        <a:xfrm>
          <a:off x="11282680" y="14088110"/>
          <a:ext cx="78994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128288</xdr:rowOff>
    </xdr:from>
    <xdr:ext cx="405111" cy="259045"/>
    <xdr:sp macro="" textlink="">
      <xdr:nvSpPr>
        <xdr:cNvPr id="775" name="n_1aveValue【消防施設】&#10;有形固定資産減価償却率">
          <a:extLst>
            <a:ext uri="{FF2B5EF4-FFF2-40B4-BE49-F238E27FC236}">
              <a16:creationId xmlns:a16="http://schemas.microsoft.com/office/drawing/2014/main" id="{00000000-0008-0000-0F00-000007030000}"/>
            </a:ext>
          </a:extLst>
        </xdr:cNvPr>
        <xdr:cNvSpPr txBox="1"/>
      </xdr:nvSpPr>
      <xdr:spPr>
        <a:xfrm>
          <a:off x="13437244" y="1353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142257</xdr:rowOff>
    </xdr:from>
    <xdr:ext cx="405111" cy="259045"/>
    <xdr:sp macro="" textlink="">
      <xdr:nvSpPr>
        <xdr:cNvPr id="776" name="n_2aveValue【消防施設】&#10;有形固定資産減価償却率">
          <a:extLst>
            <a:ext uri="{FF2B5EF4-FFF2-40B4-BE49-F238E27FC236}">
              <a16:creationId xmlns:a16="http://schemas.microsoft.com/office/drawing/2014/main" id="{00000000-0008-0000-0F00-000008030000}"/>
            </a:ext>
          </a:extLst>
        </xdr:cNvPr>
        <xdr:cNvSpPr txBox="1"/>
      </xdr:nvSpPr>
      <xdr:spPr>
        <a:xfrm>
          <a:off x="12675244" y="13553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5097</xdr:rowOff>
    </xdr:from>
    <xdr:ext cx="405111" cy="259045"/>
    <xdr:sp macro="" textlink="">
      <xdr:nvSpPr>
        <xdr:cNvPr id="777" name="n_3aveValue【消防施設】&#10;有形固定資産減価償却率">
          <a:extLst>
            <a:ext uri="{FF2B5EF4-FFF2-40B4-BE49-F238E27FC236}">
              <a16:creationId xmlns:a16="http://schemas.microsoft.com/office/drawing/2014/main" id="{00000000-0008-0000-0F00-000009030000}"/>
            </a:ext>
          </a:extLst>
        </xdr:cNvPr>
        <xdr:cNvSpPr txBox="1"/>
      </xdr:nvSpPr>
      <xdr:spPr>
        <a:xfrm>
          <a:off x="11900544" y="13416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92727</xdr:rowOff>
    </xdr:from>
    <xdr:ext cx="405111" cy="259045"/>
    <xdr:sp macro="" textlink="">
      <xdr:nvSpPr>
        <xdr:cNvPr id="778" name="n_4aveValue【消防施設】&#10;有形固定資産減価償却率">
          <a:extLst>
            <a:ext uri="{FF2B5EF4-FFF2-40B4-BE49-F238E27FC236}">
              <a16:creationId xmlns:a16="http://schemas.microsoft.com/office/drawing/2014/main" id="{00000000-0008-0000-0F00-00000A030000}"/>
            </a:ext>
          </a:extLst>
        </xdr:cNvPr>
        <xdr:cNvSpPr txBox="1"/>
      </xdr:nvSpPr>
      <xdr:spPr>
        <a:xfrm>
          <a:off x="11102984" y="13503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93997</xdr:rowOff>
    </xdr:from>
    <xdr:ext cx="405111" cy="259045"/>
    <xdr:sp macro="" textlink="">
      <xdr:nvSpPr>
        <xdr:cNvPr id="779" name="n_1mainValue【消防施設】&#10;有形固定資産減価償却率">
          <a:extLst>
            <a:ext uri="{FF2B5EF4-FFF2-40B4-BE49-F238E27FC236}">
              <a16:creationId xmlns:a16="http://schemas.microsoft.com/office/drawing/2014/main" id="{00000000-0008-0000-0F00-00000B030000}"/>
            </a:ext>
          </a:extLst>
        </xdr:cNvPr>
        <xdr:cNvSpPr txBox="1"/>
      </xdr:nvSpPr>
      <xdr:spPr>
        <a:xfrm>
          <a:off x="1343724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71138</xdr:rowOff>
    </xdr:from>
    <xdr:ext cx="405111" cy="259045"/>
    <xdr:sp macro="" textlink="">
      <xdr:nvSpPr>
        <xdr:cNvPr id="780" name="n_2mainValue【消防施設】&#10;有形固定資産減価償却率">
          <a:extLst>
            <a:ext uri="{FF2B5EF4-FFF2-40B4-BE49-F238E27FC236}">
              <a16:creationId xmlns:a16="http://schemas.microsoft.com/office/drawing/2014/main" id="{00000000-0008-0000-0F00-00000C030000}"/>
            </a:ext>
          </a:extLst>
        </xdr:cNvPr>
        <xdr:cNvSpPr txBox="1"/>
      </xdr:nvSpPr>
      <xdr:spPr>
        <a:xfrm>
          <a:off x="12675244" y="14152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72407</xdr:rowOff>
    </xdr:from>
    <xdr:ext cx="405111" cy="259045"/>
    <xdr:sp macro="" textlink="">
      <xdr:nvSpPr>
        <xdr:cNvPr id="781" name="n_3mainValue【消防施設】&#10;有形固定資産減価償却率">
          <a:extLst>
            <a:ext uri="{FF2B5EF4-FFF2-40B4-BE49-F238E27FC236}">
              <a16:creationId xmlns:a16="http://schemas.microsoft.com/office/drawing/2014/main" id="{00000000-0008-0000-0F00-00000D030000}"/>
            </a:ext>
          </a:extLst>
        </xdr:cNvPr>
        <xdr:cNvSpPr txBox="1"/>
      </xdr:nvSpPr>
      <xdr:spPr>
        <a:xfrm>
          <a:off x="11900544" y="1415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48277</xdr:rowOff>
    </xdr:from>
    <xdr:ext cx="405111" cy="259045"/>
    <xdr:sp macro="" textlink="">
      <xdr:nvSpPr>
        <xdr:cNvPr id="782" name="n_4mainValue【消防施設】&#10;有形固定資産減価償却率">
          <a:extLst>
            <a:ext uri="{FF2B5EF4-FFF2-40B4-BE49-F238E27FC236}">
              <a16:creationId xmlns:a16="http://schemas.microsoft.com/office/drawing/2014/main" id="{00000000-0008-0000-0F00-00000E030000}"/>
            </a:ext>
          </a:extLst>
        </xdr:cNvPr>
        <xdr:cNvSpPr txBox="1"/>
      </xdr:nvSpPr>
      <xdr:spPr>
        <a:xfrm>
          <a:off x="11102984" y="14130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a:extLst>
            <a:ext uri="{FF2B5EF4-FFF2-40B4-BE49-F238E27FC236}">
              <a16:creationId xmlns:a16="http://schemas.microsoft.com/office/drawing/2014/main" id="{00000000-0008-0000-0F00-00000F03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a:extLst>
            <a:ext uri="{FF2B5EF4-FFF2-40B4-BE49-F238E27FC236}">
              <a16:creationId xmlns:a16="http://schemas.microsoft.com/office/drawing/2014/main" id="{00000000-0008-0000-0F00-00001003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a:extLst>
            <a:ext uri="{FF2B5EF4-FFF2-40B4-BE49-F238E27FC236}">
              <a16:creationId xmlns:a16="http://schemas.microsoft.com/office/drawing/2014/main" id="{00000000-0008-0000-0F00-00001103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a:extLst>
            <a:ext uri="{FF2B5EF4-FFF2-40B4-BE49-F238E27FC236}">
              <a16:creationId xmlns:a16="http://schemas.microsoft.com/office/drawing/2014/main" id="{00000000-0008-0000-0F00-00001203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a:extLst>
            <a:ext uri="{FF2B5EF4-FFF2-40B4-BE49-F238E27FC236}">
              <a16:creationId xmlns:a16="http://schemas.microsoft.com/office/drawing/2014/main" id="{00000000-0008-0000-0F00-00001303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a:extLst>
            <a:ext uri="{FF2B5EF4-FFF2-40B4-BE49-F238E27FC236}">
              <a16:creationId xmlns:a16="http://schemas.microsoft.com/office/drawing/2014/main" id="{00000000-0008-0000-0F00-00001403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a:extLst>
            <a:ext uri="{FF2B5EF4-FFF2-40B4-BE49-F238E27FC236}">
              <a16:creationId xmlns:a16="http://schemas.microsoft.com/office/drawing/2014/main" id="{00000000-0008-0000-0F00-00001503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a:extLst>
            <a:ext uri="{FF2B5EF4-FFF2-40B4-BE49-F238E27FC236}">
              <a16:creationId xmlns:a16="http://schemas.microsoft.com/office/drawing/2014/main" id="{00000000-0008-0000-0F00-00001603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a:extLst>
            <a:ext uri="{FF2B5EF4-FFF2-40B4-BE49-F238E27FC236}">
              <a16:creationId xmlns:a16="http://schemas.microsoft.com/office/drawing/2014/main" id="{00000000-0008-0000-0F00-00001703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a:extLst>
            <a:ext uri="{FF2B5EF4-FFF2-40B4-BE49-F238E27FC236}">
              <a16:creationId xmlns:a16="http://schemas.microsoft.com/office/drawing/2014/main" id="{00000000-0008-0000-0F00-00001803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3" name="直線コネクタ 792">
          <a:extLst>
            <a:ext uri="{FF2B5EF4-FFF2-40B4-BE49-F238E27FC236}">
              <a16:creationId xmlns:a16="http://schemas.microsoft.com/office/drawing/2014/main" id="{00000000-0008-0000-0F00-000019030000}"/>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4" name="テキスト ボックス 793">
          <a:extLst>
            <a:ext uri="{FF2B5EF4-FFF2-40B4-BE49-F238E27FC236}">
              <a16:creationId xmlns:a16="http://schemas.microsoft.com/office/drawing/2014/main" id="{00000000-0008-0000-0F00-00001A030000}"/>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5" name="直線コネクタ 794">
          <a:extLst>
            <a:ext uri="{FF2B5EF4-FFF2-40B4-BE49-F238E27FC236}">
              <a16:creationId xmlns:a16="http://schemas.microsoft.com/office/drawing/2014/main" id="{00000000-0008-0000-0F00-00001B030000}"/>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796" name="テキスト ボックス 795">
          <a:extLst>
            <a:ext uri="{FF2B5EF4-FFF2-40B4-BE49-F238E27FC236}">
              <a16:creationId xmlns:a16="http://schemas.microsoft.com/office/drawing/2014/main" id="{00000000-0008-0000-0F00-00001C030000}"/>
            </a:ext>
          </a:extLst>
        </xdr:cNvPr>
        <xdr:cNvSpPr txBox="1"/>
      </xdr:nvSpPr>
      <xdr:spPr>
        <a:xfrm>
          <a:off x="15589461" y="140195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7" name="直線コネクタ 796">
          <a:extLst>
            <a:ext uri="{FF2B5EF4-FFF2-40B4-BE49-F238E27FC236}">
              <a16:creationId xmlns:a16="http://schemas.microsoft.com/office/drawing/2014/main" id="{00000000-0008-0000-0F00-00001D030000}"/>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798" name="テキスト ボックス 797">
          <a:extLst>
            <a:ext uri="{FF2B5EF4-FFF2-40B4-BE49-F238E27FC236}">
              <a16:creationId xmlns:a16="http://schemas.microsoft.com/office/drawing/2014/main" id="{00000000-0008-0000-0F00-00001E030000}"/>
            </a:ext>
          </a:extLst>
        </xdr:cNvPr>
        <xdr:cNvSpPr txBox="1"/>
      </xdr:nvSpPr>
      <xdr:spPr>
        <a:xfrm>
          <a:off x="15589461" y="136461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9" name="直線コネクタ 798">
          <a:extLst>
            <a:ext uri="{FF2B5EF4-FFF2-40B4-BE49-F238E27FC236}">
              <a16:creationId xmlns:a16="http://schemas.microsoft.com/office/drawing/2014/main" id="{00000000-0008-0000-0F00-00001F030000}"/>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800" name="テキスト ボックス 799">
          <a:extLst>
            <a:ext uri="{FF2B5EF4-FFF2-40B4-BE49-F238E27FC236}">
              <a16:creationId xmlns:a16="http://schemas.microsoft.com/office/drawing/2014/main" id="{00000000-0008-0000-0F00-000020030000}"/>
            </a:ext>
          </a:extLst>
        </xdr:cNvPr>
        <xdr:cNvSpPr txBox="1"/>
      </xdr:nvSpPr>
      <xdr:spPr>
        <a:xfrm>
          <a:off x="15589461" y="132727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1" name="直線コネクタ 800">
          <a:extLst>
            <a:ext uri="{FF2B5EF4-FFF2-40B4-BE49-F238E27FC236}">
              <a16:creationId xmlns:a16="http://schemas.microsoft.com/office/drawing/2014/main" id="{00000000-0008-0000-0F00-000021030000}"/>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802" name="テキスト ボックス 801">
          <a:extLst>
            <a:ext uri="{FF2B5EF4-FFF2-40B4-BE49-F238E27FC236}">
              <a16:creationId xmlns:a16="http://schemas.microsoft.com/office/drawing/2014/main" id="{00000000-0008-0000-0F00-000022030000}"/>
            </a:ext>
          </a:extLst>
        </xdr:cNvPr>
        <xdr:cNvSpPr txBox="1"/>
      </xdr:nvSpPr>
      <xdr:spPr>
        <a:xfrm>
          <a:off x="15589461" y="129032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a:extLst>
            <a:ext uri="{FF2B5EF4-FFF2-40B4-BE49-F238E27FC236}">
              <a16:creationId xmlns:a16="http://schemas.microsoft.com/office/drawing/2014/main" id="{00000000-0008-0000-0F00-00002303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804" name="テキスト ボックス 803">
          <a:extLst>
            <a:ext uri="{FF2B5EF4-FFF2-40B4-BE49-F238E27FC236}">
              <a16:creationId xmlns:a16="http://schemas.microsoft.com/office/drawing/2014/main" id="{00000000-0008-0000-0F00-000024030000}"/>
            </a:ext>
          </a:extLst>
        </xdr:cNvPr>
        <xdr:cNvSpPr txBox="1"/>
      </xdr:nvSpPr>
      <xdr:spPr>
        <a:xfrm>
          <a:off x="15589461" y="125298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a:extLst>
            <a:ext uri="{FF2B5EF4-FFF2-40B4-BE49-F238E27FC236}">
              <a16:creationId xmlns:a16="http://schemas.microsoft.com/office/drawing/2014/main" id="{00000000-0008-0000-0F00-00002503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100485</xdr:rowOff>
    </xdr:from>
    <xdr:to>
      <xdr:col>116</xdr:col>
      <xdr:colOff>62864</xdr:colOff>
      <xdr:row>86</xdr:row>
      <xdr:rowOff>114216</xdr:rowOff>
    </xdr:to>
    <xdr:cxnSp macro="">
      <xdr:nvCxnSpPr>
        <xdr:cNvPr id="806" name="直線コネクタ 805">
          <a:extLst>
            <a:ext uri="{FF2B5EF4-FFF2-40B4-BE49-F238E27FC236}">
              <a16:creationId xmlns:a16="http://schemas.microsoft.com/office/drawing/2014/main" id="{00000000-0008-0000-0F00-000026030000}"/>
            </a:ext>
          </a:extLst>
        </xdr:cNvPr>
        <xdr:cNvCxnSpPr/>
      </xdr:nvCxnSpPr>
      <xdr:spPr>
        <a:xfrm flipV="1">
          <a:off x="19509104" y="13176405"/>
          <a:ext cx="0" cy="1354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161486</xdr:rowOff>
    </xdr:from>
    <xdr:ext cx="469744" cy="259045"/>
    <xdr:sp macro="" textlink="">
      <xdr:nvSpPr>
        <xdr:cNvPr id="807" name="【消防施設】&#10;一人当たり面積最小値テキスト">
          <a:extLst>
            <a:ext uri="{FF2B5EF4-FFF2-40B4-BE49-F238E27FC236}">
              <a16:creationId xmlns:a16="http://schemas.microsoft.com/office/drawing/2014/main" id="{00000000-0008-0000-0F00-000027030000}"/>
            </a:ext>
          </a:extLst>
        </xdr:cNvPr>
        <xdr:cNvSpPr txBox="1"/>
      </xdr:nvSpPr>
      <xdr:spPr>
        <a:xfrm>
          <a:off x="19547840" y="14578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808" name="直線コネクタ 807">
          <a:extLst>
            <a:ext uri="{FF2B5EF4-FFF2-40B4-BE49-F238E27FC236}">
              <a16:creationId xmlns:a16="http://schemas.microsoft.com/office/drawing/2014/main" id="{00000000-0008-0000-0F00-000028030000}"/>
            </a:ext>
          </a:extLst>
        </xdr:cNvPr>
        <xdr:cNvCxnSpPr/>
      </xdr:nvCxnSpPr>
      <xdr:spPr>
        <a:xfrm>
          <a:off x="19443700" y="145312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47162</xdr:rowOff>
    </xdr:from>
    <xdr:ext cx="599010" cy="259045"/>
    <xdr:sp macro="" textlink="">
      <xdr:nvSpPr>
        <xdr:cNvPr id="809" name="【消防施設】&#10;一人当たり面積最大値テキスト">
          <a:extLst>
            <a:ext uri="{FF2B5EF4-FFF2-40B4-BE49-F238E27FC236}">
              <a16:creationId xmlns:a16="http://schemas.microsoft.com/office/drawing/2014/main" id="{00000000-0008-0000-0F00-000029030000}"/>
            </a:ext>
          </a:extLst>
        </xdr:cNvPr>
        <xdr:cNvSpPr txBox="1"/>
      </xdr:nvSpPr>
      <xdr:spPr>
        <a:xfrm>
          <a:off x="19547840" y="12955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100485</xdr:rowOff>
    </xdr:from>
    <xdr:to>
      <xdr:col>116</xdr:col>
      <xdr:colOff>152400</xdr:colOff>
      <xdr:row>78</xdr:row>
      <xdr:rowOff>100485</xdr:rowOff>
    </xdr:to>
    <xdr:cxnSp macro="">
      <xdr:nvCxnSpPr>
        <xdr:cNvPr id="810" name="直線コネクタ 809">
          <a:extLst>
            <a:ext uri="{FF2B5EF4-FFF2-40B4-BE49-F238E27FC236}">
              <a16:creationId xmlns:a16="http://schemas.microsoft.com/office/drawing/2014/main" id="{00000000-0008-0000-0F00-00002A030000}"/>
            </a:ext>
          </a:extLst>
        </xdr:cNvPr>
        <xdr:cNvCxnSpPr/>
      </xdr:nvCxnSpPr>
      <xdr:spPr>
        <a:xfrm>
          <a:off x="19443700" y="131764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78936</xdr:rowOff>
    </xdr:from>
    <xdr:ext cx="469744" cy="259045"/>
    <xdr:sp macro="" textlink="">
      <xdr:nvSpPr>
        <xdr:cNvPr id="811" name="【消防施設】&#10;一人当たり面積平均値テキスト">
          <a:extLst>
            <a:ext uri="{FF2B5EF4-FFF2-40B4-BE49-F238E27FC236}">
              <a16:creationId xmlns:a16="http://schemas.microsoft.com/office/drawing/2014/main" id="{00000000-0008-0000-0F00-00002B030000}"/>
            </a:ext>
          </a:extLst>
        </xdr:cNvPr>
        <xdr:cNvSpPr txBox="1"/>
      </xdr:nvSpPr>
      <xdr:spPr>
        <a:xfrm>
          <a:off x="19547840" y="143283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56059</xdr:rowOff>
    </xdr:from>
    <xdr:to>
      <xdr:col>116</xdr:col>
      <xdr:colOff>114300</xdr:colOff>
      <xdr:row>86</xdr:row>
      <xdr:rowOff>157659</xdr:rowOff>
    </xdr:to>
    <xdr:sp macro="" textlink="">
      <xdr:nvSpPr>
        <xdr:cNvPr id="812" name="フローチャート: 判断 811">
          <a:extLst>
            <a:ext uri="{FF2B5EF4-FFF2-40B4-BE49-F238E27FC236}">
              <a16:creationId xmlns:a16="http://schemas.microsoft.com/office/drawing/2014/main" id="{00000000-0008-0000-0F00-00002C030000}"/>
            </a:ext>
          </a:extLst>
        </xdr:cNvPr>
        <xdr:cNvSpPr/>
      </xdr:nvSpPr>
      <xdr:spPr>
        <a:xfrm>
          <a:off x="19458940" y="1447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62962</xdr:rowOff>
    </xdr:from>
    <xdr:to>
      <xdr:col>112</xdr:col>
      <xdr:colOff>38100</xdr:colOff>
      <xdr:row>86</xdr:row>
      <xdr:rowOff>164562</xdr:rowOff>
    </xdr:to>
    <xdr:sp macro="" textlink="">
      <xdr:nvSpPr>
        <xdr:cNvPr id="813" name="フローチャート: 判断 812">
          <a:extLst>
            <a:ext uri="{FF2B5EF4-FFF2-40B4-BE49-F238E27FC236}">
              <a16:creationId xmlns:a16="http://schemas.microsoft.com/office/drawing/2014/main" id="{00000000-0008-0000-0F00-00002D030000}"/>
            </a:ext>
          </a:extLst>
        </xdr:cNvPr>
        <xdr:cNvSpPr/>
      </xdr:nvSpPr>
      <xdr:spPr>
        <a:xfrm>
          <a:off x="18735040" y="1448000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62974</xdr:rowOff>
    </xdr:from>
    <xdr:to>
      <xdr:col>107</xdr:col>
      <xdr:colOff>101600</xdr:colOff>
      <xdr:row>86</xdr:row>
      <xdr:rowOff>164574</xdr:rowOff>
    </xdr:to>
    <xdr:sp macro="" textlink="">
      <xdr:nvSpPr>
        <xdr:cNvPr id="814" name="フローチャート: 判断 813">
          <a:extLst>
            <a:ext uri="{FF2B5EF4-FFF2-40B4-BE49-F238E27FC236}">
              <a16:creationId xmlns:a16="http://schemas.microsoft.com/office/drawing/2014/main" id="{00000000-0008-0000-0F00-00002E030000}"/>
            </a:ext>
          </a:extLst>
        </xdr:cNvPr>
        <xdr:cNvSpPr/>
      </xdr:nvSpPr>
      <xdr:spPr>
        <a:xfrm>
          <a:off x="17937480" y="1448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62985</xdr:rowOff>
    </xdr:from>
    <xdr:to>
      <xdr:col>102</xdr:col>
      <xdr:colOff>165100</xdr:colOff>
      <xdr:row>86</xdr:row>
      <xdr:rowOff>164585</xdr:rowOff>
    </xdr:to>
    <xdr:sp macro="" textlink="">
      <xdr:nvSpPr>
        <xdr:cNvPr id="815" name="フローチャート: 判断 814">
          <a:extLst>
            <a:ext uri="{FF2B5EF4-FFF2-40B4-BE49-F238E27FC236}">
              <a16:creationId xmlns:a16="http://schemas.microsoft.com/office/drawing/2014/main" id="{00000000-0008-0000-0F00-00002F030000}"/>
            </a:ext>
          </a:extLst>
        </xdr:cNvPr>
        <xdr:cNvSpPr/>
      </xdr:nvSpPr>
      <xdr:spPr>
        <a:xfrm>
          <a:off x="17162780" y="1448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62990</xdr:rowOff>
    </xdr:from>
    <xdr:to>
      <xdr:col>98</xdr:col>
      <xdr:colOff>38100</xdr:colOff>
      <xdr:row>86</xdr:row>
      <xdr:rowOff>164590</xdr:rowOff>
    </xdr:to>
    <xdr:sp macro="" textlink="">
      <xdr:nvSpPr>
        <xdr:cNvPr id="816" name="フローチャート: 判断 815">
          <a:extLst>
            <a:ext uri="{FF2B5EF4-FFF2-40B4-BE49-F238E27FC236}">
              <a16:creationId xmlns:a16="http://schemas.microsoft.com/office/drawing/2014/main" id="{00000000-0008-0000-0F00-000030030000}"/>
            </a:ext>
          </a:extLst>
        </xdr:cNvPr>
        <xdr:cNvSpPr/>
      </xdr:nvSpPr>
      <xdr:spPr>
        <a:xfrm>
          <a:off x="16388080" y="144800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00000000-0008-0000-0F00-00003103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00000000-0008-0000-0F00-00003203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00000000-0008-0000-0F00-00003303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00000000-0008-0000-0F00-00003403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00000000-0008-0000-0F00-00003503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63165</xdr:rowOff>
    </xdr:from>
    <xdr:to>
      <xdr:col>116</xdr:col>
      <xdr:colOff>114300</xdr:colOff>
      <xdr:row>86</xdr:row>
      <xdr:rowOff>164765</xdr:rowOff>
    </xdr:to>
    <xdr:sp macro="" textlink="">
      <xdr:nvSpPr>
        <xdr:cNvPr id="822" name="楕円 821">
          <a:extLst>
            <a:ext uri="{FF2B5EF4-FFF2-40B4-BE49-F238E27FC236}">
              <a16:creationId xmlns:a16="http://schemas.microsoft.com/office/drawing/2014/main" id="{00000000-0008-0000-0F00-000036030000}"/>
            </a:ext>
          </a:extLst>
        </xdr:cNvPr>
        <xdr:cNvSpPr/>
      </xdr:nvSpPr>
      <xdr:spPr>
        <a:xfrm>
          <a:off x="19458940" y="1448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34486</xdr:rowOff>
    </xdr:from>
    <xdr:ext cx="469744" cy="259045"/>
    <xdr:sp macro="" textlink="">
      <xdr:nvSpPr>
        <xdr:cNvPr id="823" name="【消防施設】&#10;一人当たり面積該当値テキスト">
          <a:extLst>
            <a:ext uri="{FF2B5EF4-FFF2-40B4-BE49-F238E27FC236}">
              <a16:creationId xmlns:a16="http://schemas.microsoft.com/office/drawing/2014/main" id="{00000000-0008-0000-0F00-000037030000}"/>
            </a:ext>
          </a:extLst>
        </xdr:cNvPr>
        <xdr:cNvSpPr txBox="1"/>
      </xdr:nvSpPr>
      <xdr:spPr>
        <a:xfrm>
          <a:off x="19547840" y="14451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63333</xdr:rowOff>
    </xdr:from>
    <xdr:to>
      <xdr:col>112</xdr:col>
      <xdr:colOff>38100</xdr:colOff>
      <xdr:row>86</xdr:row>
      <xdr:rowOff>164933</xdr:rowOff>
    </xdr:to>
    <xdr:sp macro="" textlink="">
      <xdr:nvSpPr>
        <xdr:cNvPr id="824" name="楕円 823">
          <a:extLst>
            <a:ext uri="{FF2B5EF4-FFF2-40B4-BE49-F238E27FC236}">
              <a16:creationId xmlns:a16="http://schemas.microsoft.com/office/drawing/2014/main" id="{00000000-0008-0000-0F00-000038030000}"/>
            </a:ext>
          </a:extLst>
        </xdr:cNvPr>
        <xdr:cNvSpPr/>
      </xdr:nvSpPr>
      <xdr:spPr>
        <a:xfrm>
          <a:off x="18735040" y="1448037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113965</xdr:rowOff>
    </xdr:from>
    <xdr:to>
      <xdr:col>116</xdr:col>
      <xdr:colOff>63500</xdr:colOff>
      <xdr:row>86</xdr:row>
      <xdr:rowOff>114133</xdr:rowOff>
    </xdr:to>
    <xdr:cxnSp macro="">
      <xdr:nvCxnSpPr>
        <xdr:cNvPr id="825" name="直線コネクタ 824">
          <a:extLst>
            <a:ext uri="{FF2B5EF4-FFF2-40B4-BE49-F238E27FC236}">
              <a16:creationId xmlns:a16="http://schemas.microsoft.com/office/drawing/2014/main" id="{00000000-0008-0000-0F00-000039030000}"/>
            </a:ext>
          </a:extLst>
        </xdr:cNvPr>
        <xdr:cNvCxnSpPr/>
      </xdr:nvCxnSpPr>
      <xdr:spPr>
        <a:xfrm flipV="1">
          <a:off x="18778220" y="14531005"/>
          <a:ext cx="731520" cy="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63333</xdr:rowOff>
    </xdr:from>
    <xdr:to>
      <xdr:col>107</xdr:col>
      <xdr:colOff>101600</xdr:colOff>
      <xdr:row>86</xdr:row>
      <xdr:rowOff>164933</xdr:rowOff>
    </xdr:to>
    <xdr:sp macro="" textlink="">
      <xdr:nvSpPr>
        <xdr:cNvPr id="826" name="楕円 825">
          <a:extLst>
            <a:ext uri="{FF2B5EF4-FFF2-40B4-BE49-F238E27FC236}">
              <a16:creationId xmlns:a16="http://schemas.microsoft.com/office/drawing/2014/main" id="{00000000-0008-0000-0F00-00003A030000}"/>
            </a:ext>
          </a:extLst>
        </xdr:cNvPr>
        <xdr:cNvSpPr/>
      </xdr:nvSpPr>
      <xdr:spPr>
        <a:xfrm>
          <a:off x="17937480" y="1448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114133</xdr:rowOff>
    </xdr:from>
    <xdr:to>
      <xdr:col>111</xdr:col>
      <xdr:colOff>177800</xdr:colOff>
      <xdr:row>86</xdr:row>
      <xdr:rowOff>114133</xdr:rowOff>
    </xdr:to>
    <xdr:cxnSp macro="">
      <xdr:nvCxnSpPr>
        <xdr:cNvPr id="827" name="直線コネクタ 826">
          <a:extLst>
            <a:ext uri="{FF2B5EF4-FFF2-40B4-BE49-F238E27FC236}">
              <a16:creationId xmlns:a16="http://schemas.microsoft.com/office/drawing/2014/main" id="{00000000-0008-0000-0F00-00003B030000}"/>
            </a:ext>
          </a:extLst>
        </xdr:cNvPr>
        <xdr:cNvCxnSpPr/>
      </xdr:nvCxnSpPr>
      <xdr:spPr>
        <a:xfrm>
          <a:off x="17988280" y="14531173"/>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63333</xdr:rowOff>
    </xdr:from>
    <xdr:to>
      <xdr:col>102</xdr:col>
      <xdr:colOff>165100</xdr:colOff>
      <xdr:row>86</xdr:row>
      <xdr:rowOff>164933</xdr:rowOff>
    </xdr:to>
    <xdr:sp macro="" textlink="">
      <xdr:nvSpPr>
        <xdr:cNvPr id="828" name="楕円 827">
          <a:extLst>
            <a:ext uri="{FF2B5EF4-FFF2-40B4-BE49-F238E27FC236}">
              <a16:creationId xmlns:a16="http://schemas.microsoft.com/office/drawing/2014/main" id="{00000000-0008-0000-0F00-00003C030000}"/>
            </a:ext>
          </a:extLst>
        </xdr:cNvPr>
        <xdr:cNvSpPr/>
      </xdr:nvSpPr>
      <xdr:spPr>
        <a:xfrm>
          <a:off x="17162780" y="1448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114133</xdr:rowOff>
    </xdr:from>
    <xdr:to>
      <xdr:col>107</xdr:col>
      <xdr:colOff>50800</xdr:colOff>
      <xdr:row>86</xdr:row>
      <xdr:rowOff>114133</xdr:rowOff>
    </xdr:to>
    <xdr:cxnSp macro="">
      <xdr:nvCxnSpPr>
        <xdr:cNvPr id="829" name="直線コネクタ 828">
          <a:extLst>
            <a:ext uri="{FF2B5EF4-FFF2-40B4-BE49-F238E27FC236}">
              <a16:creationId xmlns:a16="http://schemas.microsoft.com/office/drawing/2014/main" id="{00000000-0008-0000-0F00-00003D030000}"/>
            </a:ext>
          </a:extLst>
        </xdr:cNvPr>
        <xdr:cNvCxnSpPr/>
      </xdr:nvCxnSpPr>
      <xdr:spPr>
        <a:xfrm>
          <a:off x="17213580" y="14531173"/>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63333</xdr:rowOff>
    </xdr:from>
    <xdr:to>
      <xdr:col>98</xdr:col>
      <xdr:colOff>38100</xdr:colOff>
      <xdr:row>86</xdr:row>
      <xdr:rowOff>164933</xdr:rowOff>
    </xdr:to>
    <xdr:sp macro="" textlink="">
      <xdr:nvSpPr>
        <xdr:cNvPr id="830" name="楕円 829">
          <a:extLst>
            <a:ext uri="{FF2B5EF4-FFF2-40B4-BE49-F238E27FC236}">
              <a16:creationId xmlns:a16="http://schemas.microsoft.com/office/drawing/2014/main" id="{00000000-0008-0000-0F00-00003E030000}"/>
            </a:ext>
          </a:extLst>
        </xdr:cNvPr>
        <xdr:cNvSpPr/>
      </xdr:nvSpPr>
      <xdr:spPr>
        <a:xfrm>
          <a:off x="16388080" y="1448037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114133</xdr:rowOff>
    </xdr:from>
    <xdr:to>
      <xdr:col>102</xdr:col>
      <xdr:colOff>114300</xdr:colOff>
      <xdr:row>86</xdr:row>
      <xdr:rowOff>114133</xdr:rowOff>
    </xdr:to>
    <xdr:cxnSp macro="">
      <xdr:nvCxnSpPr>
        <xdr:cNvPr id="831" name="直線コネクタ 830">
          <a:extLst>
            <a:ext uri="{FF2B5EF4-FFF2-40B4-BE49-F238E27FC236}">
              <a16:creationId xmlns:a16="http://schemas.microsoft.com/office/drawing/2014/main" id="{00000000-0008-0000-0F00-00003F030000}"/>
            </a:ext>
          </a:extLst>
        </xdr:cNvPr>
        <xdr:cNvCxnSpPr/>
      </xdr:nvCxnSpPr>
      <xdr:spPr>
        <a:xfrm>
          <a:off x="16431260" y="14531173"/>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9639</xdr:rowOff>
    </xdr:from>
    <xdr:ext cx="469744" cy="259045"/>
    <xdr:sp macro="" textlink="">
      <xdr:nvSpPr>
        <xdr:cNvPr id="832" name="n_1aveValue【消防施設】&#10;一人当たり面積">
          <a:extLst>
            <a:ext uri="{FF2B5EF4-FFF2-40B4-BE49-F238E27FC236}">
              <a16:creationId xmlns:a16="http://schemas.microsoft.com/office/drawing/2014/main" id="{00000000-0008-0000-0F00-000040030000}"/>
            </a:ext>
          </a:extLst>
        </xdr:cNvPr>
        <xdr:cNvSpPr txBox="1"/>
      </xdr:nvSpPr>
      <xdr:spPr>
        <a:xfrm>
          <a:off x="18561127" y="14259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9651</xdr:rowOff>
    </xdr:from>
    <xdr:ext cx="469744" cy="259045"/>
    <xdr:sp macro="" textlink="">
      <xdr:nvSpPr>
        <xdr:cNvPr id="833" name="n_2aveValue【消防施設】&#10;一人当たり面積">
          <a:extLst>
            <a:ext uri="{FF2B5EF4-FFF2-40B4-BE49-F238E27FC236}">
              <a16:creationId xmlns:a16="http://schemas.microsoft.com/office/drawing/2014/main" id="{00000000-0008-0000-0F00-000041030000}"/>
            </a:ext>
          </a:extLst>
        </xdr:cNvPr>
        <xdr:cNvSpPr txBox="1"/>
      </xdr:nvSpPr>
      <xdr:spPr>
        <a:xfrm>
          <a:off x="17776267" y="1425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9662</xdr:rowOff>
    </xdr:from>
    <xdr:ext cx="469744" cy="259045"/>
    <xdr:sp macro="" textlink="">
      <xdr:nvSpPr>
        <xdr:cNvPr id="834" name="n_3aveValue【消防施設】&#10;一人当たり面積">
          <a:extLst>
            <a:ext uri="{FF2B5EF4-FFF2-40B4-BE49-F238E27FC236}">
              <a16:creationId xmlns:a16="http://schemas.microsoft.com/office/drawing/2014/main" id="{00000000-0008-0000-0F00-000042030000}"/>
            </a:ext>
          </a:extLst>
        </xdr:cNvPr>
        <xdr:cNvSpPr txBox="1"/>
      </xdr:nvSpPr>
      <xdr:spPr>
        <a:xfrm>
          <a:off x="17001567" y="14259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9667</xdr:rowOff>
    </xdr:from>
    <xdr:ext cx="469744" cy="259045"/>
    <xdr:sp macro="" textlink="">
      <xdr:nvSpPr>
        <xdr:cNvPr id="835" name="n_4aveValue【消防施設】&#10;一人当たり面積">
          <a:extLst>
            <a:ext uri="{FF2B5EF4-FFF2-40B4-BE49-F238E27FC236}">
              <a16:creationId xmlns:a16="http://schemas.microsoft.com/office/drawing/2014/main" id="{00000000-0008-0000-0F00-000043030000}"/>
            </a:ext>
          </a:extLst>
        </xdr:cNvPr>
        <xdr:cNvSpPr txBox="1"/>
      </xdr:nvSpPr>
      <xdr:spPr>
        <a:xfrm>
          <a:off x="16226867" y="1425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156060</xdr:rowOff>
    </xdr:from>
    <xdr:ext cx="469744" cy="259045"/>
    <xdr:sp macro="" textlink="">
      <xdr:nvSpPr>
        <xdr:cNvPr id="836" name="n_1mainValue【消防施設】&#10;一人当たり面積">
          <a:extLst>
            <a:ext uri="{FF2B5EF4-FFF2-40B4-BE49-F238E27FC236}">
              <a16:creationId xmlns:a16="http://schemas.microsoft.com/office/drawing/2014/main" id="{00000000-0008-0000-0F00-000044030000}"/>
            </a:ext>
          </a:extLst>
        </xdr:cNvPr>
        <xdr:cNvSpPr txBox="1"/>
      </xdr:nvSpPr>
      <xdr:spPr>
        <a:xfrm>
          <a:off x="18561127" y="1457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156060</xdr:rowOff>
    </xdr:from>
    <xdr:ext cx="469744" cy="259045"/>
    <xdr:sp macro="" textlink="">
      <xdr:nvSpPr>
        <xdr:cNvPr id="837" name="n_2mainValue【消防施設】&#10;一人当たり面積">
          <a:extLst>
            <a:ext uri="{FF2B5EF4-FFF2-40B4-BE49-F238E27FC236}">
              <a16:creationId xmlns:a16="http://schemas.microsoft.com/office/drawing/2014/main" id="{00000000-0008-0000-0F00-000045030000}"/>
            </a:ext>
          </a:extLst>
        </xdr:cNvPr>
        <xdr:cNvSpPr txBox="1"/>
      </xdr:nvSpPr>
      <xdr:spPr>
        <a:xfrm>
          <a:off x="17776267" y="1457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156060</xdr:rowOff>
    </xdr:from>
    <xdr:ext cx="469744" cy="259045"/>
    <xdr:sp macro="" textlink="">
      <xdr:nvSpPr>
        <xdr:cNvPr id="838" name="n_3mainValue【消防施設】&#10;一人当たり面積">
          <a:extLst>
            <a:ext uri="{FF2B5EF4-FFF2-40B4-BE49-F238E27FC236}">
              <a16:creationId xmlns:a16="http://schemas.microsoft.com/office/drawing/2014/main" id="{00000000-0008-0000-0F00-000046030000}"/>
            </a:ext>
          </a:extLst>
        </xdr:cNvPr>
        <xdr:cNvSpPr txBox="1"/>
      </xdr:nvSpPr>
      <xdr:spPr>
        <a:xfrm>
          <a:off x="17001567" y="1457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156060</xdr:rowOff>
    </xdr:from>
    <xdr:ext cx="469744" cy="259045"/>
    <xdr:sp macro="" textlink="">
      <xdr:nvSpPr>
        <xdr:cNvPr id="839" name="n_4mainValue【消防施設】&#10;一人当たり面積">
          <a:extLst>
            <a:ext uri="{FF2B5EF4-FFF2-40B4-BE49-F238E27FC236}">
              <a16:creationId xmlns:a16="http://schemas.microsoft.com/office/drawing/2014/main" id="{00000000-0008-0000-0F00-000047030000}"/>
            </a:ext>
          </a:extLst>
        </xdr:cNvPr>
        <xdr:cNvSpPr txBox="1"/>
      </xdr:nvSpPr>
      <xdr:spPr>
        <a:xfrm>
          <a:off x="16226867" y="1457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a:extLst>
            <a:ext uri="{FF2B5EF4-FFF2-40B4-BE49-F238E27FC236}">
              <a16:creationId xmlns:a16="http://schemas.microsoft.com/office/drawing/2014/main" id="{00000000-0008-0000-0F00-00004803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a:extLst>
            <a:ext uri="{FF2B5EF4-FFF2-40B4-BE49-F238E27FC236}">
              <a16:creationId xmlns:a16="http://schemas.microsoft.com/office/drawing/2014/main" id="{00000000-0008-0000-0F00-00004903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a:extLst>
            <a:ext uri="{FF2B5EF4-FFF2-40B4-BE49-F238E27FC236}">
              <a16:creationId xmlns:a16="http://schemas.microsoft.com/office/drawing/2014/main" id="{00000000-0008-0000-0F00-00004A03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a:extLst>
            <a:ext uri="{FF2B5EF4-FFF2-40B4-BE49-F238E27FC236}">
              <a16:creationId xmlns:a16="http://schemas.microsoft.com/office/drawing/2014/main" id="{00000000-0008-0000-0F00-00004B03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a:extLst>
            <a:ext uri="{FF2B5EF4-FFF2-40B4-BE49-F238E27FC236}">
              <a16:creationId xmlns:a16="http://schemas.microsoft.com/office/drawing/2014/main" id="{00000000-0008-0000-0F00-00004C03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a:extLst>
            <a:ext uri="{FF2B5EF4-FFF2-40B4-BE49-F238E27FC236}">
              <a16:creationId xmlns:a16="http://schemas.microsoft.com/office/drawing/2014/main" id="{00000000-0008-0000-0F00-00004D03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a:extLst>
            <a:ext uri="{FF2B5EF4-FFF2-40B4-BE49-F238E27FC236}">
              <a16:creationId xmlns:a16="http://schemas.microsoft.com/office/drawing/2014/main" id="{00000000-0008-0000-0F00-00004E03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a:extLst>
            <a:ext uri="{FF2B5EF4-FFF2-40B4-BE49-F238E27FC236}">
              <a16:creationId xmlns:a16="http://schemas.microsoft.com/office/drawing/2014/main" id="{00000000-0008-0000-0F00-00004F03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a:extLst>
            <a:ext uri="{FF2B5EF4-FFF2-40B4-BE49-F238E27FC236}">
              <a16:creationId xmlns:a16="http://schemas.microsoft.com/office/drawing/2014/main" id="{00000000-0008-0000-0F00-00005003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a:extLst>
            <a:ext uri="{FF2B5EF4-FFF2-40B4-BE49-F238E27FC236}">
              <a16:creationId xmlns:a16="http://schemas.microsoft.com/office/drawing/2014/main" id="{00000000-0008-0000-0F00-00005103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a:extLst>
            <a:ext uri="{FF2B5EF4-FFF2-40B4-BE49-F238E27FC236}">
              <a16:creationId xmlns:a16="http://schemas.microsoft.com/office/drawing/2014/main" id="{00000000-0008-0000-0F00-00005203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a:extLst>
            <a:ext uri="{FF2B5EF4-FFF2-40B4-BE49-F238E27FC236}">
              <a16:creationId xmlns:a16="http://schemas.microsoft.com/office/drawing/2014/main" id="{00000000-0008-0000-0F00-000053030000}"/>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a:extLst>
            <a:ext uri="{FF2B5EF4-FFF2-40B4-BE49-F238E27FC236}">
              <a16:creationId xmlns:a16="http://schemas.microsoft.com/office/drawing/2014/main" id="{00000000-0008-0000-0F00-000054030000}"/>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a:extLst>
            <a:ext uri="{FF2B5EF4-FFF2-40B4-BE49-F238E27FC236}">
              <a16:creationId xmlns:a16="http://schemas.microsoft.com/office/drawing/2014/main" id="{00000000-0008-0000-0F00-000055030000}"/>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a:extLst>
            <a:ext uri="{FF2B5EF4-FFF2-40B4-BE49-F238E27FC236}">
              <a16:creationId xmlns:a16="http://schemas.microsoft.com/office/drawing/2014/main" id="{00000000-0008-0000-0F00-000056030000}"/>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a:extLst>
            <a:ext uri="{FF2B5EF4-FFF2-40B4-BE49-F238E27FC236}">
              <a16:creationId xmlns:a16="http://schemas.microsoft.com/office/drawing/2014/main" id="{00000000-0008-0000-0F00-000057030000}"/>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a:extLst>
            <a:ext uri="{FF2B5EF4-FFF2-40B4-BE49-F238E27FC236}">
              <a16:creationId xmlns:a16="http://schemas.microsoft.com/office/drawing/2014/main" id="{00000000-0008-0000-0F00-000058030000}"/>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a:extLst>
            <a:ext uri="{FF2B5EF4-FFF2-40B4-BE49-F238E27FC236}">
              <a16:creationId xmlns:a16="http://schemas.microsoft.com/office/drawing/2014/main" id="{00000000-0008-0000-0F00-000059030000}"/>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a:extLst>
            <a:ext uri="{FF2B5EF4-FFF2-40B4-BE49-F238E27FC236}">
              <a16:creationId xmlns:a16="http://schemas.microsoft.com/office/drawing/2014/main" id="{00000000-0008-0000-0F00-00005A030000}"/>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a:extLst>
            <a:ext uri="{FF2B5EF4-FFF2-40B4-BE49-F238E27FC236}">
              <a16:creationId xmlns:a16="http://schemas.microsoft.com/office/drawing/2014/main" id="{00000000-0008-0000-0F00-00005B030000}"/>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a:extLst>
            <a:ext uri="{FF2B5EF4-FFF2-40B4-BE49-F238E27FC236}">
              <a16:creationId xmlns:a16="http://schemas.microsoft.com/office/drawing/2014/main" id="{00000000-0008-0000-0F00-00005C030000}"/>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a:extLst>
            <a:ext uri="{FF2B5EF4-FFF2-40B4-BE49-F238E27FC236}">
              <a16:creationId xmlns:a16="http://schemas.microsoft.com/office/drawing/2014/main" id="{00000000-0008-0000-0F00-00005D030000}"/>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a:extLst>
            <a:ext uri="{FF2B5EF4-FFF2-40B4-BE49-F238E27FC236}">
              <a16:creationId xmlns:a16="http://schemas.microsoft.com/office/drawing/2014/main" id="{00000000-0008-0000-0F00-00005E030000}"/>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a:extLst>
            <a:ext uri="{FF2B5EF4-FFF2-40B4-BE49-F238E27FC236}">
              <a16:creationId xmlns:a16="http://schemas.microsoft.com/office/drawing/2014/main" id="{00000000-0008-0000-0F00-00005F03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a:extLst>
            <a:ext uri="{FF2B5EF4-FFF2-40B4-BE49-F238E27FC236}">
              <a16:creationId xmlns:a16="http://schemas.microsoft.com/office/drawing/2014/main" id="{00000000-0008-0000-0F00-00006003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35379</xdr:rowOff>
    </xdr:to>
    <xdr:cxnSp macro="">
      <xdr:nvCxnSpPr>
        <xdr:cNvPr id="865" name="直線コネクタ 864">
          <a:extLst>
            <a:ext uri="{FF2B5EF4-FFF2-40B4-BE49-F238E27FC236}">
              <a16:creationId xmlns:a16="http://schemas.microsoft.com/office/drawing/2014/main" id="{00000000-0008-0000-0F00-000061030000}"/>
            </a:ext>
          </a:extLst>
        </xdr:cNvPr>
        <xdr:cNvCxnSpPr/>
      </xdr:nvCxnSpPr>
      <xdr:spPr>
        <a:xfrm flipV="1">
          <a:off x="14375764" y="16783050"/>
          <a:ext cx="0" cy="1525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6" name="【庁舎】&#10;有形固定資産減価償却率最小値テキスト">
          <a:extLst>
            <a:ext uri="{FF2B5EF4-FFF2-40B4-BE49-F238E27FC236}">
              <a16:creationId xmlns:a16="http://schemas.microsoft.com/office/drawing/2014/main" id="{00000000-0008-0000-0F00-000062030000}"/>
            </a:ext>
          </a:extLst>
        </xdr:cNvPr>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7" name="直線コネクタ 866">
          <a:extLst>
            <a:ext uri="{FF2B5EF4-FFF2-40B4-BE49-F238E27FC236}">
              <a16:creationId xmlns:a16="http://schemas.microsoft.com/office/drawing/2014/main" id="{00000000-0008-0000-0F00-000063030000}"/>
            </a:ext>
          </a:extLst>
        </xdr:cNvPr>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868" name="【庁舎】&#10;有形固定資産減価償却率最大値テキスト">
          <a:extLst>
            <a:ext uri="{FF2B5EF4-FFF2-40B4-BE49-F238E27FC236}">
              <a16:creationId xmlns:a16="http://schemas.microsoft.com/office/drawing/2014/main" id="{00000000-0008-0000-0F00-000064030000}"/>
            </a:ext>
          </a:extLst>
        </xdr:cNvPr>
        <xdr:cNvSpPr txBox="1"/>
      </xdr:nvSpPr>
      <xdr:spPr>
        <a:xfrm>
          <a:off x="14414500" y="165658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69" name="直線コネクタ 868">
          <a:extLst>
            <a:ext uri="{FF2B5EF4-FFF2-40B4-BE49-F238E27FC236}">
              <a16:creationId xmlns:a16="http://schemas.microsoft.com/office/drawing/2014/main" id="{00000000-0008-0000-0F00-000065030000}"/>
            </a:ext>
          </a:extLst>
        </xdr:cNvPr>
        <xdr:cNvCxnSpPr/>
      </xdr:nvCxnSpPr>
      <xdr:spPr>
        <a:xfrm>
          <a:off x="14287500" y="167830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18522</xdr:rowOff>
    </xdr:from>
    <xdr:ext cx="405111" cy="259045"/>
    <xdr:sp macro="" textlink="">
      <xdr:nvSpPr>
        <xdr:cNvPr id="870" name="【庁舎】&#10;有形固定資産減価償却率平均値テキスト">
          <a:extLst>
            <a:ext uri="{FF2B5EF4-FFF2-40B4-BE49-F238E27FC236}">
              <a16:creationId xmlns:a16="http://schemas.microsoft.com/office/drawing/2014/main" id="{00000000-0008-0000-0F00-000066030000}"/>
            </a:ext>
          </a:extLst>
        </xdr:cNvPr>
        <xdr:cNvSpPr txBox="1"/>
      </xdr:nvSpPr>
      <xdr:spPr>
        <a:xfrm>
          <a:off x="14414500" y="17453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871" name="フローチャート: 判断 870">
          <a:extLst>
            <a:ext uri="{FF2B5EF4-FFF2-40B4-BE49-F238E27FC236}">
              <a16:creationId xmlns:a16="http://schemas.microsoft.com/office/drawing/2014/main" id="{00000000-0008-0000-0F00-000067030000}"/>
            </a:ext>
          </a:extLst>
        </xdr:cNvPr>
        <xdr:cNvSpPr/>
      </xdr:nvSpPr>
      <xdr:spPr>
        <a:xfrm>
          <a:off x="14325600" y="1747465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872" name="フローチャート: 判断 871">
          <a:extLst>
            <a:ext uri="{FF2B5EF4-FFF2-40B4-BE49-F238E27FC236}">
              <a16:creationId xmlns:a16="http://schemas.microsoft.com/office/drawing/2014/main" id="{00000000-0008-0000-0F00-000068030000}"/>
            </a:ext>
          </a:extLst>
        </xdr:cNvPr>
        <xdr:cNvSpPr/>
      </xdr:nvSpPr>
      <xdr:spPr>
        <a:xfrm>
          <a:off x="13578840" y="174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873" name="フローチャート: 判断 872">
          <a:extLst>
            <a:ext uri="{FF2B5EF4-FFF2-40B4-BE49-F238E27FC236}">
              <a16:creationId xmlns:a16="http://schemas.microsoft.com/office/drawing/2014/main" id="{00000000-0008-0000-0F00-000069030000}"/>
            </a:ext>
          </a:extLst>
        </xdr:cNvPr>
        <xdr:cNvSpPr/>
      </xdr:nvSpPr>
      <xdr:spPr>
        <a:xfrm>
          <a:off x="12804140" y="175252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874" name="フローチャート: 判断 873">
          <a:extLst>
            <a:ext uri="{FF2B5EF4-FFF2-40B4-BE49-F238E27FC236}">
              <a16:creationId xmlns:a16="http://schemas.microsoft.com/office/drawing/2014/main" id="{00000000-0008-0000-0F00-00006A030000}"/>
            </a:ext>
          </a:extLst>
        </xdr:cNvPr>
        <xdr:cNvSpPr/>
      </xdr:nvSpPr>
      <xdr:spPr>
        <a:xfrm>
          <a:off x="12029440" y="1754323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138068</xdr:rowOff>
    </xdr:from>
    <xdr:to>
      <xdr:col>67</xdr:col>
      <xdr:colOff>101600</xdr:colOff>
      <xdr:row>105</xdr:row>
      <xdr:rowOff>68218</xdr:rowOff>
    </xdr:to>
    <xdr:sp macro="" textlink="">
      <xdr:nvSpPr>
        <xdr:cNvPr id="875" name="フローチャート: 判断 874">
          <a:extLst>
            <a:ext uri="{FF2B5EF4-FFF2-40B4-BE49-F238E27FC236}">
              <a16:creationId xmlns:a16="http://schemas.microsoft.com/office/drawing/2014/main" id="{00000000-0008-0000-0F00-00006B030000}"/>
            </a:ext>
          </a:extLst>
        </xdr:cNvPr>
        <xdr:cNvSpPr/>
      </xdr:nvSpPr>
      <xdr:spPr>
        <a:xfrm>
          <a:off x="11231880" y="175726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00000000-0008-0000-0F00-00006C03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00000000-0008-0000-0F00-00006D03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00000000-0008-0000-0F00-00006E03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00000000-0008-0000-0F00-00006F03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00000000-0008-0000-0F00-00007003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38463</xdr:rowOff>
    </xdr:from>
    <xdr:to>
      <xdr:col>85</xdr:col>
      <xdr:colOff>177800</xdr:colOff>
      <xdr:row>101</xdr:row>
      <xdr:rowOff>140063</xdr:rowOff>
    </xdr:to>
    <xdr:sp macro="" textlink="">
      <xdr:nvSpPr>
        <xdr:cNvPr id="881" name="楕円 880">
          <a:extLst>
            <a:ext uri="{FF2B5EF4-FFF2-40B4-BE49-F238E27FC236}">
              <a16:creationId xmlns:a16="http://schemas.microsoft.com/office/drawing/2014/main" id="{00000000-0008-0000-0F00-000071030000}"/>
            </a:ext>
          </a:extLst>
        </xdr:cNvPr>
        <xdr:cNvSpPr/>
      </xdr:nvSpPr>
      <xdr:spPr>
        <a:xfrm>
          <a:off x="14325600" y="16970103"/>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61340</xdr:rowOff>
    </xdr:from>
    <xdr:ext cx="405111" cy="259045"/>
    <xdr:sp macro="" textlink="">
      <xdr:nvSpPr>
        <xdr:cNvPr id="882" name="【庁舎】&#10;有形固定資産減価償却率該当値テキスト">
          <a:extLst>
            <a:ext uri="{FF2B5EF4-FFF2-40B4-BE49-F238E27FC236}">
              <a16:creationId xmlns:a16="http://schemas.microsoft.com/office/drawing/2014/main" id="{00000000-0008-0000-0F00-000072030000}"/>
            </a:ext>
          </a:extLst>
        </xdr:cNvPr>
        <xdr:cNvSpPr txBox="1"/>
      </xdr:nvSpPr>
      <xdr:spPr>
        <a:xfrm>
          <a:off x="14414500" y="16825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146231</xdr:rowOff>
    </xdr:from>
    <xdr:to>
      <xdr:col>81</xdr:col>
      <xdr:colOff>101600</xdr:colOff>
      <xdr:row>101</xdr:row>
      <xdr:rowOff>76381</xdr:rowOff>
    </xdr:to>
    <xdr:sp macro="" textlink="">
      <xdr:nvSpPr>
        <xdr:cNvPr id="883" name="楕円 882">
          <a:extLst>
            <a:ext uri="{FF2B5EF4-FFF2-40B4-BE49-F238E27FC236}">
              <a16:creationId xmlns:a16="http://schemas.microsoft.com/office/drawing/2014/main" id="{00000000-0008-0000-0F00-000073030000}"/>
            </a:ext>
          </a:extLst>
        </xdr:cNvPr>
        <xdr:cNvSpPr/>
      </xdr:nvSpPr>
      <xdr:spPr>
        <a:xfrm>
          <a:off x="13578840" y="169102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25581</xdr:rowOff>
    </xdr:from>
    <xdr:to>
      <xdr:col>85</xdr:col>
      <xdr:colOff>127000</xdr:colOff>
      <xdr:row>101</xdr:row>
      <xdr:rowOff>89263</xdr:rowOff>
    </xdr:to>
    <xdr:cxnSp macro="">
      <xdr:nvCxnSpPr>
        <xdr:cNvPr id="884" name="直線コネクタ 883">
          <a:extLst>
            <a:ext uri="{FF2B5EF4-FFF2-40B4-BE49-F238E27FC236}">
              <a16:creationId xmlns:a16="http://schemas.microsoft.com/office/drawing/2014/main" id="{00000000-0008-0000-0F00-000074030000}"/>
            </a:ext>
          </a:extLst>
        </xdr:cNvPr>
        <xdr:cNvCxnSpPr/>
      </xdr:nvCxnSpPr>
      <xdr:spPr>
        <a:xfrm>
          <a:off x="13629640" y="16957221"/>
          <a:ext cx="74676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20501</xdr:rowOff>
    </xdr:from>
    <xdr:to>
      <xdr:col>76</xdr:col>
      <xdr:colOff>165100</xdr:colOff>
      <xdr:row>100</xdr:row>
      <xdr:rowOff>122101</xdr:rowOff>
    </xdr:to>
    <xdr:sp macro="" textlink="">
      <xdr:nvSpPr>
        <xdr:cNvPr id="885" name="楕円 884">
          <a:extLst>
            <a:ext uri="{FF2B5EF4-FFF2-40B4-BE49-F238E27FC236}">
              <a16:creationId xmlns:a16="http://schemas.microsoft.com/office/drawing/2014/main" id="{00000000-0008-0000-0F00-000075030000}"/>
            </a:ext>
          </a:extLst>
        </xdr:cNvPr>
        <xdr:cNvSpPr/>
      </xdr:nvSpPr>
      <xdr:spPr>
        <a:xfrm>
          <a:off x="12804140" y="1678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71301</xdr:rowOff>
    </xdr:from>
    <xdr:to>
      <xdr:col>81</xdr:col>
      <xdr:colOff>50800</xdr:colOff>
      <xdr:row>101</xdr:row>
      <xdr:rowOff>25581</xdr:rowOff>
    </xdr:to>
    <xdr:cxnSp macro="">
      <xdr:nvCxnSpPr>
        <xdr:cNvPr id="886" name="直線コネクタ 885">
          <a:extLst>
            <a:ext uri="{FF2B5EF4-FFF2-40B4-BE49-F238E27FC236}">
              <a16:creationId xmlns:a16="http://schemas.microsoft.com/office/drawing/2014/main" id="{00000000-0008-0000-0F00-000076030000}"/>
            </a:ext>
          </a:extLst>
        </xdr:cNvPr>
        <xdr:cNvCxnSpPr/>
      </xdr:nvCxnSpPr>
      <xdr:spPr>
        <a:xfrm>
          <a:off x="12854940" y="16835301"/>
          <a:ext cx="7747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20501</xdr:rowOff>
    </xdr:from>
    <xdr:to>
      <xdr:col>72</xdr:col>
      <xdr:colOff>38100</xdr:colOff>
      <xdr:row>100</xdr:row>
      <xdr:rowOff>122101</xdr:rowOff>
    </xdr:to>
    <xdr:sp macro="" textlink="">
      <xdr:nvSpPr>
        <xdr:cNvPr id="887" name="楕円 886">
          <a:extLst>
            <a:ext uri="{FF2B5EF4-FFF2-40B4-BE49-F238E27FC236}">
              <a16:creationId xmlns:a16="http://schemas.microsoft.com/office/drawing/2014/main" id="{00000000-0008-0000-0F00-000077030000}"/>
            </a:ext>
          </a:extLst>
        </xdr:cNvPr>
        <xdr:cNvSpPr/>
      </xdr:nvSpPr>
      <xdr:spPr>
        <a:xfrm>
          <a:off x="12029440" y="1678450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71301</xdr:rowOff>
    </xdr:from>
    <xdr:to>
      <xdr:col>76</xdr:col>
      <xdr:colOff>114300</xdr:colOff>
      <xdr:row>100</xdr:row>
      <xdr:rowOff>71301</xdr:rowOff>
    </xdr:to>
    <xdr:cxnSp macro="">
      <xdr:nvCxnSpPr>
        <xdr:cNvPr id="888" name="直線コネクタ 887">
          <a:extLst>
            <a:ext uri="{FF2B5EF4-FFF2-40B4-BE49-F238E27FC236}">
              <a16:creationId xmlns:a16="http://schemas.microsoft.com/office/drawing/2014/main" id="{00000000-0008-0000-0F00-000078030000}"/>
            </a:ext>
          </a:extLst>
        </xdr:cNvPr>
        <xdr:cNvCxnSpPr/>
      </xdr:nvCxnSpPr>
      <xdr:spPr>
        <a:xfrm>
          <a:off x="12072620" y="16835301"/>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99</xdr:row>
      <xdr:rowOff>129902</xdr:rowOff>
    </xdr:from>
    <xdr:to>
      <xdr:col>67</xdr:col>
      <xdr:colOff>101600</xdr:colOff>
      <xdr:row>100</xdr:row>
      <xdr:rowOff>60052</xdr:rowOff>
    </xdr:to>
    <xdr:sp macro="" textlink="">
      <xdr:nvSpPr>
        <xdr:cNvPr id="889" name="楕円 888">
          <a:extLst>
            <a:ext uri="{FF2B5EF4-FFF2-40B4-BE49-F238E27FC236}">
              <a16:creationId xmlns:a16="http://schemas.microsoft.com/office/drawing/2014/main" id="{00000000-0008-0000-0F00-000079030000}"/>
            </a:ext>
          </a:extLst>
        </xdr:cNvPr>
        <xdr:cNvSpPr/>
      </xdr:nvSpPr>
      <xdr:spPr>
        <a:xfrm>
          <a:off x="11231880" y="167262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9252</xdr:rowOff>
    </xdr:from>
    <xdr:to>
      <xdr:col>71</xdr:col>
      <xdr:colOff>177800</xdr:colOff>
      <xdr:row>100</xdr:row>
      <xdr:rowOff>71301</xdr:rowOff>
    </xdr:to>
    <xdr:cxnSp macro="">
      <xdr:nvCxnSpPr>
        <xdr:cNvPr id="890" name="直線コネクタ 889">
          <a:extLst>
            <a:ext uri="{FF2B5EF4-FFF2-40B4-BE49-F238E27FC236}">
              <a16:creationId xmlns:a16="http://schemas.microsoft.com/office/drawing/2014/main" id="{00000000-0008-0000-0F00-00007A030000}"/>
            </a:ext>
          </a:extLst>
        </xdr:cNvPr>
        <xdr:cNvCxnSpPr/>
      </xdr:nvCxnSpPr>
      <xdr:spPr>
        <a:xfrm>
          <a:off x="11282680" y="16773252"/>
          <a:ext cx="78994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140988</xdr:rowOff>
    </xdr:from>
    <xdr:ext cx="405111" cy="259045"/>
    <xdr:sp macro="" textlink="">
      <xdr:nvSpPr>
        <xdr:cNvPr id="891" name="n_1aveValue【庁舎】&#10;有形固定資産減価償却率">
          <a:extLst>
            <a:ext uri="{FF2B5EF4-FFF2-40B4-BE49-F238E27FC236}">
              <a16:creationId xmlns:a16="http://schemas.microsoft.com/office/drawing/2014/main" id="{00000000-0008-0000-0F00-00007B030000}"/>
            </a:ext>
          </a:extLst>
        </xdr:cNvPr>
        <xdr:cNvSpPr txBox="1"/>
      </xdr:nvSpPr>
      <xdr:spPr>
        <a:xfrm>
          <a:off x="13437244" y="17575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11991</xdr:rowOff>
    </xdr:from>
    <xdr:ext cx="405111" cy="259045"/>
    <xdr:sp macro="" textlink="">
      <xdr:nvSpPr>
        <xdr:cNvPr id="892" name="n_2aveValue【庁舎】&#10;有形固定資産減価償却率">
          <a:extLst>
            <a:ext uri="{FF2B5EF4-FFF2-40B4-BE49-F238E27FC236}">
              <a16:creationId xmlns:a16="http://schemas.microsoft.com/office/drawing/2014/main" id="{00000000-0008-0000-0F00-00007C030000}"/>
            </a:ext>
          </a:extLst>
        </xdr:cNvPr>
        <xdr:cNvSpPr txBox="1"/>
      </xdr:nvSpPr>
      <xdr:spPr>
        <a:xfrm>
          <a:off x="12675244" y="1761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29953</xdr:rowOff>
    </xdr:from>
    <xdr:ext cx="405111" cy="259045"/>
    <xdr:sp macro="" textlink="">
      <xdr:nvSpPr>
        <xdr:cNvPr id="893" name="n_3aveValue【庁舎】&#10;有形固定資産減価償却率">
          <a:extLst>
            <a:ext uri="{FF2B5EF4-FFF2-40B4-BE49-F238E27FC236}">
              <a16:creationId xmlns:a16="http://schemas.microsoft.com/office/drawing/2014/main" id="{00000000-0008-0000-0F00-00007D030000}"/>
            </a:ext>
          </a:extLst>
        </xdr:cNvPr>
        <xdr:cNvSpPr txBox="1"/>
      </xdr:nvSpPr>
      <xdr:spPr>
        <a:xfrm>
          <a:off x="11900544" y="17632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59345</xdr:rowOff>
    </xdr:from>
    <xdr:ext cx="405111" cy="259045"/>
    <xdr:sp macro="" textlink="">
      <xdr:nvSpPr>
        <xdr:cNvPr id="894" name="n_4aveValue【庁舎】&#10;有形固定資産減価償却率">
          <a:extLst>
            <a:ext uri="{FF2B5EF4-FFF2-40B4-BE49-F238E27FC236}">
              <a16:creationId xmlns:a16="http://schemas.microsoft.com/office/drawing/2014/main" id="{00000000-0008-0000-0F00-00007E030000}"/>
            </a:ext>
          </a:extLst>
        </xdr:cNvPr>
        <xdr:cNvSpPr txBox="1"/>
      </xdr:nvSpPr>
      <xdr:spPr>
        <a:xfrm>
          <a:off x="11102984" y="17661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92908</xdr:rowOff>
    </xdr:from>
    <xdr:ext cx="405111" cy="259045"/>
    <xdr:sp macro="" textlink="">
      <xdr:nvSpPr>
        <xdr:cNvPr id="895" name="n_1mainValue【庁舎】&#10;有形固定資産減価償却率">
          <a:extLst>
            <a:ext uri="{FF2B5EF4-FFF2-40B4-BE49-F238E27FC236}">
              <a16:creationId xmlns:a16="http://schemas.microsoft.com/office/drawing/2014/main" id="{00000000-0008-0000-0F00-00007F030000}"/>
            </a:ext>
          </a:extLst>
        </xdr:cNvPr>
        <xdr:cNvSpPr txBox="1"/>
      </xdr:nvSpPr>
      <xdr:spPr>
        <a:xfrm>
          <a:off x="13437244" y="16689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98</xdr:row>
      <xdr:rowOff>138628</xdr:rowOff>
    </xdr:from>
    <xdr:ext cx="340478" cy="259045"/>
    <xdr:sp macro="" textlink="">
      <xdr:nvSpPr>
        <xdr:cNvPr id="896" name="n_2mainValue【庁舎】&#10;有形固定資産減価償却率">
          <a:extLst>
            <a:ext uri="{FF2B5EF4-FFF2-40B4-BE49-F238E27FC236}">
              <a16:creationId xmlns:a16="http://schemas.microsoft.com/office/drawing/2014/main" id="{00000000-0008-0000-0F00-000080030000}"/>
            </a:ext>
          </a:extLst>
        </xdr:cNvPr>
        <xdr:cNvSpPr txBox="1"/>
      </xdr:nvSpPr>
      <xdr:spPr>
        <a:xfrm>
          <a:off x="12707561" y="165673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138628</xdr:rowOff>
    </xdr:from>
    <xdr:ext cx="340478" cy="259045"/>
    <xdr:sp macro="" textlink="">
      <xdr:nvSpPr>
        <xdr:cNvPr id="897" name="n_3mainValue【庁舎】&#10;有形固定資産減価償却率">
          <a:extLst>
            <a:ext uri="{FF2B5EF4-FFF2-40B4-BE49-F238E27FC236}">
              <a16:creationId xmlns:a16="http://schemas.microsoft.com/office/drawing/2014/main" id="{00000000-0008-0000-0F00-000081030000}"/>
            </a:ext>
          </a:extLst>
        </xdr:cNvPr>
        <xdr:cNvSpPr txBox="1"/>
      </xdr:nvSpPr>
      <xdr:spPr>
        <a:xfrm>
          <a:off x="11910001" y="165673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98</xdr:row>
      <xdr:rowOff>76579</xdr:rowOff>
    </xdr:from>
    <xdr:ext cx="340478" cy="259045"/>
    <xdr:sp macro="" textlink="">
      <xdr:nvSpPr>
        <xdr:cNvPr id="898" name="n_4mainValue【庁舎】&#10;有形固定資産減価償却率">
          <a:extLst>
            <a:ext uri="{FF2B5EF4-FFF2-40B4-BE49-F238E27FC236}">
              <a16:creationId xmlns:a16="http://schemas.microsoft.com/office/drawing/2014/main" id="{00000000-0008-0000-0F00-000082030000}"/>
            </a:ext>
          </a:extLst>
        </xdr:cNvPr>
        <xdr:cNvSpPr txBox="1"/>
      </xdr:nvSpPr>
      <xdr:spPr>
        <a:xfrm>
          <a:off x="11135301" y="16505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a:extLst>
            <a:ext uri="{FF2B5EF4-FFF2-40B4-BE49-F238E27FC236}">
              <a16:creationId xmlns:a16="http://schemas.microsoft.com/office/drawing/2014/main" id="{00000000-0008-0000-0F00-00008303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a:extLst>
            <a:ext uri="{FF2B5EF4-FFF2-40B4-BE49-F238E27FC236}">
              <a16:creationId xmlns:a16="http://schemas.microsoft.com/office/drawing/2014/main" id="{00000000-0008-0000-0F00-00008403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a:extLst>
            <a:ext uri="{FF2B5EF4-FFF2-40B4-BE49-F238E27FC236}">
              <a16:creationId xmlns:a16="http://schemas.microsoft.com/office/drawing/2014/main" id="{00000000-0008-0000-0F00-00008503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a:extLst>
            <a:ext uri="{FF2B5EF4-FFF2-40B4-BE49-F238E27FC236}">
              <a16:creationId xmlns:a16="http://schemas.microsoft.com/office/drawing/2014/main" id="{00000000-0008-0000-0F00-00008603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a:extLst>
            <a:ext uri="{FF2B5EF4-FFF2-40B4-BE49-F238E27FC236}">
              <a16:creationId xmlns:a16="http://schemas.microsoft.com/office/drawing/2014/main" id="{00000000-0008-0000-0F00-00008703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a:extLst>
            <a:ext uri="{FF2B5EF4-FFF2-40B4-BE49-F238E27FC236}">
              <a16:creationId xmlns:a16="http://schemas.microsoft.com/office/drawing/2014/main" id="{00000000-0008-0000-0F00-00008803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a:extLst>
            <a:ext uri="{FF2B5EF4-FFF2-40B4-BE49-F238E27FC236}">
              <a16:creationId xmlns:a16="http://schemas.microsoft.com/office/drawing/2014/main" id="{00000000-0008-0000-0F00-00008903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a:extLst>
            <a:ext uri="{FF2B5EF4-FFF2-40B4-BE49-F238E27FC236}">
              <a16:creationId xmlns:a16="http://schemas.microsoft.com/office/drawing/2014/main" id="{00000000-0008-0000-0F00-00008A03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a:extLst>
            <a:ext uri="{FF2B5EF4-FFF2-40B4-BE49-F238E27FC236}">
              <a16:creationId xmlns:a16="http://schemas.microsoft.com/office/drawing/2014/main" id="{00000000-0008-0000-0F00-00008B03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a:extLst>
            <a:ext uri="{FF2B5EF4-FFF2-40B4-BE49-F238E27FC236}">
              <a16:creationId xmlns:a16="http://schemas.microsoft.com/office/drawing/2014/main" id="{00000000-0008-0000-0F00-00008C03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9" name="直線コネクタ 908">
          <a:extLst>
            <a:ext uri="{FF2B5EF4-FFF2-40B4-BE49-F238E27FC236}">
              <a16:creationId xmlns:a16="http://schemas.microsoft.com/office/drawing/2014/main" id="{00000000-0008-0000-0F00-00008D030000}"/>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0" name="テキスト ボックス 909">
          <a:extLst>
            <a:ext uri="{FF2B5EF4-FFF2-40B4-BE49-F238E27FC236}">
              <a16:creationId xmlns:a16="http://schemas.microsoft.com/office/drawing/2014/main" id="{00000000-0008-0000-0F00-00008E030000}"/>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1" name="直線コネクタ 910">
          <a:extLst>
            <a:ext uri="{FF2B5EF4-FFF2-40B4-BE49-F238E27FC236}">
              <a16:creationId xmlns:a16="http://schemas.microsoft.com/office/drawing/2014/main" id="{00000000-0008-0000-0F00-00008F030000}"/>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2" name="テキスト ボックス 911">
          <a:extLst>
            <a:ext uri="{FF2B5EF4-FFF2-40B4-BE49-F238E27FC236}">
              <a16:creationId xmlns:a16="http://schemas.microsoft.com/office/drawing/2014/main" id="{00000000-0008-0000-0F00-000090030000}"/>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3" name="直線コネクタ 912">
          <a:extLst>
            <a:ext uri="{FF2B5EF4-FFF2-40B4-BE49-F238E27FC236}">
              <a16:creationId xmlns:a16="http://schemas.microsoft.com/office/drawing/2014/main" id="{00000000-0008-0000-0F00-000091030000}"/>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4" name="テキスト ボックス 913">
          <a:extLst>
            <a:ext uri="{FF2B5EF4-FFF2-40B4-BE49-F238E27FC236}">
              <a16:creationId xmlns:a16="http://schemas.microsoft.com/office/drawing/2014/main" id="{00000000-0008-0000-0F00-000092030000}"/>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5" name="直線コネクタ 914">
          <a:extLst>
            <a:ext uri="{FF2B5EF4-FFF2-40B4-BE49-F238E27FC236}">
              <a16:creationId xmlns:a16="http://schemas.microsoft.com/office/drawing/2014/main" id="{00000000-0008-0000-0F00-000093030000}"/>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6" name="テキスト ボックス 915">
          <a:extLst>
            <a:ext uri="{FF2B5EF4-FFF2-40B4-BE49-F238E27FC236}">
              <a16:creationId xmlns:a16="http://schemas.microsoft.com/office/drawing/2014/main" id="{00000000-0008-0000-0F00-000094030000}"/>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7" name="直線コネクタ 916">
          <a:extLst>
            <a:ext uri="{FF2B5EF4-FFF2-40B4-BE49-F238E27FC236}">
              <a16:creationId xmlns:a16="http://schemas.microsoft.com/office/drawing/2014/main" id="{00000000-0008-0000-0F00-000095030000}"/>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8" name="テキスト ボックス 917">
          <a:extLst>
            <a:ext uri="{FF2B5EF4-FFF2-40B4-BE49-F238E27FC236}">
              <a16:creationId xmlns:a16="http://schemas.microsoft.com/office/drawing/2014/main" id="{00000000-0008-0000-0F00-000096030000}"/>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9" name="直線コネクタ 918">
          <a:extLst>
            <a:ext uri="{FF2B5EF4-FFF2-40B4-BE49-F238E27FC236}">
              <a16:creationId xmlns:a16="http://schemas.microsoft.com/office/drawing/2014/main" id="{00000000-0008-0000-0F00-000097030000}"/>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0" name="テキスト ボックス 919">
          <a:extLst>
            <a:ext uri="{FF2B5EF4-FFF2-40B4-BE49-F238E27FC236}">
              <a16:creationId xmlns:a16="http://schemas.microsoft.com/office/drawing/2014/main" id="{00000000-0008-0000-0F00-000098030000}"/>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1" name="直線コネクタ 920">
          <a:extLst>
            <a:ext uri="{FF2B5EF4-FFF2-40B4-BE49-F238E27FC236}">
              <a16:creationId xmlns:a16="http://schemas.microsoft.com/office/drawing/2014/main" id="{00000000-0008-0000-0F00-00009903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2" name="テキスト ボックス 921">
          <a:extLst>
            <a:ext uri="{FF2B5EF4-FFF2-40B4-BE49-F238E27FC236}">
              <a16:creationId xmlns:a16="http://schemas.microsoft.com/office/drawing/2014/main" id="{00000000-0008-0000-0F00-00009A03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3" name="【庁舎】&#10;一人当たり面積グラフ枠">
          <a:extLst>
            <a:ext uri="{FF2B5EF4-FFF2-40B4-BE49-F238E27FC236}">
              <a16:creationId xmlns:a16="http://schemas.microsoft.com/office/drawing/2014/main" id="{00000000-0008-0000-0F00-00009B03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19050</xdr:rowOff>
    </xdr:from>
    <xdr:to>
      <xdr:col>116</xdr:col>
      <xdr:colOff>62864</xdr:colOff>
      <xdr:row>108</xdr:row>
      <xdr:rowOff>76200</xdr:rowOff>
    </xdr:to>
    <xdr:cxnSp macro="">
      <xdr:nvCxnSpPr>
        <xdr:cNvPr id="924" name="直線コネクタ 923">
          <a:extLst>
            <a:ext uri="{FF2B5EF4-FFF2-40B4-BE49-F238E27FC236}">
              <a16:creationId xmlns:a16="http://schemas.microsoft.com/office/drawing/2014/main" id="{00000000-0008-0000-0F00-00009C030000}"/>
            </a:ext>
          </a:extLst>
        </xdr:cNvPr>
        <xdr:cNvCxnSpPr/>
      </xdr:nvCxnSpPr>
      <xdr:spPr>
        <a:xfrm flipV="1">
          <a:off x="19509104" y="16615410"/>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925" name="【庁舎】&#10;一人当たり面積最小値テキスト">
          <a:extLst>
            <a:ext uri="{FF2B5EF4-FFF2-40B4-BE49-F238E27FC236}">
              <a16:creationId xmlns:a16="http://schemas.microsoft.com/office/drawing/2014/main" id="{00000000-0008-0000-0F00-00009D030000}"/>
            </a:ext>
          </a:extLst>
        </xdr:cNvPr>
        <xdr:cNvSpPr txBox="1"/>
      </xdr:nvSpPr>
      <xdr:spPr>
        <a:xfrm>
          <a:off x="19547840"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926" name="直線コネクタ 925">
          <a:extLst>
            <a:ext uri="{FF2B5EF4-FFF2-40B4-BE49-F238E27FC236}">
              <a16:creationId xmlns:a16="http://schemas.microsoft.com/office/drawing/2014/main" id="{00000000-0008-0000-0F00-00009E030000}"/>
            </a:ext>
          </a:extLst>
        </xdr:cNvPr>
        <xdr:cNvCxnSpPr/>
      </xdr:nvCxnSpPr>
      <xdr:spPr>
        <a:xfrm>
          <a:off x="19443700" y="18181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137177</xdr:rowOff>
    </xdr:from>
    <xdr:ext cx="469744" cy="259045"/>
    <xdr:sp macro="" textlink="">
      <xdr:nvSpPr>
        <xdr:cNvPr id="927" name="【庁舎】&#10;一人当たり面積最大値テキスト">
          <a:extLst>
            <a:ext uri="{FF2B5EF4-FFF2-40B4-BE49-F238E27FC236}">
              <a16:creationId xmlns:a16="http://schemas.microsoft.com/office/drawing/2014/main" id="{00000000-0008-0000-0F00-00009F030000}"/>
            </a:ext>
          </a:extLst>
        </xdr:cNvPr>
        <xdr:cNvSpPr txBox="1"/>
      </xdr:nvSpPr>
      <xdr:spPr>
        <a:xfrm>
          <a:off x="19547840" y="1639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19050</xdr:rowOff>
    </xdr:from>
    <xdr:to>
      <xdr:col>116</xdr:col>
      <xdr:colOff>152400</xdr:colOff>
      <xdr:row>99</xdr:row>
      <xdr:rowOff>19050</xdr:rowOff>
    </xdr:to>
    <xdr:cxnSp macro="">
      <xdr:nvCxnSpPr>
        <xdr:cNvPr id="928" name="直線コネクタ 927">
          <a:extLst>
            <a:ext uri="{FF2B5EF4-FFF2-40B4-BE49-F238E27FC236}">
              <a16:creationId xmlns:a16="http://schemas.microsoft.com/office/drawing/2014/main" id="{00000000-0008-0000-0F00-0000A0030000}"/>
            </a:ext>
          </a:extLst>
        </xdr:cNvPr>
        <xdr:cNvCxnSpPr/>
      </xdr:nvCxnSpPr>
      <xdr:spPr>
        <a:xfrm>
          <a:off x="19443700" y="166154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39750</xdr:rowOff>
    </xdr:from>
    <xdr:ext cx="469744" cy="259045"/>
    <xdr:sp macro="" textlink="">
      <xdr:nvSpPr>
        <xdr:cNvPr id="929" name="【庁舎】&#10;一人当たり面積平均値テキスト">
          <a:extLst>
            <a:ext uri="{FF2B5EF4-FFF2-40B4-BE49-F238E27FC236}">
              <a16:creationId xmlns:a16="http://schemas.microsoft.com/office/drawing/2014/main" id="{00000000-0008-0000-0F00-0000A1030000}"/>
            </a:ext>
          </a:extLst>
        </xdr:cNvPr>
        <xdr:cNvSpPr txBox="1"/>
      </xdr:nvSpPr>
      <xdr:spPr>
        <a:xfrm>
          <a:off x="19547840" y="176419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61323</xdr:rowOff>
    </xdr:from>
    <xdr:to>
      <xdr:col>116</xdr:col>
      <xdr:colOff>114300</xdr:colOff>
      <xdr:row>105</xdr:row>
      <xdr:rowOff>162923</xdr:rowOff>
    </xdr:to>
    <xdr:sp macro="" textlink="">
      <xdr:nvSpPr>
        <xdr:cNvPr id="930" name="フローチャート: 判断 929">
          <a:extLst>
            <a:ext uri="{FF2B5EF4-FFF2-40B4-BE49-F238E27FC236}">
              <a16:creationId xmlns:a16="http://schemas.microsoft.com/office/drawing/2014/main" id="{00000000-0008-0000-0F00-0000A2030000}"/>
            </a:ext>
          </a:extLst>
        </xdr:cNvPr>
        <xdr:cNvSpPr/>
      </xdr:nvSpPr>
      <xdr:spPr>
        <a:xfrm>
          <a:off x="19458940" y="1766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931" name="フローチャート: 判断 930">
          <a:extLst>
            <a:ext uri="{FF2B5EF4-FFF2-40B4-BE49-F238E27FC236}">
              <a16:creationId xmlns:a16="http://schemas.microsoft.com/office/drawing/2014/main" id="{00000000-0008-0000-0F00-0000A3030000}"/>
            </a:ext>
          </a:extLst>
        </xdr:cNvPr>
        <xdr:cNvSpPr/>
      </xdr:nvSpPr>
      <xdr:spPr>
        <a:xfrm>
          <a:off x="18735040" y="1765535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80918</xdr:rowOff>
    </xdr:from>
    <xdr:to>
      <xdr:col>107</xdr:col>
      <xdr:colOff>101600</xdr:colOff>
      <xdr:row>106</xdr:row>
      <xdr:rowOff>11068</xdr:rowOff>
    </xdr:to>
    <xdr:sp macro="" textlink="">
      <xdr:nvSpPr>
        <xdr:cNvPr id="932" name="フローチャート: 判断 931">
          <a:extLst>
            <a:ext uri="{FF2B5EF4-FFF2-40B4-BE49-F238E27FC236}">
              <a16:creationId xmlns:a16="http://schemas.microsoft.com/office/drawing/2014/main" id="{00000000-0008-0000-0F00-0000A4030000}"/>
            </a:ext>
          </a:extLst>
        </xdr:cNvPr>
        <xdr:cNvSpPr/>
      </xdr:nvSpPr>
      <xdr:spPr>
        <a:xfrm>
          <a:off x="17937480" y="176831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90714</xdr:rowOff>
    </xdr:from>
    <xdr:to>
      <xdr:col>102</xdr:col>
      <xdr:colOff>165100</xdr:colOff>
      <xdr:row>106</xdr:row>
      <xdr:rowOff>20864</xdr:rowOff>
    </xdr:to>
    <xdr:sp macro="" textlink="">
      <xdr:nvSpPr>
        <xdr:cNvPr id="933" name="フローチャート: 判断 932">
          <a:extLst>
            <a:ext uri="{FF2B5EF4-FFF2-40B4-BE49-F238E27FC236}">
              <a16:creationId xmlns:a16="http://schemas.microsoft.com/office/drawing/2014/main" id="{00000000-0008-0000-0F00-0000A5030000}"/>
            </a:ext>
          </a:extLst>
        </xdr:cNvPr>
        <xdr:cNvSpPr/>
      </xdr:nvSpPr>
      <xdr:spPr>
        <a:xfrm>
          <a:off x="17162780" y="176929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934" name="フローチャート: 判断 933">
          <a:extLst>
            <a:ext uri="{FF2B5EF4-FFF2-40B4-BE49-F238E27FC236}">
              <a16:creationId xmlns:a16="http://schemas.microsoft.com/office/drawing/2014/main" id="{00000000-0008-0000-0F00-0000A6030000}"/>
            </a:ext>
          </a:extLst>
        </xdr:cNvPr>
        <xdr:cNvSpPr/>
      </xdr:nvSpPr>
      <xdr:spPr>
        <a:xfrm>
          <a:off x="16388080" y="177304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00000000-0008-0000-0F00-0000A703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00000000-0008-0000-0F00-0000A803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00000000-0008-0000-0F00-0000A903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00000000-0008-0000-0F00-0000AA03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00000000-0008-0000-0F00-0000AB03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44994</xdr:rowOff>
    </xdr:from>
    <xdr:to>
      <xdr:col>116</xdr:col>
      <xdr:colOff>114300</xdr:colOff>
      <xdr:row>105</xdr:row>
      <xdr:rowOff>146594</xdr:rowOff>
    </xdr:to>
    <xdr:sp macro="" textlink="">
      <xdr:nvSpPr>
        <xdr:cNvPr id="940" name="楕円 939">
          <a:extLst>
            <a:ext uri="{FF2B5EF4-FFF2-40B4-BE49-F238E27FC236}">
              <a16:creationId xmlns:a16="http://schemas.microsoft.com/office/drawing/2014/main" id="{00000000-0008-0000-0F00-0000AC030000}"/>
            </a:ext>
          </a:extLst>
        </xdr:cNvPr>
        <xdr:cNvSpPr/>
      </xdr:nvSpPr>
      <xdr:spPr>
        <a:xfrm>
          <a:off x="19458940" y="1764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67871</xdr:rowOff>
    </xdr:from>
    <xdr:ext cx="469744" cy="259045"/>
    <xdr:sp macro="" textlink="">
      <xdr:nvSpPr>
        <xdr:cNvPr id="941" name="【庁舎】&#10;一人当たり面積該当値テキスト">
          <a:extLst>
            <a:ext uri="{FF2B5EF4-FFF2-40B4-BE49-F238E27FC236}">
              <a16:creationId xmlns:a16="http://schemas.microsoft.com/office/drawing/2014/main" id="{00000000-0008-0000-0F00-0000AD030000}"/>
            </a:ext>
          </a:extLst>
        </xdr:cNvPr>
        <xdr:cNvSpPr txBox="1"/>
      </xdr:nvSpPr>
      <xdr:spPr>
        <a:xfrm>
          <a:off x="19547840" y="1750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48261</xdr:rowOff>
    </xdr:from>
    <xdr:to>
      <xdr:col>112</xdr:col>
      <xdr:colOff>38100</xdr:colOff>
      <xdr:row>105</xdr:row>
      <xdr:rowOff>149861</xdr:rowOff>
    </xdr:to>
    <xdr:sp macro="" textlink="">
      <xdr:nvSpPr>
        <xdr:cNvPr id="942" name="楕円 941">
          <a:extLst>
            <a:ext uri="{FF2B5EF4-FFF2-40B4-BE49-F238E27FC236}">
              <a16:creationId xmlns:a16="http://schemas.microsoft.com/office/drawing/2014/main" id="{00000000-0008-0000-0F00-0000AE030000}"/>
            </a:ext>
          </a:extLst>
        </xdr:cNvPr>
        <xdr:cNvSpPr/>
      </xdr:nvSpPr>
      <xdr:spPr>
        <a:xfrm>
          <a:off x="18735040" y="1765046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95794</xdr:rowOff>
    </xdr:from>
    <xdr:to>
      <xdr:col>116</xdr:col>
      <xdr:colOff>63500</xdr:colOff>
      <xdr:row>105</xdr:row>
      <xdr:rowOff>99061</xdr:rowOff>
    </xdr:to>
    <xdr:cxnSp macro="">
      <xdr:nvCxnSpPr>
        <xdr:cNvPr id="943" name="直線コネクタ 942">
          <a:extLst>
            <a:ext uri="{FF2B5EF4-FFF2-40B4-BE49-F238E27FC236}">
              <a16:creationId xmlns:a16="http://schemas.microsoft.com/office/drawing/2014/main" id="{00000000-0008-0000-0F00-0000AF030000}"/>
            </a:ext>
          </a:extLst>
        </xdr:cNvPr>
        <xdr:cNvCxnSpPr/>
      </xdr:nvCxnSpPr>
      <xdr:spPr>
        <a:xfrm flipV="1">
          <a:off x="18778220" y="17697994"/>
          <a:ext cx="73152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51526</xdr:rowOff>
    </xdr:from>
    <xdr:to>
      <xdr:col>107</xdr:col>
      <xdr:colOff>101600</xdr:colOff>
      <xdr:row>105</xdr:row>
      <xdr:rowOff>153126</xdr:rowOff>
    </xdr:to>
    <xdr:sp macro="" textlink="">
      <xdr:nvSpPr>
        <xdr:cNvPr id="944" name="楕円 943">
          <a:extLst>
            <a:ext uri="{FF2B5EF4-FFF2-40B4-BE49-F238E27FC236}">
              <a16:creationId xmlns:a16="http://schemas.microsoft.com/office/drawing/2014/main" id="{00000000-0008-0000-0F00-0000B0030000}"/>
            </a:ext>
          </a:extLst>
        </xdr:cNvPr>
        <xdr:cNvSpPr/>
      </xdr:nvSpPr>
      <xdr:spPr>
        <a:xfrm>
          <a:off x="17937480" y="1765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99061</xdr:rowOff>
    </xdr:from>
    <xdr:to>
      <xdr:col>111</xdr:col>
      <xdr:colOff>177800</xdr:colOff>
      <xdr:row>105</xdr:row>
      <xdr:rowOff>102326</xdr:rowOff>
    </xdr:to>
    <xdr:cxnSp macro="">
      <xdr:nvCxnSpPr>
        <xdr:cNvPr id="945" name="直線コネクタ 944">
          <a:extLst>
            <a:ext uri="{FF2B5EF4-FFF2-40B4-BE49-F238E27FC236}">
              <a16:creationId xmlns:a16="http://schemas.microsoft.com/office/drawing/2014/main" id="{00000000-0008-0000-0F00-0000B1030000}"/>
            </a:ext>
          </a:extLst>
        </xdr:cNvPr>
        <xdr:cNvCxnSpPr/>
      </xdr:nvCxnSpPr>
      <xdr:spPr>
        <a:xfrm flipV="1">
          <a:off x="17988280" y="17701261"/>
          <a:ext cx="78994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54792</xdr:rowOff>
    </xdr:from>
    <xdr:to>
      <xdr:col>102</xdr:col>
      <xdr:colOff>165100</xdr:colOff>
      <xdr:row>105</xdr:row>
      <xdr:rowOff>156392</xdr:rowOff>
    </xdr:to>
    <xdr:sp macro="" textlink="">
      <xdr:nvSpPr>
        <xdr:cNvPr id="946" name="楕円 945">
          <a:extLst>
            <a:ext uri="{FF2B5EF4-FFF2-40B4-BE49-F238E27FC236}">
              <a16:creationId xmlns:a16="http://schemas.microsoft.com/office/drawing/2014/main" id="{00000000-0008-0000-0F00-0000B2030000}"/>
            </a:ext>
          </a:extLst>
        </xdr:cNvPr>
        <xdr:cNvSpPr/>
      </xdr:nvSpPr>
      <xdr:spPr>
        <a:xfrm>
          <a:off x="17162780" y="1765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102326</xdr:rowOff>
    </xdr:from>
    <xdr:to>
      <xdr:col>107</xdr:col>
      <xdr:colOff>50800</xdr:colOff>
      <xdr:row>105</xdr:row>
      <xdr:rowOff>105592</xdr:rowOff>
    </xdr:to>
    <xdr:cxnSp macro="">
      <xdr:nvCxnSpPr>
        <xdr:cNvPr id="947" name="直線コネクタ 946">
          <a:extLst>
            <a:ext uri="{FF2B5EF4-FFF2-40B4-BE49-F238E27FC236}">
              <a16:creationId xmlns:a16="http://schemas.microsoft.com/office/drawing/2014/main" id="{00000000-0008-0000-0F00-0000B3030000}"/>
            </a:ext>
          </a:extLst>
        </xdr:cNvPr>
        <xdr:cNvCxnSpPr/>
      </xdr:nvCxnSpPr>
      <xdr:spPr>
        <a:xfrm flipV="1">
          <a:off x="17213580" y="17704526"/>
          <a:ext cx="7747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121738</xdr:rowOff>
    </xdr:from>
    <xdr:to>
      <xdr:col>98</xdr:col>
      <xdr:colOff>38100</xdr:colOff>
      <xdr:row>106</xdr:row>
      <xdr:rowOff>51888</xdr:rowOff>
    </xdr:to>
    <xdr:sp macro="" textlink="">
      <xdr:nvSpPr>
        <xdr:cNvPr id="948" name="楕円 947">
          <a:extLst>
            <a:ext uri="{FF2B5EF4-FFF2-40B4-BE49-F238E27FC236}">
              <a16:creationId xmlns:a16="http://schemas.microsoft.com/office/drawing/2014/main" id="{00000000-0008-0000-0F00-0000B4030000}"/>
            </a:ext>
          </a:extLst>
        </xdr:cNvPr>
        <xdr:cNvSpPr/>
      </xdr:nvSpPr>
      <xdr:spPr>
        <a:xfrm>
          <a:off x="16388080" y="1772393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105592</xdr:rowOff>
    </xdr:from>
    <xdr:to>
      <xdr:col>102</xdr:col>
      <xdr:colOff>114300</xdr:colOff>
      <xdr:row>106</xdr:row>
      <xdr:rowOff>1088</xdr:rowOff>
    </xdr:to>
    <xdr:cxnSp macro="">
      <xdr:nvCxnSpPr>
        <xdr:cNvPr id="949" name="直線コネクタ 948">
          <a:extLst>
            <a:ext uri="{FF2B5EF4-FFF2-40B4-BE49-F238E27FC236}">
              <a16:creationId xmlns:a16="http://schemas.microsoft.com/office/drawing/2014/main" id="{00000000-0008-0000-0F00-0000B5030000}"/>
            </a:ext>
          </a:extLst>
        </xdr:cNvPr>
        <xdr:cNvCxnSpPr/>
      </xdr:nvCxnSpPr>
      <xdr:spPr>
        <a:xfrm flipV="1">
          <a:off x="16431260" y="17707792"/>
          <a:ext cx="782320" cy="6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145885</xdr:rowOff>
    </xdr:from>
    <xdr:ext cx="469744" cy="259045"/>
    <xdr:sp macro="" textlink="">
      <xdr:nvSpPr>
        <xdr:cNvPr id="950" name="n_1aveValue【庁舎】&#10;一人当たり面積">
          <a:extLst>
            <a:ext uri="{FF2B5EF4-FFF2-40B4-BE49-F238E27FC236}">
              <a16:creationId xmlns:a16="http://schemas.microsoft.com/office/drawing/2014/main" id="{00000000-0008-0000-0F00-0000B6030000}"/>
            </a:ext>
          </a:extLst>
        </xdr:cNvPr>
        <xdr:cNvSpPr txBox="1"/>
      </xdr:nvSpPr>
      <xdr:spPr>
        <a:xfrm>
          <a:off x="18561127" y="17748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2195</xdr:rowOff>
    </xdr:from>
    <xdr:ext cx="469744" cy="259045"/>
    <xdr:sp macro="" textlink="">
      <xdr:nvSpPr>
        <xdr:cNvPr id="951" name="n_2aveValue【庁舎】&#10;一人当たり面積">
          <a:extLst>
            <a:ext uri="{FF2B5EF4-FFF2-40B4-BE49-F238E27FC236}">
              <a16:creationId xmlns:a16="http://schemas.microsoft.com/office/drawing/2014/main" id="{00000000-0008-0000-0F00-0000B7030000}"/>
            </a:ext>
          </a:extLst>
        </xdr:cNvPr>
        <xdr:cNvSpPr txBox="1"/>
      </xdr:nvSpPr>
      <xdr:spPr>
        <a:xfrm>
          <a:off x="17776267" y="1777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11991</xdr:rowOff>
    </xdr:from>
    <xdr:ext cx="469744" cy="259045"/>
    <xdr:sp macro="" textlink="">
      <xdr:nvSpPr>
        <xdr:cNvPr id="952" name="n_3aveValue【庁舎】&#10;一人当たり面積">
          <a:extLst>
            <a:ext uri="{FF2B5EF4-FFF2-40B4-BE49-F238E27FC236}">
              <a16:creationId xmlns:a16="http://schemas.microsoft.com/office/drawing/2014/main" id="{00000000-0008-0000-0F00-0000B8030000}"/>
            </a:ext>
          </a:extLst>
        </xdr:cNvPr>
        <xdr:cNvSpPr txBox="1"/>
      </xdr:nvSpPr>
      <xdr:spPr>
        <a:xfrm>
          <a:off x="17001567" y="17781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49547</xdr:rowOff>
    </xdr:from>
    <xdr:ext cx="469744" cy="259045"/>
    <xdr:sp macro="" textlink="">
      <xdr:nvSpPr>
        <xdr:cNvPr id="953" name="n_4aveValue【庁舎】&#10;一人当たり面積">
          <a:extLst>
            <a:ext uri="{FF2B5EF4-FFF2-40B4-BE49-F238E27FC236}">
              <a16:creationId xmlns:a16="http://schemas.microsoft.com/office/drawing/2014/main" id="{00000000-0008-0000-0F00-0000B9030000}"/>
            </a:ext>
          </a:extLst>
        </xdr:cNvPr>
        <xdr:cNvSpPr txBox="1"/>
      </xdr:nvSpPr>
      <xdr:spPr>
        <a:xfrm>
          <a:off x="16226867" y="17819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166388</xdr:rowOff>
    </xdr:from>
    <xdr:ext cx="469744" cy="259045"/>
    <xdr:sp macro="" textlink="">
      <xdr:nvSpPr>
        <xdr:cNvPr id="954" name="n_1mainValue【庁舎】&#10;一人当たり面積">
          <a:extLst>
            <a:ext uri="{FF2B5EF4-FFF2-40B4-BE49-F238E27FC236}">
              <a16:creationId xmlns:a16="http://schemas.microsoft.com/office/drawing/2014/main" id="{00000000-0008-0000-0F00-0000BA030000}"/>
            </a:ext>
          </a:extLst>
        </xdr:cNvPr>
        <xdr:cNvSpPr txBox="1"/>
      </xdr:nvSpPr>
      <xdr:spPr>
        <a:xfrm>
          <a:off x="18561127" y="1743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169653</xdr:rowOff>
    </xdr:from>
    <xdr:ext cx="469744" cy="259045"/>
    <xdr:sp macro="" textlink="">
      <xdr:nvSpPr>
        <xdr:cNvPr id="955" name="n_2mainValue【庁舎】&#10;一人当たり面積">
          <a:extLst>
            <a:ext uri="{FF2B5EF4-FFF2-40B4-BE49-F238E27FC236}">
              <a16:creationId xmlns:a16="http://schemas.microsoft.com/office/drawing/2014/main" id="{00000000-0008-0000-0F00-0000BB030000}"/>
            </a:ext>
          </a:extLst>
        </xdr:cNvPr>
        <xdr:cNvSpPr txBox="1"/>
      </xdr:nvSpPr>
      <xdr:spPr>
        <a:xfrm>
          <a:off x="17776267" y="1743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1469</xdr:rowOff>
    </xdr:from>
    <xdr:ext cx="469744" cy="259045"/>
    <xdr:sp macro="" textlink="">
      <xdr:nvSpPr>
        <xdr:cNvPr id="956" name="n_3mainValue【庁舎】&#10;一人当たり面積">
          <a:extLst>
            <a:ext uri="{FF2B5EF4-FFF2-40B4-BE49-F238E27FC236}">
              <a16:creationId xmlns:a16="http://schemas.microsoft.com/office/drawing/2014/main" id="{00000000-0008-0000-0F00-0000BC030000}"/>
            </a:ext>
          </a:extLst>
        </xdr:cNvPr>
        <xdr:cNvSpPr txBox="1"/>
      </xdr:nvSpPr>
      <xdr:spPr>
        <a:xfrm>
          <a:off x="17001567" y="1743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68415</xdr:rowOff>
    </xdr:from>
    <xdr:ext cx="469744" cy="259045"/>
    <xdr:sp macro="" textlink="">
      <xdr:nvSpPr>
        <xdr:cNvPr id="957" name="n_4mainValue【庁舎】&#10;一人当たり面積">
          <a:extLst>
            <a:ext uri="{FF2B5EF4-FFF2-40B4-BE49-F238E27FC236}">
              <a16:creationId xmlns:a16="http://schemas.microsoft.com/office/drawing/2014/main" id="{00000000-0008-0000-0F00-0000BD030000}"/>
            </a:ext>
          </a:extLst>
        </xdr:cNvPr>
        <xdr:cNvSpPr txBox="1"/>
      </xdr:nvSpPr>
      <xdr:spPr>
        <a:xfrm>
          <a:off x="16226867" y="1750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8" name="正方形/長方形 957">
          <a:extLst>
            <a:ext uri="{FF2B5EF4-FFF2-40B4-BE49-F238E27FC236}">
              <a16:creationId xmlns:a16="http://schemas.microsoft.com/office/drawing/2014/main" id="{00000000-0008-0000-0F00-0000BE03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9" name="正方形/長方形 958">
          <a:extLst>
            <a:ext uri="{FF2B5EF4-FFF2-40B4-BE49-F238E27FC236}">
              <a16:creationId xmlns:a16="http://schemas.microsoft.com/office/drawing/2014/main" id="{00000000-0008-0000-0F00-0000BF03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0" name="テキスト ボックス 959">
          <a:extLst>
            <a:ext uri="{FF2B5EF4-FFF2-40B4-BE49-F238E27FC236}">
              <a16:creationId xmlns:a16="http://schemas.microsoft.com/office/drawing/2014/main" id="{00000000-0008-0000-0F00-0000C003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類似団体と比較して特に有形固定資産減価償却率が高くなっている施設は、体育館・プール、福祉施設、市民会館（文化センター）である。</a:t>
          </a:r>
        </a:p>
        <a:p>
          <a:r>
            <a:rPr kumimoji="1" lang="ja-JP" altLang="en-US" sz="1300">
              <a:latin typeface="ＭＳ Ｐゴシック" panose="020B0600070205080204" pitchFamily="50" charset="-128"/>
              <a:ea typeface="ＭＳ Ｐゴシック" panose="020B0600070205080204" pitchFamily="50" charset="-128"/>
            </a:rPr>
            <a:t>体育館・プールは、令和２年度に個別施設計画を策定し、体育館は定期的な改修等で機能維持に努め、プールは老朽化が特に著しく、</a:t>
          </a:r>
          <a:r>
            <a:rPr kumimoji="1" lang="en-US" altLang="ja-JP" sz="1300">
              <a:latin typeface="ＭＳ Ｐゴシック" panose="020B0600070205080204" pitchFamily="50" charset="-128"/>
              <a:ea typeface="ＭＳ Ｐゴシック" panose="020B0600070205080204" pitchFamily="50" charset="-128"/>
            </a:rPr>
            <a:t>50m</a:t>
          </a:r>
          <a:r>
            <a:rPr kumimoji="1" lang="ja-JP" altLang="en-US" sz="1300">
              <a:latin typeface="ＭＳ Ｐゴシック" panose="020B0600070205080204" pitchFamily="50" charset="-128"/>
              <a:ea typeface="ＭＳ Ｐゴシック" panose="020B0600070205080204" pitchFamily="50" charset="-128"/>
            </a:rPr>
            <a:t>プールの場所は令和４年度には新保育園となるため、施設の廃止を検討していく。</a:t>
          </a:r>
        </a:p>
        <a:p>
          <a:r>
            <a:rPr kumimoji="1" lang="ja-JP" altLang="en-US" sz="1300">
              <a:latin typeface="ＭＳ Ｐゴシック" panose="020B0600070205080204" pitchFamily="50" charset="-128"/>
              <a:ea typeface="ＭＳ Ｐゴシック" panose="020B0600070205080204" pitchFamily="50" charset="-128"/>
            </a:rPr>
            <a:t>福祉施設は、３０年程度経過した施設が多いが、修繕を行いつつ施設を維持し続け、空き施設の利用や複合化などを検討していく。</a:t>
          </a:r>
        </a:p>
        <a:p>
          <a:r>
            <a:rPr kumimoji="1" lang="ja-JP" altLang="en-US" sz="1300">
              <a:latin typeface="ＭＳ Ｐゴシック" panose="020B0600070205080204" pitchFamily="50" charset="-128"/>
              <a:ea typeface="ＭＳ Ｐゴシック" panose="020B0600070205080204" pitchFamily="50" charset="-128"/>
            </a:rPr>
            <a:t>市民会館（文化センター）は、令和２年度に個別施設計画を策定し、長寿命化による維持を検討していく。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消防施設は、令和２年度に新消防署が完成。今後は点検・修繕を適切に行い、施設維持に努める。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長野県小諸市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41,988
41,082
98.55
25,587,946
24,672,575
719,954
10,325,888
19,939,801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の比較では、前年度に引き続き上位に位置しているものの、長引く景気低迷に伴う法人関係税の減収などにより、近年の数値はほぼ横ばいとなっている。緊急に必要な事業を峻別し、投資的経費を抑制する等、歳出の見直しを実施するとともに、地方税の徴収強化、企業誘致等の産業振興による歳入確保に継続して取り組み、財政基盤の強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147108</xdr:rowOff>
    </xdr:from>
    <xdr:to>
      <xdr:col>23</xdr:col>
      <xdr:colOff>133350</xdr:colOff>
      <xdr:row>40</xdr:row>
      <xdr:rowOff>167217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00510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107544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147108</xdr:rowOff>
    </xdr:from>
    <xdr:to>
      <xdr:col>19</xdr:col>
      <xdr:colOff>133350</xdr:colOff>
      <xdr:row>40</xdr:row>
      <xdr:rowOff>147108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0051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147108</xdr:rowOff>
    </xdr:from>
    <xdr:to>
      <xdr:col>15</xdr:col>
      <xdr:colOff>82550</xdr:colOff>
      <xdr:row>40</xdr:row>
      <xdr:rowOff>167217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0051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167217</xdr:rowOff>
    </xdr:from>
    <xdr:to>
      <xdr:col>11</xdr:col>
      <xdr:colOff>31750</xdr:colOff>
      <xdr:row>41</xdr:row>
      <xdr:rowOff>35983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0252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132944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96308</xdr:rowOff>
    </xdr:from>
    <xdr:to>
      <xdr:col>19</xdr:col>
      <xdr:colOff>184150</xdr:colOff>
      <xdr:row>41</xdr:row>
      <xdr:rowOff>26458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36635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723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96308</xdr:rowOff>
    </xdr:from>
    <xdr:to>
      <xdr:col>15</xdr:col>
      <xdr:colOff>133350</xdr:colOff>
      <xdr:row>41</xdr:row>
      <xdr:rowOff>26458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36635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116417</xdr:rowOff>
    </xdr:from>
    <xdr:to>
      <xdr:col>11</xdr:col>
      <xdr:colOff>82550</xdr:colOff>
      <xdr:row>41</xdr:row>
      <xdr:rowOff>46567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156633</xdr:rowOff>
    </xdr:from>
    <xdr:to>
      <xdr:col>7</xdr:col>
      <xdr:colOff>31750</xdr:colOff>
      <xdr:row>41</xdr:row>
      <xdr:rowOff>86783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96960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地方債の新規発行の増加抑制等、義務的経費の圧縮に努めており、類似団体内では上位に位置している。</a:t>
          </a:r>
        </a:p>
        <a:p>
          <a:r>
            <a:rPr kumimoji="1" lang="ja-JP" altLang="en-US" sz="1300">
              <a:latin typeface="ＭＳ Ｐゴシック" panose="020B0600070205080204" pitchFamily="50" charset="-128"/>
              <a:ea typeface="ＭＳ Ｐゴシック" panose="020B0600070205080204" pitchFamily="50" charset="-128"/>
            </a:rPr>
            <a:t>　今後、普通建設事業費の実施に伴う地方債残高の増加や、生活保護受給者世帯の高齢化に伴う福祉関係経費の増加が見込まれることから、市税、国民健康保険税等の徴収を強化し財源の確保に努めるとともに、事務事業の優先度を精査したうえで実施を進め、健全財政の維持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127907</xdr:rowOff>
    </xdr:from>
    <xdr:to>
      <xdr:col>23</xdr:col>
      <xdr:colOff>133350</xdr:colOff>
      <xdr:row>59</xdr:row>
      <xdr:rowOff>127907</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2434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169834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285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72753</xdr:rowOff>
    </xdr:from>
    <xdr:to>
      <xdr:col>19</xdr:col>
      <xdr:colOff>133350</xdr:colOff>
      <xdr:row>59</xdr:row>
      <xdr:rowOff>127907</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188303"/>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67673</xdr:rowOff>
    </xdr:from>
    <xdr:to>
      <xdr:col>19</xdr:col>
      <xdr:colOff>184150</xdr:colOff>
      <xdr:row>60</xdr:row>
      <xdr:rowOff>169273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154050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441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72753</xdr:rowOff>
    </xdr:from>
    <xdr:to>
      <xdr:col>15</xdr:col>
      <xdr:colOff>82550</xdr:colOff>
      <xdr:row>59</xdr:row>
      <xdr:rowOff>138249</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0188303"/>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43543</xdr:rowOff>
    </xdr:from>
    <xdr:to>
      <xdr:col>15</xdr:col>
      <xdr:colOff>133350</xdr:colOff>
      <xdr:row>60</xdr:row>
      <xdr:rowOff>145143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129920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158024</xdr:rowOff>
    </xdr:from>
    <xdr:to>
      <xdr:col>11</xdr:col>
      <xdr:colOff>31750</xdr:colOff>
      <xdr:row>59</xdr:row>
      <xdr:rowOff>138249</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102124"/>
          <a:ext cx="889000" cy="15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15966</xdr:rowOff>
    </xdr:from>
    <xdr:to>
      <xdr:col>11</xdr:col>
      <xdr:colOff>82550</xdr:colOff>
      <xdr:row>60</xdr:row>
      <xdr:rowOff>117566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102343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60977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77107</xdr:rowOff>
    </xdr:from>
    <xdr:to>
      <xdr:col>23</xdr:col>
      <xdr:colOff>184150</xdr:colOff>
      <xdr:row>60</xdr:row>
      <xdr:rowOff>7257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19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93634</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03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77107</xdr:rowOff>
    </xdr:from>
    <xdr:to>
      <xdr:col>19</xdr:col>
      <xdr:colOff>184150</xdr:colOff>
      <xdr:row>60</xdr:row>
      <xdr:rowOff>7257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19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17434</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9961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21953</xdr:rowOff>
    </xdr:from>
    <xdr:to>
      <xdr:col>15</xdr:col>
      <xdr:colOff>133350</xdr:colOff>
      <xdr:row>59</xdr:row>
      <xdr:rowOff>123553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13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133730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990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87449</xdr:rowOff>
    </xdr:from>
    <xdr:to>
      <xdr:col>11</xdr:col>
      <xdr:colOff>82550</xdr:colOff>
      <xdr:row>60</xdr:row>
      <xdr:rowOff>17599</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20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27776</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9971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107224</xdr:rowOff>
    </xdr:from>
    <xdr:to>
      <xdr:col>7</xdr:col>
      <xdr:colOff>31750</xdr:colOff>
      <xdr:row>59</xdr:row>
      <xdr:rowOff>37374</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05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47551</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982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[137,328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会計年度任用職員制度の導入や新型コロナウイルス感染症対策により、</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決算額は増加したが、従来より進めてきた職員数・職員手当の削減、及び非常勤当別職に係る報酬の見直し等、人件費削減の積極的な取り組みにより、類似団体と比較して良好な数値となっている。</a:t>
          </a:r>
        </a:p>
        <a:p>
          <a:r>
            <a:rPr kumimoji="1" lang="ja-JP" altLang="en-US" sz="1300">
              <a:latin typeface="ＭＳ Ｐゴシック" panose="020B0600070205080204" pitchFamily="50" charset="-128"/>
              <a:ea typeface="ＭＳ Ｐゴシック" panose="020B0600070205080204" pitchFamily="50" charset="-128"/>
            </a:rPr>
            <a:t>　引き続き経常経費抑制に努め、現在の水準を維持していく。</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124351</xdr:rowOff>
    </xdr:from>
    <xdr:to>
      <xdr:col>23</xdr:col>
      <xdr:colOff>133350</xdr:colOff>
      <xdr:row>82</xdr:row>
      <xdr:rowOff>153572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183251"/>
          <a:ext cx="838200" cy="29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42656</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273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115078</xdr:rowOff>
    </xdr:from>
    <xdr:to>
      <xdr:col>19</xdr:col>
      <xdr:colOff>133350</xdr:colOff>
      <xdr:row>82</xdr:row>
      <xdr:rowOff>124351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173978"/>
          <a:ext cx="889000" cy="9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31221</xdr:rowOff>
    </xdr:from>
    <xdr:to>
      <xdr:col>19</xdr:col>
      <xdr:colOff>184150</xdr:colOff>
      <xdr:row>83</xdr:row>
      <xdr:rowOff>132821</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26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117598</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347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104663</xdr:rowOff>
    </xdr:from>
    <xdr:to>
      <xdr:col>15</xdr:col>
      <xdr:colOff>82550</xdr:colOff>
      <xdr:row>82</xdr:row>
      <xdr:rowOff>115078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163563"/>
          <a:ext cx="889000" cy="1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15968</xdr:rowOff>
    </xdr:from>
    <xdr:to>
      <xdr:col>15</xdr:col>
      <xdr:colOff>133350</xdr:colOff>
      <xdr:row>83</xdr:row>
      <xdr:rowOff>117568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24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102345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33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93380</xdr:rowOff>
    </xdr:from>
    <xdr:to>
      <xdr:col>11</xdr:col>
      <xdr:colOff>31750</xdr:colOff>
      <xdr:row>82</xdr:row>
      <xdr:rowOff>104663</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152280"/>
          <a:ext cx="889000" cy="1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5510</xdr:rowOff>
    </xdr:from>
    <xdr:to>
      <xdr:col>11</xdr:col>
      <xdr:colOff>82550</xdr:colOff>
      <xdr:row>83</xdr:row>
      <xdr:rowOff>107110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3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91887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32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167190</xdr:rowOff>
    </xdr:from>
    <xdr:to>
      <xdr:col>7</xdr:col>
      <xdr:colOff>31750</xdr:colOff>
      <xdr:row>83</xdr:row>
      <xdr:rowOff>97340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82117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31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102772</xdr:rowOff>
    </xdr:from>
    <xdr:to>
      <xdr:col>23</xdr:col>
      <xdr:colOff>184150</xdr:colOff>
      <xdr:row>83</xdr:row>
      <xdr:rowOff>32922</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16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24049</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082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73551</xdr:rowOff>
    </xdr:from>
    <xdr:to>
      <xdr:col>19</xdr:col>
      <xdr:colOff>184150</xdr:colOff>
      <xdr:row>83</xdr:row>
      <xdr:rowOff>3701</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13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13878</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901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64278</xdr:rowOff>
    </xdr:from>
    <xdr:to>
      <xdr:col>15</xdr:col>
      <xdr:colOff>133350</xdr:colOff>
      <xdr:row>82</xdr:row>
      <xdr:rowOff>165878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12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4605</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89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53863</xdr:rowOff>
    </xdr:from>
    <xdr:to>
      <xdr:col>11</xdr:col>
      <xdr:colOff>82550</xdr:colOff>
      <xdr:row>82</xdr:row>
      <xdr:rowOff>155463</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11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165640</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881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42580</xdr:rowOff>
    </xdr:from>
    <xdr:to>
      <xdr:col>7</xdr:col>
      <xdr:colOff>31750</xdr:colOff>
      <xdr:row>82</xdr:row>
      <xdr:rowOff>144180</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10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154357</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87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人事院勧告に伴う給料表の改定策に伴い、若干数値の変動は見られたものの、概ね平年並みとなっている。引き続き給与水準の適正化に努める。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100693</xdr:rowOff>
    </xdr:from>
    <xdr:to>
      <xdr:col>81</xdr:col>
      <xdr:colOff>44450</xdr:colOff>
      <xdr:row>85</xdr:row>
      <xdr:rowOff>123673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673943"/>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8968</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410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123673</xdr:rowOff>
    </xdr:from>
    <xdr:to>
      <xdr:col>77</xdr:col>
      <xdr:colOff>44450</xdr:colOff>
      <xdr:row>85</xdr:row>
      <xdr:rowOff>146655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696923"/>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3932</xdr:rowOff>
    </xdr:from>
    <xdr:to>
      <xdr:col>77</xdr:col>
      <xdr:colOff>95250</xdr:colOff>
      <xdr:row>85</xdr:row>
      <xdr:rowOff>105532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115709</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346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100693</xdr:rowOff>
    </xdr:from>
    <xdr:to>
      <xdr:col>72</xdr:col>
      <xdr:colOff>203200</xdr:colOff>
      <xdr:row>85</xdr:row>
      <xdr:rowOff>146655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673943"/>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163891</xdr:rowOff>
    </xdr:from>
    <xdr:to>
      <xdr:col>73</xdr:col>
      <xdr:colOff>44450</xdr:colOff>
      <xdr:row>85</xdr:row>
      <xdr:rowOff>94041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104218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100693</xdr:rowOff>
    </xdr:from>
    <xdr:to>
      <xdr:col>68</xdr:col>
      <xdr:colOff>152400</xdr:colOff>
      <xdr:row>85</xdr:row>
      <xdr:rowOff>146655</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673943"/>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3932</xdr:rowOff>
    </xdr:from>
    <xdr:to>
      <xdr:col>68</xdr:col>
      <xdr:colOff>203200</xdr:colOff>
      <xdr:row>85</xdr:row>
      <xdr:rowOff>105532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115709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34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21970</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595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72873</xdr:rowOff>
    </xdr:from>
    <xdr:to>
      <xdr:col>77</xdr:col>
      <xdr:colOff>95250</xdr:colOff>
      <xdr:row>86</xdr:row>
      <xdr:rowOff>3023</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64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159250</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732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95855</xdr:rowOff>
    </xdr:from>
    <xdr:to>
      <xdr:col>73</xdr:col>
      <xdr:colOff>44450</xdr:colOff>
      <xdr:row>86</xdr:row>
      <xdr:rowOff>26005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66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10782</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75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49893</xdr:rowOff>
    </xdr:from>
    <xdr:to>
      <xdr:col>68</xdr:col>
      <xdr:colOff>203200</xdr:colOff>
      <xdr:row>85</xdr:row>
      <xdr:rowOff>151493</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136270</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95855</xdr:rowOff>
    </xdr:from>
    <xdr:to>
      <xdr:col>64</xdr:col>
      <xdr:colOff>152400</xdr:colOff>
      <xdr:row>86</xdr:row>
      <xdr:rowOff>26005</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66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10782</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75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a:t>
          </a:r>
          <a:r>
            <a:rPr kumimoji="1" lang="en-US" altLang="ja-JP" sz="1300">
              <a:latin typeface="ＭＳ Ｐゴシック" panose="020B0600070205080204" pitchFamily="50" charset="-128"/>
              <a:ea typeface="ＭＳ Ｐゴシック" panose="020B0600070205080204" pitchFamily="50" charset="-128"/>
            </a:rPr>
            <a:t>0.14</a:t>
          </a:r>
          <a:r>
            <a:rPr kumimoji="1" lang="ja-JP" altLang="en-US" sz="1300">
              <a:latin typeface="ＭＳ Ｐゴシック" panose="020B0600070205080204" pitchFamily="50" charset="-128"/>
              <a:ea typeface="ＭＳ Ｐゴシック" panose="020B0600070205080204" pitchFamily="50" charset="-128"/>
            </a:rPr>
            <a:t>ポイント増加したが、引き続き類似団体平均を下回っている。令和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年度に作成した小諸市職員定員管理計画に基づき、今後とも業務量を考慮した適正な定員管理に努める。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87449</xdr:rowOff>
    </xdr:from>
    <xdr:to>
      <xdr:col>81</xdr:col>
      <xdr:colOff>44450</xdr:colOff>
      <xdr:row>60</xdr:row>
      <xdr:rowOff>103536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374449"/>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58800</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70213</xdr:rowOff>
    </xdr:from>
    <xdr:to>
      <xdr:col>77</xdr:col>
      <xdr:colOff>44450</xdr:colOff>
      <xdr:row>60</xdr:row>
      <xdr:rowOff>87449</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35721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77530</xdr:rowOff>
    </xdr:from>
    <xdr:to>
      <xdr:col>77</xdr:col>
      <xdr:colOff>95250</xdr:colOff>
      <xdr:row>63</xdr:row>
      <xdr:rowOff>7680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163907</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793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69064</xdr:rowOff>
    </xdr:from>
    <xdr:to>
      <xdr:col>72</xdr:col>
      <xdr:colOff>203200</xdr:colOff>
      <xdr:row>60</xdr:row>
      <xdr:rowOff>70213</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356064"/>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64891</xdr:rowOff>
    </xdr:from>
    <xdr:to>
      <xdr:col>73</xdr:col>
      <xdr:colOff>44450</xdr:colOff>
      <xdr:row>62</xdr:row>
      <xdr:rowOff>166491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151268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781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58722</xdr:rowOff>
    </xdr:from>
    <xdr:to>
      <xdr:col>68</xdr:col>
      <xdr:colOff>152400</xdr:colOff>
      <xdr:row>60</xdr:row>
      <xdr:rowOff>69064</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345722"/>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63742</xdr:rowOff>
    </xdr:from>
    <xdr:to>
      <xdr:col>68</xdr:col>
      <xdr:colOff>203200</xdr:colOff>
      <xdr:row>62</xdr:row>
      <xdr:rowOff>165342</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150119</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138628</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52736</xdr:rowOff>
    </xdr:from>
    <xdr:to>
      <xdr:col>81</xdr:col>
      <xdr:colOff>95250</xdr:colOff>
      <xdr:row>60</xdr:row>
      <xdr:rowOff>154336</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33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69263</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184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36649</xdr:rowOff>
    </xdr:from>
    <xdr:to>
      <xdr:col>77</xdr:col>
      <xdr:colOff>95250</xdr:colOff>
      <xdr:row>60</xdr:row>
      <xdr:rowOff>138249</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32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148426</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092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19413</xdr:rowOff>
    </xdr:from>
    <xdr:to>
      <xdr:col>73</xdr:col>
      <xdr:colOff>44450</xdr:colOff>
      <xdr:row>60</xdr:row>
      <xdr:rowOff>121013</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131190</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07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18264</xdr:rowOff>
    </xdr:from>
    <xdr:to>
      <xdr:col>68</xdr:col>
      <xdr:colOff>203200</xdr:colOff>
      <xdr:row>60</xdr:row>
      <xdr:rowOff>119864</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30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130041</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074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7922</xdr:rowOff>
    </xdr:from>
    <xdr:to>
      <xdr:col>64</xdr:col>
      <xdr:colOff>152400</xdr:colOff>
      <xdr:row>60</xdr:row>
      <xdr:rowOff>109522</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29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119699</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063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これまで、普通建設事業費の計画的実施により地方債発行の増加を抑制してきた結果、類似団体内では引き続き平均を下回っている。</a:t>
          </a:r>
        </a:p>
        <a:p>
          <a:r>
            <a:rPr kumimoji="1" lang="ja-JP" altLang="en-US" sz="1300">
              <a:latin typeface="ＭＳ Ｐゴシック" panose="020B0600070205080204" pitchFamily="50" charset="-128"/>
              <a:ea typeface="ＭＳ Ｐゴシック" panose="020B0600070205080204" pitchFamily="50" charset="-128"/>
            </a:rPr>
            <a:t>　しかしながら、近年の大型普通建設事業の実施に伴い、地方債の新規発行額が増加傾向となっていることから、今後は緊急度・住民ニーズを的確に把握した事業の選択により、起債に大きく頼ることのない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151236</xdr:rowOff>
    </xdr:from>
    <xdr:to>
      <xdr:col>81</xdr:col>
      <xdr:colOff>44450</xdr:colOff>
      <xdr:row>36</xdr:row>
      <xdr:rowOff>167322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323436"/>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114740</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286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167322</xdr:rowOff>
    </xdr:from>
    <xdr:to>
      <xdr:col>77</xdr:col>
      <xdr:colOff>44450</xdr:colOff>
      <xdr:row>36</xdr:row>
      <xdr:rowOff>169333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339522"/>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148696</xdr:rowOff>
    </xdr:from>
    <xdr:to>
      <xdr:col>77</xdr:col>
      <xdr:colOff>95250</xdr:colOff>
      <xdr:row>37</xdr:row>
      <xdr:rowOff>78846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63623</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407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169333</xdr:rowOff>
    </xdr:from>
    <xdr:to>
      <xdr:col>72</xdr:col>
      <xdr:colOff>203200</xdr:colOff>
      <xdr:row>37</xdr:row>
      <xdr:rowOff>13970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34153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150707</xdr:rowOff>
    </xdr:from>
    <xdr:to>
      <xdr:col>73</xdr:col>
      <xdr:colOff>44450</xdr:colOff>
      <xdr:row>37</xdr:row>
      <xdr:rowOff>80857</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65634</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13970</xdr:rowOff>
    </xdr:from>
    <xdr:to>
      <xdr:col>68</xdr:col>
      <xdr:colOff>152400</xdr:colOff>
      <xdr:row>37</xdr:row>
      <xdr:rowOff>24024</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357620"/>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154728</xdr:rowOff>
    </xdr:from>
    <xdr:to>
      <xdr:col>68</xdr:col>
      <xdr:colOff>203200</xdr:colOff>
      <xdr:row>37</xdr:row>
      <xdr:rowOff>84878</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69655</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73677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100436</xdr:rowOff>
    </xdr:from>
    <xdr:to>
      <xdr:col>81</xdr:col>
      <xdr:colOff>95250</xdr:colOff>
      <xdr:row>37</xdr:row>
      <xdr:rowOff>30586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27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116963</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11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116522</xdr:rowOff>
    </xdr:from>
    <xdr:to>
      <xdr:col>77</xdr:col>
      <xdr:colOff>95250</xdr:colOff>
      <xdr:row>37</xdr:row>
      <xdr:rowOff>46672</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28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56849</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057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118533</xdr:rowOff>
    </xdr:from>
    <xdr:to>
      <xdr:col>73</xdr:col>
      <xdr:colOff>44450</xdr:colOff>
      <xdr:row>37</xdr:row>
      <xdr:rowOff>48683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58860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05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134620</xdr:rowOff>
    </xdr:from>
    <xdr:to>
      <xdr:col>68</xdr:col>
      <xdr:colOff>203200</xdr:colOff>
      <xdr:row>37</xdr:row>
      <xdr:rowOff>64770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74947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144674</xdr:rowOff>
    </xdr:from>
    <xdr:to>
      <xdr:col>64</xdr:col>
      <xdr:colOff>152400</xdr:colOff>
      <xdr:row>37</xdr:row>
      <xdr:rowOff>74824</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31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85001</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08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計画的な地方債の繰上償還や償還の終了により数値は改善傾向にあるが、近年相次いで実施している大型普通建設事業に伴う地方債の新規発行増加や基金の取崩しの影響により、比率の上昇が見込まれる。</a:t>
          </a:r>
        </a:p>
        <a:p>
          <a:r>
            <a:rPr kumimoji="1" lang="ja-JP" altLang="en-US" sz="1300">
              <a:latin typeface="ＭＳ Ｐゴシック" panose="020B0600070205080204" pitchFamily="50" charset="-128"/>
              <a:ea typeface="ＭＳ Ｐゴシック" panose="020B0600070205080204" pitchFamily="50" charset="-128"/>
            </a:rPr>
            <a:t>　今後、事業の計画的実施により地方債新規発行の増加の抑制をするとともに、歳出全体の徹底的な見直しにより基金残高の減少抑制に努める。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62865</xdr:rowOff>
    </xdr:from>
    <xdr:to>
      <xdr:col>81</xdr:col>
      <xdr:colOff>44450</xdr:colOff>
      <xdr:row>14</xdr:row>
      <xdr:rowOff>64071</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2463165"/>
          <a:ext cx="8382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57738</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458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64071</xdr:rowOff>
    </xdr:from>
    <xdr:to>
      <xdr:col>77</xdr:col>
      <xdr:colOff>44450</xdr:colOff>
      <xdr:row>14</xdr:row>
      <xdr:rowOff>64474</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5290800" y="2464371"/>
          <a:ext cx="889000" cy="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116628</xdr:rowOff>
    </xdr:from>
    <xdr:to>
      <xdr:col>77</xdr:col>
      <xdr:colOff>95250</xdr:colOff>
      <xdr:row>15</xdr:row>
      <xdr:rowOff>46778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31555</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603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64474</xdr:rowOff>
    </xdr:from>
    <xdr:to>
      <xdr:col>72</xdr:col>
      <xdr:colOff>203200</xdr:colOff>
      <xdr:row>14</xdr:row>
      <xdr:rowOff>123994</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4401800" y="2464774"/>
          <a:ext cx="889000" cy="5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112205</xdr:rowOff>
    </xdr:from>
    <xdr:to>
      <xdr:col>73</xdr:col>
      <xdr:colOff>44450</xdr:colOff>
      <xdr:row>15</xdr:row>
      <xdr:rowOff>42355</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27132</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598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93027</xdr:rowOff>
    </xdr:from>
    <xdr:to>
      <xdr:col>68</xdr:col>
      <xdr:colOff>152400</xdr:colOff>
      <xdr:row>14</xdr:row>
      <xdr:rowOff>123994</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a:off x="13512800" y="2493327"/>
          <a:ext cx="889000" cy="30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133519</xdr:rowOff>
    </xdr:from>
    <xdr:to>
      <xdr:col>68</xdr:col>
      <xdr:colOff>203200</xdr:colOff>
      <xdr:row>15</xdr:row>
      <xdr:rowOff>63669</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48446</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62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139150</xdr:rowOff>
    </xdr:from>
    <xdr:to>
      <xdr:col>64</xdr:col>
      <xdr:colOff>152400</xdr:colOff>
      <xdr:row>15</xdr:row>
      <xdr:rowOff>69300</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54077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62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12065</xdr:rowOff>
    </xdr:from>
    <xdr:to>
      <xdr:col>81</xdr:col>
      <xdr:colOff>95250</xdr:colOff>
      <xdr:row>14</xdr:row>
      <xdr:rowOff>113665</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41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104792</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333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13271</xdr:rowOff>
    </xdr:from>
    <xdr:to>
      <xdr:col>77</xdr:col>
      <xdr:colOff>95250</xdr:colOff>
      <xdr:row>14</xdr:row>
      <xdr:rowOff>114871</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241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125048</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2182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13674</xdr:rowOff>
    </xdr:from>
    <xdr:to>
      <xdr:col>73</xdr:col>
      <xdr:colOff>44450</xdr:colOff>
      <xdr:row>14</xdr:row>
      <xdr:rowOff>115274</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241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125451</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2182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73194</xdr:rowOff>
    </xdr:from>
    <xdr:to>
      <xdr:col>68</xdr:col>
      <xdr:colOff>203200</xdr:colOff>
      <xdr:row>15</xdr:row>
      <xdr:rowOff>3344</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247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13521</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224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42227</xdr:rowOff>
    </xdr:from>
    <xdr:to>
      <xdr:col>64</xdr:col>
      <xdr:colOff>152400</xdr:colOff>
      <xdr:row>14</xdr:row>
      <xdr:rowOff>143827</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244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154004</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2211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長野県小諸市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41,988
41,082
98.55
25,587,946
24,672,575
719,954
10,325,888
19,939,801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会計年度任用職員制度の導入や定年退職者の増に伴う退職手当の増により人件費に係る経常収支比率が増加した。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会計年度任用職員も含め、適正な定員管理を実施し、人件費の抑制に努める。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77470</xdr:rowOff>
    </xdr:from>
    <xdr:to>
      <xdr:col>24</xdr:col>
      <xdr:colOff>25400</xdr:colOff>
      <xdr:row>37</xdr:row>
      <xdr:rowOff>107950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078220"/>
          <a:ext cx="838200" cy="3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44467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88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77470</xdr:rowOff>
    </xdr:from>
    <xdr:to>
      <xdr:col>19</xdr:col>
      <xdr:colOff>187325</xdr:colOff>
      <xdr:row>35</xdr:row>
      <xdr:rowOff>146050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0782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52087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146050</xdr:rowOff>
    </xdr:from>
    <xdr:to>
      <xdr:col>15</xdr:col>
      <xdr:colOff>98425</xdr:colOff>
      <xdr:row>35</xdr:row>
      <xdr:rowOff>161290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1468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59707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92710</xdr:rowOff>
    </xdr:from>
    <xdr:to>
      <xdr:col>11</xdr:col>
      <xdr:colOff>9525</xdr:colOff>
      <xdr:row>35</xdr:row>
      <xdr:rowOff>161290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0934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73677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26670</xdr:rowOff>
    </xdr:from>
    <xdr:to>
      <xdr:col>20</xdr:col>
      <xdr:colOff>38100</xdr:colOff>
      <xdr:row>35</xdr:row>
      <xdr:rowOff>128270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138447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9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95250</xdr:rowOff>
    </xdr:from>
    <xdr:to>
      <xdr:col>15</xdr:col>
      <xdr:colOff>149225</xdr:colOff>
      <xdr:row>36</xdr:row>
      <xdr:rowOff>25400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35577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110490</xdr:rowOff>
    </xdr:from>
    <xdr:to>
      <xdr:col>11</xdr:col>
      <xdr:colOff>60325</xdr:colOff>
      <xdr:row>36</xdr:row>
      <xdr:rowOff>40640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50817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41910</xdr:rowOff>
    </xdr:from>
    <xdr:to>
      <xdr:col>6</xdr:col>
      <xdr:colOff>171450</xdr:colOff>
      <xdr:row>35</xdr:row>
      <xdr:rowOff>143510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153687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の導入により物件費に係る経常収支比率は低下したが、類似団体の平均上回っているため、引き続き、指定管理者制度の導入等による徹底した経費削減に取り組み、財政の健全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12700</xdr:rowOff>
    </xdr:from>
    <xdr:to>
      <xdr:col>82</xdr:col>
      <xdr:colOff>107950</xdr:colOff>
      <xdr:row>18</xdr:row>
      <xdr:rowOff>165100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0988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137177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8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50800</xdr:rowOff>
    </xdr:from>
    <xdr:to>
      <xdr:col>78</xdr:col>
      <xdr:colOff>69850</xdr:colOff>
      <xdr:row>18</xdr:row>
      <xdr:rowOff>165100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3136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120650</xdr:rowOff>
    </xdr:from>
    <xdr:to>
      <xdr:col>73</xdr:col>
      <xdr:colOff>180975</xdr:colOff>
      <xdr:row>18</xdr:row>
      <xdr:rowOff>50800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035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137177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31750</xdr:rowOff>
    </xdr:from>
    <xdr:to>
      <xdr:col>69</xdr:col>
      <xdr:colOff>92075</xdr:colOff>
      <xdr:row>17</xdr:row>
      <xdr:rowOff>120650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946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111777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60977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1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133350</xdr:rowOff>
    </xdr:from>
    <xdr:to>
      <xdr:col>82</xdr:col>
      <xdr:colOff>158750</xdr:colOff>
      <xdr:row>18</xdr:row>
      <xdr:rowOff>63500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105427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114300</xdr:rowOff>
    </xdr:from>
    <xdr:to>
      <xdr:col>78</xdr:col>
      <xdr:colOff>120650</xdr:colOff>
      <xdr:row>19</xdr:row>
      <xdr:rowOff>44450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29227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28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0</xdr:rowOff>
    </xdr:from>
    <xdr:to>
      <xdr:col>74</xdr:col>
      <xdr:colOff>31750</xdr:colOff>
      <xdr:row>18</xdr:row>
      <xdr:rowOff>101600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111777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69850</xdr:rowOff>
    </xdr:from>
    <xdr:to>
      <xdr:col>69</xdr:col>
      <xdr:colOff>142875</xdr:colOff>
      <xdr:row>18</xdr:row>
      <xdr:rowOff>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9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10177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152400</xdr:rowOff>
    </xdr:from>
    <xdr:to>
      <xdr:col>65</xdr:col>
      <xdr:colOff>53975</xdr:colOff>
      <xdr:row>17</xdr:row>
      <xdr:rowOff>82550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92727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が類似団体平均を上回っている要因として、生活保護受給世帯の高齢化に伴う福祉関係経費の増加などが挙げられる。資格審査等の厳格化や市単独の給付制度等の見直しを進めていくことにより、数値の上昇を抑制し、財政を圧迫する上昇傾向に歯止めをかけ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95250</xdr:rowOff>
    </xdr:from>
    <xdr:to>
      <xdr:col>24</xdr:col>
      <xdr:colOff>25400</xdr:colOff>
      <xdr:row>57</xdr:row>
      <xdr:rowOff>158750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8679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130827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69850</xdr:rowOff>
    </xdr:from>
    <xdr:to>
      <xdr:col>19</xdr:col>
      <xdr:colOff>187325</xdr:colOff>
      <xdr:row>57</xdr:row>
      <xdr:rowOff>158750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842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22877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69850</xdr:rowOff>
    </xdr:from>
    <xdr:to>
      <xdr:col>15</xdr:col>
      <xdr:colOff>98425</xdr:colOff>
      <xdr:row>57</xdr:row>
      <xdr:rowOff>107950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842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118127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107950</xdr:rowOff>
    </xdr:from>
    <xdr:to>
      <xdr:col>11</xdr:col>
      <xdr:colOff>9525</xdr:colOff>
      <xdr:row>57</xdr:row>
      <xdr:rowOff>107950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880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16527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107950</xdr:rowOff>
    </xdr:from>
    <xdr:to>
      <xdr:col>20</xdr:col>
      <xdr:colOff>38100</xdr:colOff>
      <xdr:row>58</xdr:row>
      <xdr:rowOff>38100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22877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966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57150</xdr:rowOff>
    </xdr:from>
    <xdr:to>
      <xdr:col>11</xdr:col>
      <xdr:colOff>60325</xdr:colOff>
      <xdr:row>57</xdr:row>
      <xdr:rowOff>158750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57150</xdr:rowOff>
    </xdr:from>
    <xdr:to>
      <xdr:col>6</xdr:col>
      <xdr:colOff>171450</xdr:colOff>
      <xdr:row>57</xdr:row>
      <xdr:rowOff>158750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143527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類似団体平均を下回っているが、今後、高齢化の進展に伴う保険給付費の増により、介護保険、後期高齢者医療等への繰出金や、公共施設の老朽化に伴い維持補修費の増加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そのため、各事業において経費の削減を進めるとともに、各種保険税（料）の適正化を図る等の取り組みにより、税収を財源とする普通会計の負担額を減らしていくように努める。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73660</xdr:rowOff>
    </xdr:from>
    <xdr:to>
      <xdr:col>82</xdr:col>
      <xdr:colOff>107950</xdr:colOff>
      <xdr:row>56</xdr:row>
      <xdr:rowOff>81280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6748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35560</xdr:rowOff>
    </xdr:from>
    <xdr:to>
      <xdr:col>78</xdr:col>
      <xdr:colOff>69850</xdr:colOff>
      <xdr:row>56</xdr:row>
      <xdr:rowOff>81280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6367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97807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87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35560</xdr:rowOff>
    </xdr:from>
    <xdr:to>
      <xdr:col>73</xdr:col>
      <xdr:colOff>180975</xdr:colOff>
      <xdr:row>56</xdr:row>
      <xdr:rowOff>149860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6367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27940</xdr:rowOff>
    </xdr:from>
    <xdr:to>
      <xdr:col>69</xdr:col>
      <xdr:colOff>92075</xdr:colOff>
      <xdr:row>56</xdr:row>
      <xdr:rowOff>149860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6291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143527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128287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39387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30480</xdr:rowOff>
    </xdr:from>
    <xdr:to>
      <xdr:col>78</xdr:col>
      <xdr:colOff>120650</xdr:colOff>
      <xdr:row>56</xdr:row>
      <xdr:rowOff>132080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156210</xdr:rowOff>
    </xdr:from>
    <xdr:to>
      <xdr:col>74</xdr:col>
      <xdr:colOff>31750</xdr:colOff>
      <xdr:row>56</xdr:row>
      <xdr:rowOff>86360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96537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99060</xdr:rowOff>
    </xdr:from>
    <xdr:to>
      <xdr:col>69</xdr:col>
      <xdr:colOff>142875</xdr:colOff>
      <xdr:row>57</xdr:row>
      <xdr:rowOff>29210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88917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一部事務組合負担金の減や新型コロナウイルス感染症の影響により各種団体のイベントや活動が中止または規模縮小となったため、補助費等に係る経常収支比率は低下した。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と比べ引き続き高い数値となっており、公営企業の経営改善を図るとともに、各種団体への補助金について、交付額に見合う適切な事業実施がなされているか確認を行い、必要性の低い補助金は見直しや廃止を検討するなど、経費の削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37846</xdr:rowOff>
    </xdr:from>
    <xdr:to>
      <xdr:col>82</xdr:col>
      <xdr:colOff>107950</xdr:colOff>
      <xdr:row>37</xdr:row>
      <xdr:rowOff>138430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381496"/>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129303</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115570</xdr:rowOff>
    </xdr:from>
    <xdr:to>
      <xdr:col>78</xdr:col>
      <xdr:colOff>69850</xdr:colOff>
      <xdr:row>37</xdr:row>
      <xdr:rowOff>138430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459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92710</xdr:rowOff>
    </xdr:from>
    <xdr:to>
      <xdr:col>73</xdr:col>
      <xdr:colOff>180975</xdr:colOff>
      <xdr:row>37</xdr:row>
      <xdr:rowOff>115570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436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133113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92710</xdr:rowOff>
    </xdr:from>
    <xdr:to>
      <xdr:col>69</xdr:col>
      <xdr:colOff>92075</xdr:colOff>
      <xdr:row>37</xdr:row>
      <xdr:rowOff>92710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436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101109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130573</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87630</xdr:rowOff>
    </xdr:from>
    <xdr:to>
      <xdr:col>78</xdr:col>
      <xdr:colOff>120650</xdr:colOff>
      <xdr:row>38</xdr:row>
      <xdr:rowOff>17780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2557</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64770</xdr:rowOff>
    </xdr:from>
    <xdr:to>
      <xdr:col>74</xdr:col>
      <xdr:colOff>31750</xdr:colOff>
      <xdr:row>37</xdr:row>
      <xdr:rowOff>166370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151147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41910</xdr:rowOff>
    </xdr:from>
    <xdr:to>
      <xdr:col>69</xdr:col>
      <xdr:colOff>142875</xdr:colOff>
      <xdr:row>37</xdr:row>
      <xdr:rowOff>143510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128287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41910</xdr:rowOff>
    </xdr:from>
    <xdr:to>
      <xdr:col>65</xdr:col>
      <xdr:colOff>53975</xdr:colOff>
      <xdr:row>37</xdr:row>
      <xdr:rowOff>143510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128287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普通建設事業の計画的実施による地方債新規発行の抑制により、類似団体と比較して概ね良好な数値を維持できている。</a:t>
          </a:r>
        </a:p>
        <a:p>
          <a:r>
            <a:rPr kumimoji="1" lang="ja-JP" altLang="en-US" sz="1300">
              <a:latin typeface="ＭＳ Ｐゴシック" panose="020B0600070205080204" pitchFamily="50" charset="-128"/>
              <a:ea typeface="ＭＳ Ｐゴシック" panose="020B0600070205080204" pitchFamily="50" charset="-128"/>
            </a:rPr>
            <a:t>　しかしながら、近年大型の普通建設事業が集中していることに伴い、地方債の新規発行額が増加傾向になっていることから、今後は新規発行額を可能な限り抑え、数値の上昇を最小限にするように努める。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94615</xdr:rowOff>
    </xdr:from>
    <xdr:to>
      <xdr:col>24</xdr:col>
      <xdr:colOff>25400</xdr:colOff>
      <xdr:row>74</xdr:row>
      <xdr:rowOff>111760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278191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107332</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794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111760</xdr:rowOff>
    </xdr:from>
    <xdr:to>
      <xdr:col>19</xdr:col>
      <xdr:colOff>187325</xdr:colOff>
      <xdr:row>74</xdr:row>
      <xdr:rowOff>115570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27990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115570</xdr:rowOff>
    </xdr:from>
    <xdr:to>
      <xdr:col>15</xdr:col>
      <xdr:colOff>98425</xdr:colOff>
      <xdr:row>74</xdr:row>
      <xdr:rowOff>138430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28028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52087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115570</xdr:rowOff>
    </xdr:from>
    <xdr:to>
      <xdr:col>11</xdr:col>
      <xdr:colOff>9525</xdr:colOff>
      <xdr:row>74</xdr:row>
      <xdr:rowOff>138430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20800" y="128028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55897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57802</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43815</xdr:rowOff>
    </xdr:from>
    <xdr:to>
      <xdr:col>24</xdr:col>
      <xdr:colOff>76200</xdr:colOff>
      <xdr:row>74</xdr:row>
      <xdr:rowOff>145415</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273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123842</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63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60960</xdr:rowOff>
    </xdr:from>
    <xdr:to>
      <xdr:col>20</xdr:col>
      <xdr:colOff>38100</xdr:colOff>
      <xdr:row>74</xdr:row>
      <xdr:rowOff>162560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1287</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517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64770</xdr:rowOff>
    </xdr:from>
    <xdr:to>
      <xdr:col>15</xdr:col>
      <xdr:colOff>149225</xdr:colOff>
      <xdr:row>74</xdr:row>
      <xdr:rowOff>166370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275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5097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52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87630</xdr:rowOff>
    </xdr:from>
    <xdr:to>
      <xdr:col>11</xdr:col>
      <xdr:colOff>60325</xdr:colOff>
      <xdr:row>75</xdr:row>
      <xdr:rowOff>17780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27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27957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5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64770</xdr:rowOff>
    </xdr:from>
    <xdr:to>
      <xdr:col>6</xdr:col>
      <xdr:colOff>171450</xdr:colOff>
      <xdr:row>74</xdr:row>
      <xdr:rowOff>166370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275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5097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52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扶助費や物件費、補助費等が類似団体平均を上回っていることや、人件費に係る経常収支比率が増加したことにより公債費以外の経常収支比率が類似団体平均を上回る要因となっている。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事業の取捨選択を徹底していくことで、経費の削減に努める。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14987</xdr:rowOff>
    </xdr:from>
    <xdr:to>
      <xdr:col>82</xdr:col>
      <xdr:colOff>107950</xdr:colOff>
      <xdr:row>77</xdr:row>
      <xdr:rowOff>56135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216637"/>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133875</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299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104139</xdr:rowOff>
    </xdr:from>
    <xdr:to>
      <xdr:col>78</xdr:col>
      <xdr:colOff>69850</xdr:colOff>
      <xdr:row>77</xdr:row>
      <xdr:rowOff>14987</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134339"/>
          <a:ext cx="8890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104139</xdr:rowOff>
    </xdr:from>
    <xdr:to>
      <xdr:col>73</xdr:col>
      <xdr:colOff>180975</xdr:colOff>
      <xdr:row>76</xdr:row>
      <xdr:rowOff>136144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134339"/>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135637</xdr:rowOff>
    </xdr:from>
    <xdr:to>
      <xdr:col>74</xdr:col>
      <xdr:colOff>31750</xdr:colOff>
      <xdr:row>77</xdr:row>
      <xdr:rowOff>65787</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50564</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161289</xdr:rowOff>
    </xdr:from>
    <xdr:to>
      <xdr:col>69</xdr:col>
      <xdr:colOff>92075</xdr:colOff>
      <xdr:row>76</xdr:row>
      <xdr:rowOff>136144</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020039"/>
          <a:ext cx="889000" cy="14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4842</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116857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148862</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135637</xdr:rowOff>
    </xdr:from>
    <xdr:to>
      <xdr:col>78</xdr:col>
      <xdr:colOff>120650</xdr:colOff>
      <xdr:row>77</xdr:row>
      <xdr:rowOff>65787</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75963</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53339</xdr:rowOff>
    </xdr:from>
    <xdr:to>
      <xdr:col>74</xdr:col>
      <xdr:colOff>31750</xdr:colOff>
      <xdr:row>76</xdr:row>
      <xdr:rowOff>154939</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165117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85344</xdr:rowOff>
    </xdr:from>
    <xdr:to>
      <xdr:col>69</xdr:col>
      <xdr:colOff>142875</xdr:colOff>
      <xdr:row>77</xdr:row>
      <xdr:rowOff>15494</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25671</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110490</xdr:rowOff>
    </xdr:from>
    <xdr:to>
      <xdr:col>65</xdr:col>
      <xdr:colOff>53975</xdr:colOff>
      <xdr:row>76</xdr:row>
      <xdr:rowOff>40639</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50817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長野県小諸市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114471</xdr:rowOff>
    </xdr:from>
    <xdr:to>
      <xdr:col>29</xdr:col>
      <xdr:colOff>127000</xdr:colOff>
      <xdr:row>19</xdr:row>
      <xdr:rowOff>158492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419646"/>
          <a:ext cx="647700" cy="44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66460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57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158492</xdr:rowOff>
    </xdr:from>
    <xdr:to>
      <xdr:col>26</xdr:col>
      <xdr:colOff>50800</xdr:colOff>
      <xdr:row>19</xdr:row>
      <xdr:rowOff>167876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463667"/>
          <a:ext cx="698500" cy="9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82220</xdr:rowOff>
    </xdr:from>
    <xdr:to>
      <xdr:col>26</xdr:col>
      <xdr:colOff>101600</xdr:colOff>
      <xdr:row>18</xdr:row>
      <xdr:rowOff>12370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22547</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13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165187</xdr:rowOff>
    </xdr:from>
    <xdr:to>
      <xdr:col>22</xdr:col>
      <xdr:colOff>114300</xdr:colOff>
      <xdr:row>19</xdr:row>
      <xdr:rowOff>167876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470362"/>
          <a:ext cx="698500" cy="2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99724</xdr:rowOff>
    </xdr:from>
    <xdr:to>
      <xdr:col>22</xdr:col>
      <xdr:colOff>165100</xdr:colOff>
      <xdr:row>18</xdr:row>
      <xdr:rowOff>29874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40051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3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165187</xdr:rowOff>
    </xdr:from>
    <xdr:to>
      <xdr:col>18</xdr:col>
      <xdr:colOff>177800</xdr:colOff>
      <xdr:row>20</xdr:row>
      <xdr:rowOff>15138</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470362"/>
          <a:ext cx="698500" cy="21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111785</xdr:rowOff>
    </xdr:from>
    <xdr:to>
      <xdr:col>19</xdr:col>
      <xdr:colOff>38100</xdr:colOff>
      <xdr:row>18</xdr:row>
      <xdr:rowOff>41935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74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52112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134166</xdr:rowOff>
    </xdr:from>
    <xdr:to>
      <xdr:col>15</xdr:col>
      <xdr:colOff>101600</xdr:colOff>
      <xdr:row>18</xdr:row>
      <xdr:rowOff>64316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96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74493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65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63671</xdr:rowOff>
    </xdr:from>
    <xdr:to>
      <xdr:col>29</xdr:col>
      <xdr:colOff>177800</xdr:colOff>
      <xdr:row>19</xdr:row>
      <xdr:rowOff>165271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368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35748</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34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107692</xdr:rowOff>
    </xdr:from>
    <xdr:to>
      <xdr:col>26</xdr:col>
      <xdr:colOff>101600</xdr:colOff>
      <xdr:row>20</xdr:row>
      <xdr:rowOff>37842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412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22619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499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117076</xdr:rowOff>
    </xdr:from>
    <xdr:to>
      <xdr:col>22</xdr:col>
      <xdr:colOff>165100</xdr:colOff>
      <xdr:row>20</xdr:row>
      <xdr:rowOff>47226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422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32003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508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114387</xdr:rowOff>
    </xdr:from>
    <xdr:to>
      <xdr:col>19</xdr:col>
      <xdr:colOff>38100</xdr:colOff>
      <xdr:row>20</xdr:row>
      <xdr:rowOff>44537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419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29314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505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135788</xdr:rowOff>
    </xdr:from>
    <xdr:to>
      <xdr:col>15</xdr:col>
      <xdr:colOff>101600</xdr:colOff>
      <xdr:row>20</xdr:row>
      <xdr:rowOff>65938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4409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50715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527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33423</xdr:rowOff>
    </xdr:from>
    <xdr:to>
      <xdr:col>29</xdr:col>
      <xdr:colOff>127000</xdr:colOff>
      <xdr:row>38</xdr:row>
      <xdr:rowOff>33827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7501023"/>
          <a:ext cx="647700" cy="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130587</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2552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31354</xdr:rowOff>
    </xdr:from>
    <xdr:to>
      <xdr:col>26</xdr:col>
      <xdr:colOff>50800</xdr:colOff>
      <xdr:row>38</xdr:row>
      <xdr:rowOff>33423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7498954"/>
          <a:ext cx="698500" cy="20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282931</xdr:rowOff>
    </xdr:from>
    <xdr:to>
      <xdr:col>26</xdr:col>
      <xdr:colOff>101600</xdr:colOff>
      <xdr:row>38</xdr:row>
      <xdr:rowOff>41631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51808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176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19611</xdr:rowOff>
    </xdr:from>
    <xdr:to>
      <xdr:col>22</xdr:col>
      <xdr:colOff>114300</xdr:colOff>
      <xdr:row>38</xdr:row>
      <xdr:rowOff>31354</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487211"/>
          <a:ext cx="698500" cy="11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282851</xdr:rowOff>
    </xdr:from>
    <xdr:to>
      <xdr:col>22</xdr:col>
      <xdr:colOff>165100</xdr:colOff>
      <xdr:row>38</xdr:row>
      <xdr:rowOff>41551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51728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176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19611</xdr:rowOff>
    </xdr:from>
    <xdr:to>
      <xdr:col>18</xdr:col>
      <xdr:colOff>177800</xdr:colOff>
      <xdr:row>38</xdr:row>
      <xdr:rowOff>31091</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487211"/>
          <a:ext cx="698500" cy="11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279151</xdr:rowOff>
    </xdr:from>
    <xdr:to>
      <xdr:col>19</xdr:col>
      <xdr:colOff>38100</xdr:colOff>
      <xdr:row>38</xdr:row>
      <xdr:rowOff>37851</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48028</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278942</xdr:rowOff>
    </xdr:from>
    <xdr:to>
      <xdr:col>15</xdr:col>
      <xdr:colOff>101600</xdr:colOff>
      <xdr:row>38</xdr:row>
      <xdr:rowOff>37642</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47819</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325927</xdr:rowOff>
    </xdr:from>
    <xdr:to>
      <xdr:col>29</xdr:col>
      <xdr:colOff>177800</xdr:colOff>
      <xdr:row>38</xdr:row>
      <xdr:rowOff>84627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450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244888</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3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325523</xdr:rowOff>
    </xdr:from>
    <xdr:to>
      <xdr:col>26</xdr:col>
      <xdr:colOff>101600</xdr:colOff>
      <xdr:row>38</xdr:row>
      <xdr:rowOff>84223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4502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69000</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536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323454</xdr:rowOff>
    </xdr:from>
    <xdr:to>
      <xdr:col>22</xdr:col>
      <xdr:colOff>165100</xdr:colOff>
      <xdr:row>38</xdr:row>
      <xdr:rowOff>82154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448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66931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53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311711</xdr:rowOff>
    </xdr:from>
    <xdr:to>
      <xdr:col>19</xdr:col>
      <xdr:colOff>38100</xdr:colOff>
      <xdr:row>38</xdr:row>
      <xdr:rowOff>70411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436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55188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52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323191</xdr:rowOff>
    </xdr:from>
    <xdr:to>
      <xdr:col>15</xdr:col>
      <xdr:colOff>101600</xdr:colOff>
      <xdr:row>38</xdr:row>
      <xdr:rowOff>81891</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447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66668</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534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41,988
41,082
98.55
25,587,946
24,672,575
719,954
10,325,888
19,939,801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154962</xdr:rowOff>
    </xdr:from>
    <xdr:to>
      <xdr:col>24</xdr:col>
      <xdr:colOff>63500</xdr:colOff>
      <xdr:row>37</xdr:row>
      <xdr:rowOff>162941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327162"/>
          <a:ext cx="838200" cy="179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164279</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22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145807</xdr:rowOff>
    </xdr:from>
    <xdr:to>
      <xdr:col>19</xdr:col>
      <xdr:colOff>177800</xdr:colOff>
      <xdr:row>37</xdr:row>
      <xdr:rowOff>162941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489457"/>
          <a:ext cx="889000" cy="17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74063</xdr:rowOff>
    </xdr:from>
    <xdr:to>
      <xdr:col>20</xdr:col>
      <xdr:colOff>38100</xdr:colOff>
      <xdr:row>36</xdr:row>
      <xdr:rowOff>4213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20740</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5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145807</xdr:rowOff>
    </xdr:from>
    <xdr:to>
      <xdr:col>15</xdr:col>
      <xdr:colOff>50800</xdr:colOff>
      <xdr:row>37</xdr:row>
      <xdr:rowOff>164019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489457"/>
          <a:ext cx="889000" cy="1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76229</xdr:rowOff>
    </xdr:from>
    <xdr:to>
      <xdr:col>15</xdr:col>
      <xdr:colOff>101600</xdr:colOff>
      <xdr:row>36</xdr:row>
      <xdr:rowOff>6379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22906</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8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164019</xdr:rowOff>
    </xdr:from>
    <xdr:to>
      <xdr:col>10</xdr:col>
      <xdr:colOff>114300</xdr:colOff>
      <xdr:row>38</xdr:row>
      <xdr:rowOff>6154</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507669"/>
          <a:ext cx="889000" cy="1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85678</xdr:rowOff>
    </xdr:from>
    <xdr:to>
      <xdr:col>10</xdr:col>
      <xdr:colOff>165100</xdr:colOff>
      <xdr:row>36</xdr:row>
      <xdr:rowOff>15828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32355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8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93646</xdr:rowOff>
    </xdr:from>
    <xdr:to>
      <xdr:col>6</xdr:col>
      <xdr:colOff>38100</xdr:colOff>
      <xdr:row>36</xdr:row>
      <xdr:rowOff>23796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40323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86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104162</xdr:rowOff>
    </xdr:from>
    <xdr:to>
      <xdr:col>24</xdr:col>
      <xdr:colOff>114300</xdr:colOff>
      <xdr:row>37</xdr:row>
      <xdr:rowOff>34312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7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82589</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5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112141</xdr:rowOff>
    </xdr:from>
    <xdr:to>
      <xdr:col>20</xdr:col>
      <xdr:colOff>38100</xdr:colOff>
      <xdr:row>38</xdr:row>
      <xdr:rowOff>42290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4557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33418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54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95007</xdr:rowOff>
    </xdr:from>
    <xdr:to>
      <xdr:col>15</xdr:col>
      <xdr:colOff>101600</xdr:colOff>
      <xdr:row>38</xdr:row>
      <xdr:rowOff>25157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4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16284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53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113219</xdr:rowOff>
    </xdr:from>
    <xdr:to>
      <xdr:col>10</xdr:col>
      <xdr:colOff>165100</xdr:colOff>
      <xdr:row>38</xdr:row>
      <xdr:rowOff>43369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45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34496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54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126804</xdr:rowOff>
    </xdr:from>
    <xdr:to>
      <xdr:col>6</xdr:col>
      <xdr:colOff>38100</xdr:colOff>
      <xdr:row>38</xdr:row>
      <xdr:rowOff>56954</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7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48081</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56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57176</xdr:rowOff>
    </xdr:from>
    <xdr:to>
      <xdr:col>24</xdr:col>
      <xdr:colOff>63500</xdr:colOff>
      <xdr:row>58</xdr:row>
      <xdr:rowOff>64563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3797300" y="10001276"/>
          <a:ext cx="838200" cy="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117519</xdr:rowOff>
    </xdr:from>
    <xdr:ext cx="534377"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71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57176</xdr:rowOff>
    </xdr:from>
    <xdr:to>
      <xdr:col>19</xdr:col>
      <xdr:colOff>177800</xdr:colOff>
      <xdr:row>58</xdr:row>
      <xdr:rowOff>70258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10001276"/>
          <a:ext cx="889000" cy="1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105680</xdr:rowOff>
    </xdr:from>
    <xdr:to>
      <xdr:col>20</xdr:col>
      <xdr:colOff>38100</xdr:colOff>
      <xdr:row>58</xdr:row>
      <xdr:rowOff>35830</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8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52357</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530111" y="965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70258</xdr:rowOff>
    </xdr:from>
    <xdr:to>
      <xdr:col>15</xdr:col>
      <xdr:colOff>50800</xdr:colOff>
      <xdr:row>58</xdr:row>
      <xdr:rowOff>87079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10014358"/>
          <a:ext cx="889000" cy="16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126345</xdr:rowOff>
    </xdr:from>
    <xdr:to>
      <xdr:col>15</xdr:col>
      <xdr:colOff>101600</xdr:colOff>
      <xdr:row>58</xdr:row>
      <xdr:rowOff>56495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89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73022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41111" y="967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87079</xdr:rowOff>
    </xdr:from>
    <xdr:to>
      <xdr:col>10</xdr:col>
      <xdr:colOff>114300</xdr:colOff>
      <xdr:row>58</xdr:row>
      <xdr:rowOff>97354</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10031179"/>
          <a:ext cx="889000" cy="10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138633</xdr:rowOff>
    </xdr:from>
    <xdr:to>
      <xdr:col>10</xdr:col>
      <xdr:colOff>165100</xdr:colOff>
      <xdr:row>58</xdr:row>
      <xdr:rowOff>68783</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9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85310</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52111" y="968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144149</xdr:rowOff>
    </xdr:from>
    <xdr:to>
      <xdr:col>6</xdr:col>
      <xdr:colOff>38100</xdr:colOff>
      <xdr:row>58</xdr:row>
      <xdr:rowOff>74299</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9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90826</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63111" y="969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13763</xdr:rowOff>
    </xdr:from>
    <xdr:to>
      <xdr:col>24</xdr:col>
      <xdr:colOff>114300</xdr:colOff>
      <xdr:row>58</xdr:row>
      <xdr:rowOff>115363</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95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100140</xdr:rowOff>
    </xdr:from>
    <xdr:ext cx="534377"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872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6376</xdr:rowOff>
    </xdr:from>
    <xdr:to>
      <xdr:col>20</xdr:col>
      <xdr:colOff>38100</xdr:colOff>
      <xdr:row>58</xdr:row>
      <xdr:rowOff>107976</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95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99103</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530111" y="1004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19458</xdr:rowOff>
    </xdr:from>
    <xdr:to>
      <xdr:col>15</xdr:col>
      <xdr:colOff>101600</xdr:colOff>
      <xdr:row>58</xdr:row>
      <xdr:rowOff>121058</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96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112185</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41111" y="1005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36279</xdr:rowOff>
    </xdr:from>
    <xdr:to>
      <xdr:col>10</xdr:col>
      <xdr:colOff>165100</xdr:colOff>
      <xdr:row>58</xdr:row>
      <xdr:rowOff>137879</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98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129006</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52111" y="10073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46554</xdr:rowOff>
    </xdr:from>
    <xdr:to>
      <xdr:col>6</xdr:col>
      <xdr:colOff>38100</xdr:colOff>
      <xdr:row>58</xdr:row>
      <xdr:rowOff>148154</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99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139281</xdr:rowOff>
    </xdr:from>
    <xdr:ext cx="534377"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63111" y="1008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77921</xdr:rowOff>
    </xdr:from>
    <xdr:to>
      <xdr:col>24</xdr:col>
      <xdr:colOff>63500</xdr:colOff>
      <xdr:row>78</xdr:row>
      <xdr:rowOff>114212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3451021"/>
          <a:ext cx="838200" cy="3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7250</xdr:rowOff>
    </xdr:from>
    <xdr:ext cx="469744"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208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91808</xdr:rowOff>
    </xdr:from>
    <xdr:to>
      <xdr:col>19</xdr:col>
      <xdr:colOff>177800</xdr:colOff>
      <xdr:row>78</xdr:row>
      <xdr:rowOff>114212</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908300" y="13464908"/>
          <a:ext cx="889000" cy="2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37636</xdr:rowOff>
    </xdr:from>
    <xdr:to>
      <xdr:col>20</xdr:col>
      <xdr:colOff>38100</xdr:colOff>
      <xdr:row>78</xdr:row>
      <xdr:rowOff>139236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155763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62428" y="1318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62471</xdr:rowOff>
    </xdr:from>
    <xdr:to>
      <xdr:col>15</xdr:col>
      <xdr:colOff>50800</xdr:colOff>
      <xdr:row>78</xdr:row>
      <xdr:rowOff>91808</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019300" y="13435571"/>
          <a:ext cx="88900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19234</xdr:rowOff>
    </xdr:from>
    <xdr:to>
      <xdr:col>15</xdr:col>
      <xdr:colOff>101600</xdr:colOff>
      <xdr:row>78</xdr:row>
      <xdr:rowOff>120834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137361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73428" y="1316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62471</xdr:rowOff>
    </xdr:from>
    <xdr:to>
      <xdr:col>10</xdr:col>
      <xdr:colOff>114300</xdr:colOff>
      <xdr:row>78</xdr:row>
      <xdr:rowOff>78112</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1130300" y="13435571"/>
          <a:ext cx="889000" cy="1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12528</xdr:rowOff>
    </xdr:from>
    <xdr:to>
      <xdr:col>10</xdr:col>
      <xdr:colOff>165100</xdr:colOff>
      <xdr:row>78</xdr:row>
      <xdr:rowOff>114128</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105255</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84428" y="1347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120514</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95428" y="1349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27121</xdr:rowOff>
    </xdr:from>
    <xdr:to>
      <xdr:col>24</xdr:col>
      <xdr:colOff>114300</xdr:colOff>
      <xdr:row>78</xdr:row>
      <xdr:rowOff>128721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40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5548</xdr:rowOff>
    </xdr:from>
    <xdr:ext cx="469744"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37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63412</xdr:rowOff>
    </xdr:from>
    <xdr:to>
      <xdr:col>20</xdr:col>
      <xdr:colOff>38100</xdr:colOff>
      <xdr:row>78</xdr:row>
      <xdr:rowOff>165012</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43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156139</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62428" y="13529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41008</xdr:rowOff>
    </xdr:from>
    <xdr:to>
      <xdr:col>15</xdr:col>
      <xdr:colOff>101600</xdr:colOff>
      <xdr:row>78</xdr:row>
      <xdr:rowOff>142608</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4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133735</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73428" y="1350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11671</xdr:rowOff>
    </xdr:from>
    <xdr:to>
      <xdr:col>10</xdr:col>
      <xdr:colOff>165100</xdr:colOff>
      <xdr:row>78</xdr:row>
      <xdr:rowOff>113271</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38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129798</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84428" y="13159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27312</xdr:rowOff>
    </xdr:from>
    <xdr:to>
      <xdr:col>6</xdr:col>
      <xdr:colOff>38100</xdr:colOff>
      <xdr:row>78</xdr:row>
      <xdr:rowOff>128912</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40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145439</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95428" y="13175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160883</xdr:rowOff>
    </xdr:from>
    <xdr:to>
      <xdr:col>24</xdr:col>
      <xdr:colOff>63500</xdr:colOff>
      <xdr:row>98</xdr:row>
      <xdr:rowOff>32652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6791533"/>
          <a:ext cx="838200" cy="4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162920</xdr:rowOff>
    </xdr:from>
    <xdr:ext cx="599010"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279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32652</xdr:rowOff>
    </xdr:from>
    <xdr:to>
      <xdr:col>19</xdr:col>
      <xdr:colOff>177800</xdr:colOff>
      <xdr:row>98</xdr:row>
      <xdr:rowOff>87731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834752"/>
          <a:ext cx="889000" cy="55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139230</xdr:rowOff>
    </xdr:from>
    <xdr:to>
      <xdr:col>20</xdr:col>
      <xdr:colOff>38100</xdr:colOff>
      <xdr:row>96</xdr:row>
      <xdr:rowOff>69380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85907</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97795" y="1620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25564</xdr:rowOff>
    </xdr:from>
    <xdr:to>
      <xdr:col>15</xdr:col>
      <xdr:colOff>50800</xdr:colOff>
      <xdr:row>98</xdr:row>
      <xdr:rowOff>87731</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019300" y="16827664"/>
          <a:ext cx="889000" cy="6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20943</xdr:rowOff>
    </xdr:from>
    <xdr:to>
      <xdr:col>15</xdr:col>
      <xdr:colOff>101600</xdr:colOff>
      <xdr:row>96</xdr:row>
      <xdr:rowOff>122543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139070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169290</xdr:rowOff>
    </xdr:from>
    <xdr:to>
      <xdr:col>10</xdr:col>
      <xdr:colOff>114300</xdr:colOff>
      <xdr:row>98</xdr:row>
      <xdr:rowOff>25564</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1130300" y="16799940"/>
          <a:ext cx="889000" cy="2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31217</xdr:rowOff>
    </xdr:from>
    <xdr:to>
      <xdr:col>10</xdr:col>
      <xdr:colOff>165100</xdr:colOff>
      <xdr:row>96</xdr:row>
      <xdr:rowOff>132817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149344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31877</xdr:rowOff>
    </xdr:from>
    <xdr:to>
      <xdr:col>6</xdr:col>
      <xdr:colOff>38100</xdr:colOff>
      <xdr:row>96</xdr:row>
      <xdr:rowOff>133477</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150004</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110083</xdr:rowOff>
    </xdr:from>
    <xdr:to>
      <xdr:col>24</xdr:col>
      <xdr:colOff>114300</xdr:colOff>
      <xdr:row>98</xdr:row>
      <xdr:rowOff>40233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74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88510</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71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153302</xdr:rowOff>
    </xdr:from>
    <xdr:to>
      <xdr:col>20</xdr:col>
      <xdr:colOff>38100</xdr:colOff>
      <xdr:row>98</xdr:row>
      <xdr:rowOff>83452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78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74579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876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36931</xdr:rowOff>
    </xdr:from>
    <xdr:to>
      <xdr:col>15</xdr:col>
      <xdr:colOff>101600</xdr:colOff>
      <xdr:row>98</xdr:row>
      <xdr:rowOff>138531</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83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129658</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93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146214</xdr:rowOff>
    </xdr:from>
    <xdr:to>
      <xdr:col>10</xdr:col>
      <xdr:colOff>165100</xdr:colOff>
      <xdr:row>98</xdr:row>
      <xdr:rowOff>76364</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77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67491</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86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118490</xdr:rowOff>
    </xdr:from>
    <xdr:to>
      <xdr:col>6</xdr:col>
      <xdr:colOff>38100</xdr:colOff>
      <xdr:row>98</xdr:row>
      <xdr:rowOff>48640</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74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39767</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84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76322</xdr:rowOff>
    </xdr:from>
    <xdr:to>
      <xdr:col>55</xdr:col>
      <xdr:colOff>0</xdr:colOff>
      <xdr:row>38</xdr:row>
      <xdr:rowOff>87357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248522"/>
          <a:ext cx="838200" cy="35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103234</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5932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87357</xdr:rowOff>
    </xdr:from>
    <xdr:to>
      <xdr:col>50</xdr:col>
      <xdr:colOff>114300</xdr:colOff>
      <xdr:row>38</xdr:row>
      <xdr:rowOff>91139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6602457"/>
          <a:ext cx="889000" cy="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142820</xdr:rowOff>
    </xdr:from>
    <xdr:to>
      <xdr:col>50</xdr:col>
      <xdr:colOff>165100</xdr:colOff>
      <xdr:row>38</xdr:row>
      <xdr:rowOff>72971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89497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91139</xdr:rowOff>
    </xdr:from>
    <xdr:to>
      <xdr:col>45</xdr:col>
      <xdr:colOff>177800</xdr:colOff>
      <xdr:row>38</xdr:row>
      <xdr:rowOff>102994</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606239"/>
          <a:ext cx="889000" cy="11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162594</xdr:rowOff>
    </xdr:from>
    <xdr:to>
      <xdr:col>46</xdr:col>
      <xdr:colOff>38100</xdr:colOff>
      <xdr:row>38</xdr:row>
      <xdr:rowOff>92744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109271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2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102994</xdr:rowOff>
    </xdr:from>
    <xdr:to>
      <xdr:col>41</xdr:col>
      <xdr:colOff>50800</xdr:colOff>
      <xdr:row>38</xdr:row>
      <xdr:rowOff>107141</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618094"/>
          <a:ext cx="889000" cy="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166578</xdr:rowOff>
    </xdr:from>
    <xdr:to>
      <xdr:col>41</xdr:col>
      <xdr:colOff>101600</xdr:colOff>
      <xdr:row>38</xdr:row>
      <xdr:rowOff>96728</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5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113255</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28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8772</xdr:rowOff>
    </xdr:from>
    <xdr:to>
      <xdr:col>36</xdr:col>
      <xdr:colOff>165100</xdr:colOff>
      <xdr:row>38</xdr:row>
      <xdr:rowOff>110372</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2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126899</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29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25522</xdr:rowOff>
    </xdr:from>
    <xdr:to>
      <xdr:col>55</xdr:col>
      <xdr:colOff>50800</xdr:colOff>
      <xdr:row>36</xdr:row>
      <xdr:rowOff>127122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19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3949</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176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36557</xdr:rowOff>
    </xdr:from>
    <xdr:to>
      <xdr:col>50</xdr:col>
      <xdr:colOff>165100</xdr:colOff>
      <xdr:row>38</xdr:row>
      <xdr:rowOff>138157</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55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129284</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64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40339</xdr:rowOff>
    </xdr:from>
    <xdr:to>
      <xdr:col>46</xdr:col>
      <xdr:colOff>38100</xdr:colOff>
      <xdr:row>38</xdr:row>
      <xdr:rowOff>141939</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55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133066</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64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52194</xdr:rowOff>
    </xdr:from>
    <xdr:to>
      <xdr:col>41</xdr:col>
      <xdr:colOff>101600</xdr:colOff>
      <xdr:row>38</xdr:row>
      <xdr:rowOff>153794</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56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144921</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66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56341</xdr:rowOff>
    </xdr:from>
    <xdr:to>
      <xdr:col>36</xdr:col>
      <xdr:colOff>165100</xdr:colOff>
      <xdr:row>38</xdr:row>
      <xdr:rowOff>157941</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57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149068</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66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78294</xdr:rowOff>
    </xdr:from>
    <xdr:to>
      <xdr:col>55</xdr:col>
      <xdr:colOff>0</xdr:colOff>
      <xdr:row>57</xdr:row>
      <xdr:rowOff>52416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679494"/>
          <a:ext cx="838200" cy="14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31163</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460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52416</xdr:rowOff>
    </xdr:from>
    <xdr:to>
      <xdr:col>50</xdr:col>
      <xdr:colOff>114300</xdr:colOff>
      <xdr:row>57</xdr:row>
      <xdr:rowOff>53609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825066"/>
          <a:ext cx="889000" cy="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1662</xdr:rowOff>
    </xdr:from>
    <xdr:to>
      <xdr:col>50</xdr:col>
      <xdr:colOff>165100</xdr:colOff>
      <xdr:row>56</xdr:row>
      <xdr:rowOff>103262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119789</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136596</xdr:rowOff>
    </xdr:from>
    <xdr:to>
      <xdr:col>45</xdr:col>
      <xdr:colOff>177800</xdr:colOff>
      <xdr:row>57</xdr:row>
      <xdr:rowOff>53609</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566346"/>
          <a:ext cx="889000" cy="259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42389</xdr:rowOff>
    </xdr:from>
    <xdr:to>
      <xdr:col>46</xdr:col>
      <xdr:colOff>38100</xdr:colOff>
      <xdr:row>56</xdr:row>
      <xdr:rowOff>143989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160516</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136596</xdr:rowOff>
    </xdr:from>
    <xdr:to>
      <xdr:col>41</xdr:col>
      <xdr:colOff>50800</xdr:colOff>
      <xdr:row>57</xdr:row>
      <xdr:rowOff>11611</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566346"/>
          <a:ext cx="889000" cy="217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25038</xdr:rowOff>
    </xdr:from>
    <xdr:to>
      <xdr:col>41</xdr:col>
      <xdr:colOff>101600</xdr:colOff>
      <xdr:row>56</xdr:row>
      <xdr:rowOff>126638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117765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51044</xdr:rowOff>
    </xdr:from>
    <xdr:to>
      <xdr:col>36</xdr:col>
      <xdr:colOff>165100</xdr:colOff>
      <xdr:row>56</xdr:row>
      <xdr:rowOff>152644</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169171</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27494</xdr:rowOff>
    </xdr:from>
    <xdr:to>
      <xdr:col>55</xdr:col>
      <xdr:colOff>50800</xdr:colOff>
      <xdr:row>56</xdr:row>
      <xdr:rowOff>129094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62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5921</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607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1616</xdr:rowOff>
    </xdr:from>
    <xdr:to>
      <xdr:col>50</xdr:col>
      <xdr:colOff>165100</xdr:colOff>
      <xdr:row>57</xdr:row>
      <xdr:rowOff>103216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77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94343</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866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2809</xdr:rowOff>
    </xdr:from>
    <xdr:to>
      <xdr:col>46</xdr:col>
      <xdr:colOff>38100</xdr:colOff>
      <xdr:row>57</xdr:row>
      <xdr:rowOff>104409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77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95536</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86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85796</xdr:rowOff>
    </xdr:from>
    <xdr:to>
      <xdr:col>41</xdr:col>
      <xdr:colOff>101600</xdr:colOff>
      <xdr:row>56</xdr:row>
      <xdr:rowOff>15946</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51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32473</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61795" y="9290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132261</xdr:rowOff>
    </xdr:from>
    <xdr:to>
      <xdr:col>36</xdr:col>
      <xdr:colOff>165100</xdr:colOff>
      <xdr:row>57</xdr:row>
      <xdr:rowOff>62411</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73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53538</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82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59708</xdr:rowOff>
    </xdr:from>
    <xdr:to>
      <xdr:col>55</xdr:col>
      <xdr:colOff>0</xdr:colOff>
      <xdr:row>78</xdr:row>
      <xdr:rowOff>16704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089908"/>
          <a:ext cx="838200" cy="29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165515</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195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16704</xdr:rowOff>
    </xdr:from>
    <xdr:to>
      <xdr:col>50</xdr:col>
      <xdr:colOff>114300</xdr:colOff>
      <xdr:row>78</xdr:row>
      <xdr:rowOff>126843</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389804"/>
          <a:ext cx="889000" cy="11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22496</xdr:rowOff>
    </xdr:from>
    <xdr:to>
      <xdr:col>50</xdr:col>
      <xdr:colOff>165100</xdr:colOff>
      <xdr:row>77</xdr:row>
      <xdr:rowOff>124096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2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140623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299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74430</xdr:rowOff>
    </xdr:from>
    <xdr:to>
      <xdr:col>45</xdr:col>
      <xdr:colOff>177800</xdr:colOff>
      <xdr:row>78</xdr:row>
      <xdr:rowOff>126843</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447530"/>
          <a:ext cx="889000" cy="5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36038</xdr:rowOff>
    </xdr:from>
    <xdr:to>
      <xdr:col>46</xdr:col>
      <xdr:colOff>38100</xdr:colOff>
      <xdr:row>77</xdr:row>
      <xdr:rowOff>137638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154165</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1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169720</xdr:rowOff>
    </xdr:from>
    <xdr:to>
      <xdr:col>41</xdr:col>
      <xdr:colOff>50800</xdr:colOff>
      <xdr:row>78</xdr:row>
      <xdr:rowOff>74430</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371370"/>
          <a:ext cx="889000" cy="76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13353</xdr:rowOff>
    </xdr:from>
    <xdr:to>
      <xdr:col>41</xdr:col>
      <xdr:colOff>101600</xdr:colOff>
      <xdr:row>77</xdr:row>
      <xdr:rowOff>114953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131480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159986</xdr:rowOff>
    </xdr:from>
    <xdr:to>
      <xdr:col>36</xdr:col>
      <xdr:colOff>165100</xdr:colOff>
      <xdr:row>77</xdr:row>
      <xdr:rowOff>90136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106663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8908</xdr:rowOff>
    </xdr:from>
    <xdr:to>
      <xdr:col>55</xdr:col>
      <xdr:colOff>50800</xdr:colOff>
      <xdr:row>76</xdr:row>
      <xdr:rowOff>110508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03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31785</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289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137354</xdr:rowOff>
    </xdr:from>
    <xdr:to>
      <xdr:col>50</xdr:col>
      <xdr:colOff>165100</xdr:colOff>
      <xdr:row>78</xdr:row>
      <xdr:rowOff>67504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33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58631</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343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76043</xdr:rowOff>
    </xdr:from>
    <xdr:to>
      <xdr:col>46</xdr:col>
      <xdr:colOff>38100</xdr:colOff>
      <xdr:row>79</xdr:row>
      <xdr:rowOff>6193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44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168770</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15428" y="1354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23630</xdr:rowOff>
    </xdr:from>
    <xdr:to>
      <xdr:col>41</xdr:col>
      <xdr:colOff>101600</xdr:colOff>
      <xdr:row>78</xdr:row>
      <xdr:rowOff>125230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39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116357</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26428" y="1348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118920</xdr:rowOff>
    </xdr:from>
    <xdr:to>
      <xdr:col>36</xdr:col>
      <xdr:colOff>165100</xdr:colOff>
      <xdr:row>78</xdr:row>
      <xdr:rowOff>49070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3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40197</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341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71207</xdr:rowOff>
    </xdr:from>
    <xdr:to>
      <xdr:col>55</xdr:col>
      <xdr:colOff>0</xdr:colOff>
      <xdr:row>97</xdr:row>
      <xdr:rowOff>119235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9639300" y="16701857"/>
          <a:ext cx="838200" cy="48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32007</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319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117483</xdr:rowOff>
    </xdr:from>
    <xdr:to>
      <xdr:col>50</xdr:col>
      <xdr:colOff>114300</xdr:colOff>
      <xdr:row>97</xdr:row>
      <xdr:rowOff>71207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8750300" y="16576683"/>
          <a:ext cx="889000" cy="125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162999</xdr:rowOff>
    </xdr:from>
    <xdr:to>
      <xdr:col>50</xdr:col>
      <xdr:colOff>165100</xdr:colOff>
      <xdr:row>96</xdr:row>
      <xdr:rowOff>93149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109676</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22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117483</xdr:rowOff>
    </xdr:from>
    <xdr:to>
      <xdr:col>45</xdr:col>
      <xdr:colOff>177800</xdr:colOff>
      <xdr:row>97</xdr:row>
      <xdr:rowOff>60626</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576683"/>
          <a:ext cx="889000" cy="11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78625</xdr:rowOff>
    </xdr:from>
    <xdr:to>
      <xdr:col>46</xdr:col>
      <xdr:colOff>38100</xdr:colOff>
      <xdr:row>97</xdr:row>
      <xdr:rowOff>8775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171352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63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60626</xdr:rowOff>
    </xdr:from>
    <xdr:to>
      <xdr:col>41</xdr:col>
      <xdr:colOff>50800</xdr:colOff>
      <xdr:row>97</xdr:row>
      <xdr:rowOff>143259</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691276"/>
          <a:ext cx="889000" cy="82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66846</xdr:rowOff>
    </xdr:from>
    <xdr:to>
      <xdr:col>41</xdr:col>
      <xdr:colOff>101600</xdr:colOff>
      <xdr:row>96</xdr:row>
      <xdr:rowOff>168446</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13523</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136982</xdr:rowOff>
    </xdr:from>
    <xdr:to>
      <xdr:col>36</xdr:col>
      <xdr:colOff>165100</xdr:colOff>
      <xdr:row>97</xdr:row>
      <xdr:rowOff>67132</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83659</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68435</xdr:rowOff>
    </xdr:from>
    <xdr:to>
      <xdr:col>55</xdr:col>
      <xdr:colOff>50800</xdr:colOff>
      <xdr:row>97</xdr:row>
      <xdr:rowOff>170035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69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46862</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67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20407</xdr:rowOff>
    </xdr:from>
    <xdr:to>
      <xdr:col>50</xdr:col>
      <xdr:colOff>165100</xdr:colOff>
      <xdr:row>97</xdr:row>
      <xdr:rowOff>122007</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65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113134</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743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66683</xdr:rowOff>
    </xdr:from>
    <xdr:to>
      <xdr:col>46</xdr:col>
      <xdr:colOff>38100</xdr:colOff>
      <xdr:row>96</xdr:row>
      <xdr:rowOff>168283</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52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13360</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30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9826</xdr:rowOff>
    </xdr:from>
    <xdr:to>
      <xdr:col>41</xdr:col>
      <xdr:colOff>101600</xdr:colOff>
      <xdr:row>97</xdr:row>
      <xdr:rowOff>111426</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64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102553</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73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92459</xdr:rowOff>
    </xdr:from>
    <xdr:to>
      <xdr:col>36</xdr:col>
      <xdr:colOff>165100</xdr:colOff>
      <xdr:row>98</xdr:row>
      <xdr:rowOff>22609</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72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13736</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81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62750</xdr:rowOff>
    </xdr:from>
    <xdr:to>
      <xdr:col>85</xdr:col>
      <xdr:colOff>127000</xdr:colOff>
      <xdr:row>38</xdr:row>
      <xdr:rowOff>149568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5481300" y="6577850"/>
          <a:ext cx="838200" cy="8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26560</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541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149568</xdr:rowOff>
    </xdr:from>
    <xdr:to>
      <xdr:col>81</xdr:col>
      <xdr:colOff>50800</xdr:colOff>
      <xdr:row>39</xdr:row>
      <xdr:rowOff>15087</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4592300" y="6664668"/>
          <a:ext cx="889000" cy="36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36614</xdr:rowOff>
    </xdr:from>
    <xdr:to>
      <xdr:col>81</xdr:col>
      <xdr:colOff>101600</xdr:colOff>
      <xdr:row>38</xdr:row>
      <xdr:rowOff>138214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154741</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14111" y="63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13945</xdr:rowOff>
    </xdr:from>
    <xdr:to>
      <xdr:col>76</xdr:col>
      <xdr:colOff>114300</xdr:colOff>
      <xdr:row>39</xdr:row>
      <xdr:rowOff>15087</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3703300" y="6700495"/>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49403</xdr:rowOff>
    </xdr:from>
    <xdr:to>
      <xdr:col>76</xdr:col>
      <xdr:colOff>165100</xdr:colOff>
      <xdr:row>38</xdr:row>
      <xdr:rowOff>151003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167530</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3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13945</xdr:rowOff>
    </xdr:from>
    <xdr:to>
      <xdr:col>71</xdr:col>
      <xdr:colOff>177800</xdr:colOff>
      <xdr:row>39</xdr:row>
      <xdr:rowOff>30480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2814300" y="6700495"/>
          <a:ext cx="889000" cy="1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97345</xdr:rowOff>
    </xdr:from>
    <xdr:to>
      <xdr:col>72</xdr:col>
      <xdr:colOff>38100</xdr:colOff>
      <xdr:row>39</xdr:row>
      <xdr:rowOff>27495</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44023</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111785</xdr:rowOff>
    </xdr:from>
    <xdr:to>
      <xdr:col>67</xdr:col>
      <xdr:colOff>101600</xdr:colOff>
      <xdr:row>39</xdr:row>
      <xdr:rowOff>41935</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58462</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11950</xdr:rowOff>
    </xdr:from>
    <xdr:to>
      <xdr:col>85</xdr:col>
      <xdr:colOff>177800</xdr:colOff>
      <xdr:row>38</xdr:row>
      <xdr:rowOff>113550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52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34828</xdr:rowOff>
    </xdr:from>
    <xdr:ext cx="534377"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37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98768</xdr:rowOff>
    </xdr:from>
    <xdr:to>
      <xdr:col>81</xdr:col>
      <xdr:colOff>101600</xdr:colOff>
      <xdr:row>39</xdr:row>
      <xdr:rowOff>28918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1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20045</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46428" y="6706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135737</xdr:rowOff>
    </xdr:from>
    <xdr:to>
      <xdr:col>76</xdr:col>
      <xdr:colOff>165100</xdr:colOff>
      <xdr:row>39</xdr:row>
      <xdr:rowOff>65887</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5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57014</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357428" y="674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134595</xdr:rowOff>
    </xdr:from>
    <xdr:to>
      <xdr:col>72</xdr:col>
      <xdr:colOff>38100</xdr:colOff>
      <xdr:row>39</xdr:row>
      <xdr:rowOff>64745</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4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55872</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468428" y="674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151130</xdr:rowOff>
    </xdr:from>
    <xdr:to>
      <xdr:col>67</xdr:col>
      <xdr:colOff>101600</xdr:colOff>
      <xdr:row>39</xdr:row>
      <xdr:rowOff>81280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72407</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579428" y="675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144582</xdr:rowOff>
    </xdr:from>
    <xdr:to>
      <xdr:col>85</xdr:col>
      <xdr:colOff>127000</xdr:colOff>
      <xdr:row>78</xdr:row>
      <xdr:rowOff>146431</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5481300" y="13517682"/>
          <a:ext cx="838200" cy="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12127</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213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144582</xdr:rowOff>
    </xdr:from>
    <xdr:to>
      <xdr:col>81</xdr:col>
      <xdr:colOff>50800</xdr:colOff>
      <xdr:row>78</xdr:row>
      <xdr:rowOff>150192</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517682"/>
          <a:ext cx="889000" cy="5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165066</xdr:rowOff>
    </xdr:from>
    <xdr:to>
      <xdr:col>81</xdr:col>
      <xdr:colOff>101600</xdr:colOff>
      <xdr:row>78</xdr:row>
      <xdr:rowOff>95216</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111743</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143749</xdr:rowOff>
    </xdr:from>
    <xdr:to>
      <xdr:col>76</xdr:col>
      <xdr:colOff>114300</xdr:colOff>
      <xdr:row>78</xdr:row>
      <xdr:rowOff>150192</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3703300" y="13516849"/>
          <a:ext cx="889000" cy="6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162920</xdr:rowOff>
    </xdr:from>
    <xdr:to>
      <xdr:col>76</xdr:col>
      <xdr:colOff>165100</xdr:colOff>
      <xdr:row>78</xdr:row>
      <xdr:rowOff>93070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109597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143749</xdr:rowOff>
    </xdr:from>
    <xdr:to>
      <xdr:col>71</xdr:col>
      <xdr:colOff>177800</xdr:colOff>
      <xdr:row>78</xdr:row>
      <xdr:rowOff>151574</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2814300" y="13516849"/>
          <a:ext cx="889000" cy="7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162185</xdr:rowOff>
    </xdr:from>
    <xdr:to>
      <xdr:col>72</xdr:col>
      <xdr:colOff>38100</xdr:colOff>
      <xdr:row>78</xdr:row>
      <xdr:rowOff>92335</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108862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159564</xdr:rowOff>
    </xdr:from>
    <xdr:to>
      <xdr:col>67</xdr:col>
      <xdr:colOff>101600</xdr:colOff>
      <xdr:row>78</xdr:row>
      <xdr:rowOff>89714</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106241</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95631</xdr:rowOff>
    </xdr:from>
    <xdr:to>
      <xdr:col>85</xdr:col>
      <xdr:colOff>177800</xdr:colOff>
      <xdr:row>79</xdr:row>
      <xdr:rowOff>25781</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46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10558</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38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93782</xdr:rowOff>
    </xdr:from>
    <xdr:to>
      <xdr:col>81</xdr:col>
      <xdr:colOff>101600</xdr:colOff>
      <xdr:row>79</xdr:row>
      <xdr:rowOff>23932</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46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15059</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355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99392</xdr:rowOff>
    </xdr:from>
    <xdr:to>
      <xdr:col>76</xdr:col>
      <xdr:colOff>165100</xdr:colOff>
      <xdr:row>79</xdr:row>
      <xdr:rowOff>29542</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47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20669</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356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92949</xdr:rowOff>
    </xdr:from>
    <xdr:to>
      <xdr:col>72</xdr:col>
      <xdr:colOff>38100</xdr:colOff>
      <xdr:row>79</xdr:row>
      <xdr:rowOff>23099</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46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14226</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55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100774</xdr:rowOff>
    </xdr:from>
    <xdr:to>
      <xdr:col>67</xdr:col>
      <xdr:colOff>101600</xdr:colOff>
      <xdr:row>79</xdr:row>
      <xdr:rowOff>30924</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47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22051</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56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110792</xdr:rowOff>
    </xdr:from>
    <xdr:to>
      <xdr:col>85</xdr:col>
      <xdr:colOff>127000</xdr:colOff>
      <xdr:row>98</xdr:row>
      <xdr:rowOff>136579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912892"/>
          <a:ext cx="838200" cy="25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39242</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669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135558</xdr:rowOff>
    </xdr:from>
    <xdr:to>
      <xdr:col>81</xdr:col>
      <xdr:colOff>50800</xdr:colOff>
      <xdr:row>98</xdr:row>
      <xdr:rowOff>136579</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6937658"/>
          <a:ext cx="889000" cy="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30578</xdr:rowOff>
    </xdr:from>
    <xdr:to>
      <xdr:col>81</xdr:col>
      <xdr:colOff>101600</xdr:colOff>
      <xdr:row>98</xdr:row>
      <xdr:rowOff>132178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148705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135558</xdr:rowOff>
    </xdr:from>
    <xdr:to>
      <xdr:col>76</xdr:col>
      <xdr:colOff>114300</xdr:colOff>
      <xdr:row>98</xdr:row>
      <xdr:rowOff>139198</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937658"/>
          <a:ext cx="889000" cy="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39653</xdr:rowOff>
    </xdr:from>
    <xdr:to>
      <xdr:col>76</xdr:col>
      <xdr:colOff>165100</xdr:colOff>
      <xdr:row>98</xdr:row>
      <xdr:rowOff>141253</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157780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136820</xdr:rowOff>
    </xdr:from>
    <xdr:to>
      <xdr:col>71</xdr:col>
      <xdr:colOff>177800</xdr:colOff>
      <xdr:row>98</xdr:row>
      <xdr:rowOff>139198</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938920"/>
          <a:ext cx="889000" cy="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42686</xdr:rowOff>
    </xdr:from>
    <xdr:to>
      <xdr:col>72</xdr:col>
      <xdr:colOff>38100</xdr:colOff>
      <xdr:row>98</xdr:row>
      <xdr:rowOff>144286</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160813</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40642</xdr:rowOff>
    </xdr:from>
    <xdr:to>
      <xdr:col>67</xdr:col>
      <xdr:colOff>101600</xdr:colOff>
      <xdr:row>98</xdr:row>
      <xdr:rowOff>142242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158769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61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59992</xdr:rowOff>
    </xdr:from>
    <xdr:to>
      <xdr:col>85</xdr:col>
      <xdr:colOff>177800</xdr:colOff>
      <xdr:row>98</xdr:row>
      <xdr:rowOff>161592</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6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166243</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79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85779</xdr:rowOff>
    </xdr:from>
    <xdr:to>
      <xdr:col>81</xdr:col>
      <xdr:colOff>101600</xdr:colOff>
      <xdr:row>99</xdr:row>
      <xdr:rowOff>15929</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8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7056</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46428" y="1698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84758</xdr:rowOff>
    </xdr:from>
    <xdr:to>
      <xdr:col>76</xdr:col>
      <xdr:colOff>165100</xdr:colOff>
      <xdr:row>99</xdr:row>
      <xdr:rowOff>14908</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8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6035</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57428" y="16979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88398</xdr:rowOff>
    </xdr:from>
    <xdr:to>
      <xdr:col>72</xdr:col>
      <xdr:colOff>38100</xdr:colOff>
      <xdr:row>99</xdr:row>
      <xdr:rowOff>18548</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9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9675</xdr:rowOff>
    </xdr:from>
    <xdr:ext cx="378565"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514017" y="1698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86020</xdr:rowOff>
    </xdr:from>
    <xdr:to>
      <xdr:col>67</xdr:col>
      <xdr:colOff>101600</xdr:colOff>
      <xdr:row>99</xdr:row>
      <xdr:rowOff>16170</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8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7297</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79428" y="1698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104279</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276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134762</xdr:rowOff>
    </xdr:from>
    <xdr:to>
      <xdr:col>111</xdr:col>
      <xdr:colOff>177800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649862"/>
          <a:ext cx="8890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144450</xdr:rowOff>
    </xdr:from>
    <xdr:to>
      <xdr:col>112</xdr:col>
      <xdr:colOff>38100</xdr:colOff>
      <xdr:row>38</xdr:row>
      <xdr:rowOff>74600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91127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2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134762</xdr:rowOff>
    </xdr:from>
    <xdr:to>
      <xdr:col>107</xdr:col>
      <xdr:colOff>50800</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9545300" y="6649862"/>
          <a:ext cx="8890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152039</xdr:rowOff>
    </xdr:from>
    <xdr:to>
      <xdr:col>107</xdr:col>
      <xdr:colOff>101600</xdr:colOff>
      <xdr:row>38</xdr:row>
      <xdr:rowOff>82189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98716</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135859</xdr:rowOff>
    </xdr:from>
    <xdr:to>
      <xdr:col>102</xdr:col>
      <xdr:colOff>114300</xdr:colOff>
      <xdr:row>38</xdr:row>
      <xdr:rowOff>139700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656300" y="6650959"/>
          <a:ext cx="889000" cy="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161183</xdr:rowOff>
    </xdr:from>
    <xdr:to>
      <xdr:col>102</xdr:col>
      <xdr:colOff>165100</xdr:colOff>
      <xdr:row>38</xdr:row>
      <xdr:rowOff>91333</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107860</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171287</xdr:rowOff>
    </xdr:from>
    <xdr:to>
      <xdr:col>98</xdr:col>
      <xdr:colOff>38100</xdr:colOff>
      <xdr:row>38</xdr:row>
      <xdr:rowOff>101437</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117965</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83962</xdr:rowOff>
    </xdr:from>
    <xdr:to>
      <xdr:col>107</xdr:col>
      <xdr:colOff>101600</xdr:colOff>
      <xdr:row>39</xdr:row>
      <xdr:rowOff>14112</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59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5239</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245017" y="6691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85059</xdr:rowOff>
    </xdr:from>
    <xdr:to>
      <xdr:col>98</xdr:col>
      <xdr:colOff>38100</xdr:colOff>
      <xdr:row>39</xdr:row>
      <xdr:rowOff>15209</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60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6336</xdr:rowOff>
    </xdr:from>
    <xdr:ext cx="313932"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499333" y="669288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38577</xdr:rowOff>
    </xdr:from>
    <xdr:to>
      <xdr:col>116</xdr:col>
      <xdr:colOff>63500</xdr:colOff>
      <xdr:row>58</xdr:row>
      <xdr:rowOff>43607</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9982677"/>
          <a:ext cx="8382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95282</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10039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38577</xdr:rowOff>
    </xdr:from>
    <xdr:to>
      <xdr:col>111</xdr:col>
      <xdr:colOff>177800</xdr:colOff>
      <xdr:row>58</xdr:row>
      <xdr:rowOff>38659</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9982677"/>
          <a:ext cx="889000" cy="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130129</xdr:rowOff>
    </xdr:from>
    <xdr:to>
      <xdr:col>112</xdr:col>
      <xdr:colOff>38100</xdr:colOff>
      <xdr:row>59</xdr:row>
      <xdr:rowOff>60279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51406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10166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38659</xdr:rowOff>
    </xdr:from>
    <xdr:to>
      <xdr:col>107</xdr:col>
      <xdr:colOff>50800</xdr:colOff>
      <xdr:row>58</xdr:row>
      <xdr:rowOff>39932</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9982759"/>
          <a:ext cx="889000" cy="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128301</xdr:rowOff>
    </xdr:from>
    <xdr:to>
      <xdr:col>107</xdr:col>
      <xdr:colOff>101600</xdr:colOff>
      <xdr:row>59</xdr:row>
      <xdr:rowOff>58451</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49578</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1016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39932</xdr:rowOff>
    </xdr:from>
    <xdr:to>
      <xdr:col>102</xdr:col>
      <xdr:colOff>114300</xdr:colOff>
      <xdr:row>58</xdr:row>
      <xdr:rowOff>48782</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9984032"/>
          <a:ext cx="889000" cy="8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131665</xdr:rowOff>
    </xdr:from>
    <xdr:to>
      <xdr:col>102</xdr:col>
      <xdr:colOff>165100</xdr:colOff>
      <xdr:row>59</xdr:row>
      <xdr:rowOff>61815</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52942</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1016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125051</xdr:rowOff>
    </xdr:from>
    <xdr:to>
      <xdr:col>98</xdr:col>
      <xdr:colOff>38100</xdr:colOff>
      <xdr:row>59</xdr:row>
      <xdr:rowOff>55201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6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46328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10161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164257</xdr:rowOff>
    </xdr:from>
    <xdr:to>
      <xdr:col>116</xdr:col>
      <xdr:colOff>114300</xdr:colOff>
      <xdr:row>58</xdr:row>
      <xdr:rowOff>94407</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993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15684</xdr:rowOff>
    </xdr:from>
    <xdr:ext cx="534377"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78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159227</xdr:rowOff>
    </xdr:from>
    <xdr:to>
      <xdr:col>112</xdr:col>
      <xdr:colOff>38100</xdr:colOff>
      <xdr:row>58</xdr:row>
      <xdr:rowOff>89377</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993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105904</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56111" y="970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159309</xdr:rowOff>
    </xdr:from>
    <xdr:to>
      <xdr:col>107</xdr:col>
      <xdr:colOff>101600</xdr:colOff>
      <xdr:row>58</xdr:row>
      <xdr:rowOff>89459</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993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105986</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67111" y="970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160582</xdr:rowOff>
    </xdr:from>
    <xdr:to>
      <xdr:col>102</xdr:col>
      <xdr:colOff>165100</xdr:colOff>
      <xdr:row>58</xdr:row>
      <xdr:rowOff>90732</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93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107259</xdr:rowOff>
    </xdr:from>
    <xdr:ext cx="534377"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278111" y="970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169432</xdr:rowOff>
    </xdr:from>
    <xdr:to>
      <xdr:col>98</xdr:col>
      <xdr:colOff>38100</xdr:colOff>
      <xdr:row>58</xdr:row>
      <xdr:rowOff>99582</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94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116109</xdr:rowOff>
    </xdr:from>
    <xdr:ext cx="534377"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389111" y="971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43269</xdr:rowOff>
    </xdr:from>
    <xdr:to>
      <xdr:col>116</xdr:col>
      <xdr:colOff>63500</xdr:colOff>
      <xdr:row>77</xdr:row>
      <xdr:rowOff>90627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3244919"/>
          <a:ext cx="838200" cy="4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68115</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755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90627</xdr:rowOff>
    </xdr:from>
    <xdr:to>
      <xdr:col>111</xdr:col>
      <xdr:colOff>177800</xdr:colOff>
      <xdr:row>77</xdr:row>
      <xdr:rowOff>104533</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3292277"/>
          <a:ext cx="889000" cy="1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71793</xdr:rowOff>
    </xdr:from>
    <xdr:to>
      <xdr:col>112</xdr:col>
      <xdr:colOff>38100</xdr:colOff>
      <xdr:row>75</xdr:row>
      <xdr:rowOff>1943</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18470</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53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34334</xdr:rowOff>
    </xdr:from>
    <xdr:to>
      <xdr:col>107</xdr:col>
      <xdr:colOff>50800</xdr:colOff>
      <xdr:row>77</xdr:row>
      <xdr:rowOff>104533</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9545300" y="13235984"/>
          <a:ext cx="889000" cy="70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46875</xdr:rowOff>
    </xdr:from>
    <xdr:to>
      <xdr:col>107</xdr:col>
      <xdr:colOff>101600</xdr:colOff>
      <xdr:row>74</xdr:row>
      <xdr:rowOff>148475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165002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50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34334</xdr:rowOff>
    </xdr:from>
    <xdr:to>
      <xdr:col>102</xdr:col>
      <xdr:colOff>114300</xdr:colOff>
      <xdr:row>77</xdr:row>
      <xdr:rowOff>62833</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3235984"/>
          <a:ext cx="889000" cy="2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29102</xdr:rowOff>
    </xdr:from>
    <xdr:to>
      <xdr:col>102</xdr:col>
      <xdr:colOff>165100</xdr:colOff>
      <xdr:row>74</xdr:row>
      <xdr:rowOff>130702</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147229</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49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11271</xdr:rowOff>
    </xdr:from>
    <xdr:to>
      <xdr:col>98</xdr:col>
      <xdr:colOff>38100</xdr:colOff>
      <xdr:row>74</xdr:row>
      <xdr:rowOff>112871</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69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129398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47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163919</xdr:rowOff>
    </xdr:from>
    <xdr:to>
      <xdr:col>116</xdr:col>
      <xdr:colOff>114300</xdr:colOff>
      <xdr:row>77</xdr:row>
      <xdr:rowOff>94069</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319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142346</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317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39827</xdr:rowOff>
    </xdr:from>
    <xdr:to>
      <xdr:col>112</xdr:col>
      <xdr:colOff>38100</xdr:colOff>
      <xdr:row>77</xdr:row>
      <xdr:rowOff>141427</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324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132554</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333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53733</xdr:rowOff>
    </xdr:from>
    <xdr:to>
      <xdr:col>107</xdr:col>
      <xdr:colOff>101600</xdr:colOff>
      <xdr:row>77</xdr:row>
      <xdr:rowOff>155333</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325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146460</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334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154984</xdr:rowOff>
    </xdr:from>
    <xdr:to>
      <xdr:col>102</xdr:col>
      <xdr:colOff>165100</xdr:colOff>
      <xdr:row>77</xdr:row>
      <xdr:rowOff>85134</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318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76261</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327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12033</xdr:rowOff>
    </xdr:from>
    <xdr:to>
      <xdr:col>98</xdr:col>
      <xdr:colOff>38100</xdr:colOff>
      <xdr:row>77</xdr:row>
      <xdr:rowOff>113633</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321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104760</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330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a:extLst>
            <a:ext uri="{FF2B5EF4-FFF2-40B4-BE49-F238E27FC236}">
              <a16:creationId xmlns:a16="http://schemas.microsoft.com/office/drawing/2014/main" id="{00000000-0008-0000-0600-00008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2" name="前年度繰上充用金最小値テキスト">
          <a:extLst>
            <a:ext uri="{FF2B5EF4-FFF2-40B4-BE49-F238E27FC236}">
              <a16:creationId xmlns:a16="http://schemas.microsoft.com/office/drawing/2014/main" id="{00000000-0008-0000-0600-000090030000}"/>
            </a:ext>
          </a:extLst>
        </xdr:cNvPr>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4" name="前年度繰上充用金最大値テキスト">
          <a:extLst>
            <a:ext uri="{FF2B5EF4-FFF2-40B4-BE49-F238E27FC236}">
              <a16:creationId xmlns:a16="http://schemas.microsoft.com/office/drawing/2014/main" id="{00000000-0008-0000-0600-000092030000}"/>
            </a:ext>
          </a:extLst>
        </xdr:cNvPr>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7" name="前年度繰上充用金平均値テキスト">
          <a:extLst>
            <a:ext uri="{FF2B5EF4-FFF2-40B4-BE49-F238E27FC236}">
              <a16:creationId xmlns:a16="http://schemas.microsoft.com/office/drawing/2014/main" id="{00000000-0008-0000-0600-000095030000}"/>
            </a:ext>
          </a:extLst>
        </xdr:cNvPr>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156972</xdr:rowOff>
    </xdr:from>
    <xdr:to>
      <xdr:col>112</xdr:col>
      <xdr:colOff>38100</xdr:colOff>
      <xdr:row>99</xdr:row>
      <xdr:rowOff>87122</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1272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103649</xdr:rowOff>
    </xdr:from>
    <xdr:ext cx="313932"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66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156718</xdr:rowOff>
    </xdr:from>
    <xdr:to>
      <xdr:col>107</xdr:col>
      <xdr:colOff>101600</xdr:colOff>
      <xdr:row>99</xdr:row>
      <xdr:rowOff>86868</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20383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103395</xdr:rowOff>
    </xdr:from>
    <xdr:ext cx="313932"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77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157353</xdr:rowOff>
    </xdr:from>
    <xdr:to>
      <xdr:col>102</xdr:col>
      <xdr:colOff>165100</xdr:colOff>
      <xdr:row>99</xdr:row>
      <xdr:rowOff>87503</xdr:rowOff>
    </xdr:to>
    <xdr:sp macro="" textlink="">
      <xdr:nvSpPr>
        <xdr:cNvPr id="926" name="フローチャート: 判断 925">
          <a:extLst>
            <a:ext uri="{FF2B5EF4-FFF2-40B4-BE49-F238E27FC236}">
              <a16:creationId xmlns:a16="http://schemas.microsoft.com/office/drawing/2014/main" id="{00000000-0008-0000-0600-00009E030000}"/>
            </a:ext>
          </a:extLst>
        </xdr:cNvPr>
        <xdr:cNvSpPr/>
      </xdr:nvSpPr>
      <xdr:spPr>
        <a:xfrm>
          <a:off x="19494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104030</xdr:rowOff>
    </xdr:from>
    <xdr:ext cx="313932"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88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158114</xdr:rowOff>
    </xdr:from>
    <xdr:to>
      <xdr:col>98</xdr:col>
      <xdr:colOff>38100</xdr:colOff>
      <xdr:row>99</xdr:row>
      <xdr:rowOff>88264</xdr:rowOff>
    </xdr:to>
    <xdr:sp macro="" textlink="">
      <xdr:nvSpPr>
        <xdr:cNvPr id="928" name="フローチャート: 判断 927">
          <a:extLst>
            <a:ext uri="{FF2B5EF4-FFF2-40B4-BE49-F238E27FC236}">
              <a16:creationId xmlns:a16="http://schemas.microsoft.com/office/drawing/2014/main" id="{00000000-0008-0000-0600-0000A0030000}"/>
            </a:ext>
          </a:extLst>
        </xdr:cNvPr>
        <xdr:cNvSpPr/>
      </xdr:nvSpPr>
      <xdr:spPr>
        <a:xfrm>
          <a:off x="18605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104791</xdr:rowOff>
    </xdr:from>
    <xdr:ext cx="313932"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99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6" name="前年度繰上充用金該当値テキスト">
          <a:extLst>
            <a:ext uri="{FF2B5EF4-FFF2-40B4-BE49-F238E27FC236}">
              <a16:creationId xmlns:a16="http://schemas.microsoft.com/office/drawing/2014/main" id="{00000000-0008-0000-0600-0000A8030000}"/>
            </a:ext>
          </a:extLst>
        </xdr:cNvPr>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a:extLst>
            <a:ext uri="{FF2B5EF4-FFF2-40B4-BE49-F238E27FC236}">
              <a16:creationId xmlns:a16="http://schemas.microsoft.com/office/drawing/2014/main" id="{00000000-0008-0000-0600-0000AD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a:extLst>
            <a:ext uri="{FF2B5EF4-FFF2-40B4-BE49-F238E27FC236}">
              <a16:creationId xmlns:a16="http://schemas.microsoft.com/office/drawing/2014/main" id="{00000000-0008-0000-0600-0000AF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a:extLst>
            <a:ext uri="{FF2B5EF4-FFF2-40B4-BE49-F238E27FC236}">
              <a16:creationId xmlns:a16="http://schemas.microsoft.com/office/drawing/2014/main" id="{00000000-0008-0000-0600-0000B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a:extLst>
            <a:ext uri="{FF2B5EF4-FFF2-40B4-BE49-F238E27FC236}">
              <a16:creationId xmlns:a16="http://schemas.microsoft.com/office/drawing/2014/main" id="{00000000-0008-0000-0600-0000B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コストが類似団体と比較して高い主なものは、普通建設事業費（うち新規整備）、災害復旧費があげられる。普通建設事業費（うち新規整備）については、消防庁舎や複合型中心拠点誘導施設「こもテラス」、保育所建設の新規整備が開始されたことが要因となって増加している。災害復旧事業費については、令和元年度東日本台風による災害復旧事業が完了したことにより増加した。今後も学校建設事業が予定されており地方債残高の上昇が不可避の状況となっている。今後の健全財政維持のため、可能な限り起債額を抑え、低金利での借入に努める。</a:t>
          </a:r>
        </a:p>
        <a:p>
          <a:r>
            <a:rPr kumimoji="1" lang="ja-JP" altLang="en-US" sz="1300">
              <a:latin typeface="ＭＳ Ｐゴシック" panose="020B0600070205080204" pitchFamily="50" charset="-128"/>
              <a:ea typeface="ＭＳ Ｐゴシック" panose="020B0600070205080204" pitchFamily="50" charset="-128"/>
            </a:rPr>
            <a:t>　扶助費が増加傾向にある要因として生活保護受給世帯の高齢化に伴う福祉関係経費の増加などが挙げられる。資格審査等の厳格化や市単独の給付制度等の見直しを進めていくことにより、数値の上昇を抑制し、財政を圧迫する上昇傾向に歯止めをかけ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41,988
41,082
98.55
25,587,946
24,672,575
719,954
10,325,888
19,939,801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104267</xdr:rowOff>
    </xdr:from>
    <xdr:to>
      <xdr:col>24</xdr:col>
      <xdr:colOff>63500</xdr:colOff>
      <xdr:row>36</xdr:row>
      <xdr:rowOff>131318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276467"/>
          <a:ext cx="8382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148543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77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96457</xdr:rowOff>
    </xdr:from>
    <xdr:to>
      <xdr:col>19</xdr:col>
      <xdr:colOff>177800</xdr:colOff>
      <xdr:row>36</xdr:row>
      <xdr:rowOff>104267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268657"/>
          <a:ext cx="8890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86233</xdr:rowOff>
    </xdr:from>
    <xdr:to>
      <xdr:col>20</xdr:col>
      <xdr:colOff>38100</xdr:colOff>
      <xdr:row>36</xdr:row>
      <xdr:rowOff>16383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32910</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96457</xdr:rowOff>
    </xdr:from>
    <xdr:to>
      <xdr:col>15</xdr:col>
      <xdr:colOff>50800</xdr:colOff>
      <xdr:row>36</xdr:row>
      <xdr:rowOff>105601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268657"/>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27957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105601</xdr:rowOff>
    </xdr:from>
    <xdr:to>
      <xdr:col>10</xdr:col>
      <xdr:colOff>114300</xdr:colOff>
      <xdr:row>36</xdr:row>
      <xdr:rowOff>111506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277801"/>
          <a:ext cx="889000" cy="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33291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92520</xdr:rowOff>
    </xdr:from>
    <xdr:to>
      <xdr:col>6</xdr:col>
      <xdr:colOff>38100</xdr:colOff>
      <xdr:row>36</xdr:row>
      <xdr:rowOff>22670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39197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80518</xdr:rowOff>
    </xdr:from>
    <xdr:to>
      <xdr:col>24</xdr:col>
      <xdr:colOff>114300</xdr:colOff>
      <xdr:row>37</xdr:row>
      <xdr:rowOff>10668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5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58945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3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53467</xdr:rowOff>
    </xdr:from>
    <xdr:to>
      <xdr:col>20</xdr:col>
      <xdr:colOff>38100</xdr:colOff>
      <xdr:row>36</xdr:row>
      <xdr:rowOff>155067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2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146194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18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45657</xdr:rowOff>
    </xdr:from>
    <xdr:to>
      <xdr:col>15</xdr:col>
      <xdr:colOff>101600</xdr:colOff>
      <xdr:row>36</xdr:row>
      <xdr:rowOff>147257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1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138384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10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54801</xdr:rowOff>
    </xdr:from>
    <xdr:to>
      <xdr:col>10</xdr:col>
      <xdr:colOff>165100</xdr:colOff>
      <xdr:row>36</xdr:row>
      <xdr:rowOff>156401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2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147528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19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60706</xdr:rowOff>
    </xdr:from>
    <xdr:to>
      <xdr:col>6</xdr:col>
      <xdr:colOff>38100</xdr:colOff>
      <xdr:row>36</xdr:row>
      <xdr:rowOff>162306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3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153433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2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13773</xdr:rowOff>
    </xdr:from>
    <xdr:to>
      <xdr:col>24</xdr:col>
      <xdr:colOff>63500</xdr:colOff>
      <xdr:row>59</xdr:row>
      <xdr:rowOff>34092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957873"/>
          <a:ext cx="838200" cy="191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69788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70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34092</xdr:rowOff>
    </xdr:from>
    <xdr:to>
      <xdr:col>19</xdr:col>
      <xdr:colOff>177800</xdr:colOff>
      <xdr:row>59</xdr:row>
      <xdr:rowOff>34647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10149642"/>
          <a:ext cx="8890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53635</xdr:rowOff>
    </xdr:from>
    <xdr:to>
      <xdr:col>20</xdr:col>
      <xdr:colOff>38100</xdr:colOff>
      <xdr:row>58</xdr:row>
      <xdr:rowOff>155235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312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72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34647</xdr:rowOff>
    </xdr:from>
    <xdr:to>
      <xdr:col>15</xdr:col>
      <xdr:colOff>50800</xdr:colOff>
      <xdr:row>59</xdr:row>
      <xdr:rowOff>38298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150197"/>
          <a:ext cx="889000" cy="3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73656</xdr:rowOff>
    </xdr:from>
    <xdr:to>
      <xdr:col>15</xdr:col>
      <xdr:colOff>101600</xdr:colOff>
      <xdr:row>59</xdr:row>
      <xdr:rowOff>3806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20333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79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38298</xdr:rowOff>
    </xdr:from>
    <xdr:to>
      <xdr:col>10</xdr:col>
      <xdr:colOff>114300</xdr:colOff>
      <xdr:row>59</xdr:row>
      <xdr:rowOff>38824</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153848"/>
          <a:ext cx="889000" cy="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74802</xdr:rowOff>
    </xdr:from>
    <xdr:to>
      <xdr:col>10</xdr:col>
      <xdr:colOff>165100</xdr:colOff>
      <xdr:row>59</xdr:row>
      <xdr:rowOff>4952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21479</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79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79988</xdr:rowOff>
    </xdr:from>
    <xdr:to>
      <xdr:col>6</xdr:col>
      <xdr:colOff>38100</xdr:colOff>
      <xdr:row>59</xdr:row>
      <xdr:rowOff>10138</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26665</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79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134423</xdr:rowOff>
    </xdr:from>
    <xdr:to>
      <xdr:col>24</xdr:col>
      <xdr:colOff>114300</xdr:colOff>
      <xdr:row>58</xdr:row>
      <xdr:rowOff>64573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0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49350</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22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154742</xdr:rowOff>
    </xdr:from>
    <xdr:to>
      <xdr:col>20</xdr:col>
      <xdr:colOff>38100</xdr:colOff>
      <xdr:row>59</xdr:row>
      <xdr:rowOff>84892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9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76019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9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155297</xdr:rowOff>
    </xdr:from>
    <xdr:to>
      <xdr:col>15</xdr:col>
      <xdr:colOff>101600</xdr:colOff>
      <xdr:row>59</xdr:row>
      <xdr:rowOff>85447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9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76574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9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158948</xdr:rowOff>
    </xdr:from>
    <xdr:to>
      <xdr:col>10</xdr:col>
      <xdr:colOff>165100</xdr:colOff>
      <xdr:row>59</xdr:row>
      <xdr:rowOff>89098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10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80225</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9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159474</xdr:rowOff>
    </xdr:from>
    <xdr:to>
      <xdr:col>6</xdr:col>
      <xdr:colOff>38100</xdr:colOff>
      <xdr:row>59</xdr:row>
      <xdr:rowOff>89624</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10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80751</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9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114590</xdr:rowOff>
    </xdr:from>
    <xdr:to>
      <xdr:col>24</xdr:col>
      <xdr:colOff>63500</xdr:colOff>
      <xdr:row>77</xdr:row>
      <xdr:rowOff>161399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316240"/>
          <a:ext cx="838200" cy="4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49003</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077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161399</xdr:rowOff>
    </xdr:from>
    <xdr:to>
      <xdr:col>19</xdr:col>
      <xdr:colOff>177800</xdr:colOff>
      <xdr:row>78</xdr:row>
      <xdr:rowOff>14125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363049"/>
          <a:ext cx="889000" cy="2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40798</xdr:rowOff>
    </xdr:from>
    <xdr:to>
      <xdr:col>20</xdr:col>
      <xdr:colOff>38100</xdr:colOff>
      <xdr:row>76</xdr:row>
      <xdr:rowOff>142398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158925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972</xdr:rowOff>
    </xdr:from>
    <xdr:to>
      <xdr:col>15</xdr:col>
      <xdr:colOff>50800</xdr:colOff>
      <xdr:row>78</xdr:row>
      <xdr:rowOff>14125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374072"/>
          <a:ext cx="889000" cy="1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63946</xdr:rowOff>
    </xdr:from>
    <xdr:to>
      <xdr:col>15</xdr:col>
      <xdr:colOff>101600</xdr:colOff>
      <xdr:row>76</xdr:row>
      <xdr:rowOff>165546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10623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131598</xdr:rowOff>
    </xdr:from>
    <xdr:to>
      <xdr:col>10</xdr:col>
      <xdr:colOff>114300</xdr:colOff>
      <xdr:row>78</xdr:row>
      <xdr:rowOff>972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333248"/>
          <a:ext cx="889000" cy="40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73740</xdr:rowOff>
    </xdr:from>
    <xdr:to>
      <xdr:col>10</xdr:col>
      <xdr:colOff>165100</xdr:colOff>
      <xdr:row>77</xdr:row>
      <xdr:rowOff>3890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20416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7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80090</xdr:rowOff>
    </xdr:from>
    <xdr:to>
      <xdr:col>6</xdr:col>
      <xdr:colOff>38100</xdr:colOff>
      <xdr:row>77</xdr:row>
      <xdr:rowOff>10240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26767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8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63790</xdr:rowOff>
    </xdr:from>
    <xdr:to>
      <xdr:col>24</xdr:col>
      <xdr:colOff>114300</xdr:colOff>
      <xdr:row>77</xdr:row>
      <xdr:rowOff>165390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6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150167</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80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110599</xdr:rowOff>
    </xdr:from>
    <xdr:to>
      <xdr:col>20</xdr:col>
      <xdr:colOff>38100</xdr:colOff>
      <xdr:row>78</xdr:row>
      <xdr:rowOff>40749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31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31876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404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134775</xdr:rowOff>
    </xdr:from>
    <xdr:to>
      <xdr:col>15</xdr:col>
      <xdr:colOff>101600</xdr:colOff>
      <xdr:row>78</xdr:row>
      <xdr:rowOff>64925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3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56052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29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121622</xdr:rowOff>
    </xdr:from>
    <xdr:to>
      <xdr:col>10</xdr:col>
      <xdr:colOff>165100</xdr:colOff>
      <xdr:row>78</xdr:row>
      <xdr:rowOff>51772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2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42899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15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80798</xdr:rowOff>
    </xdr:from>
    <xdr:to>
      <xdr:col>6</xdr:col>
      <xdr:colOff>38100</xdr:colOff>
      <xdr:row>78</xdr:row>
      <xdr:rowOff>10948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8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2075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375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88787</xdr:rowOff>
    </xdr:from>
    <xdr:to>
      <xdr:col>24</xdr:col>
      <xdr:colOff>63500</xdr:colOff>
      <xdr:row>97</xdr:row>
      <xdr:rowOff>101416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719437"/>
          <a:ext cx="838200" cy="1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136194</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52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101416</xdr:rowOff>
    </xdr:from>
    <xdr:to>
      <xdr:col>19</xdr:col>
      <xdr:colOff>177800</xdr:colOff>
      <xdr:row>97</xdr:row>
      <xdr:rowOff>103113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732066"/>
          <a:ext cx="889000" cy="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128197</xdr:rowOff>
    </xdr:from>
    <xdr:to>
      <xdr:col>20</xdr:col>
      <xdr:colOff>38100</xdr:colOff>
      <xdr:row>96</xdr:row>
      <xdr:rowOff>58347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1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74874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19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87633</xdr:rowOff>
    </xdr:from>
    <xdr:to>
      <xdr:col>15</xdr:col>
      <xdr:colOff>50800</xdr:colOff>
      <xdr:row>97</xdr:row>
      <xdr:rowOff>103113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032483"/>
          <a:ext cx="889000" cy="70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154225</xdr:rowOff>
    </xdr:from>
    <xdr:to>
      <xdr:col>15</xdr:col>
      <xdr:colOff>101600</xdr:colOff>
      <xdr:row>96</xdr:row>
      <xdr:rowOff>84375</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100902</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1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87633</xdr:rowOff>
    </xdr:from>
    <xdr:to>
      <xdr:col>10</xdr:col>
      <xdr:colOff>114300</xdr:colOff>
      <xdr:row>97</xdr:row>
      <xdr:rowOff>46312</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032483"/>
          <a:ext cx="889000" cy="64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152843</xdr:rowOff>
    </xdr:from>
    <xdr:to>
      <xdr:col>10</xdr:col>
      <xdr:colOff>165100</xdr:colOff>
      <xdr:row>96</xdr:row>
      <xdr:rowOff>82993</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74120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53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150774</xdr:rowOff>
    </xdr:from>
    <xdr:to>
      <xdr:col>6</xdr:col>
      <xdr:colOff>38100</xdr:colOff>
      <xdr:row>96</xdr:row>
      <xdr:rowOff>80924</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97451</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37987</xdr:rowOff>
    </xdr:from>
    <xdr:to>
      <xdr:col>24</xdr:col>
      <xdr:colOff>114300</xdr:colOff>
      <xdr:row>97</xdr:row>
      <xdr:rowOff>139587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6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124364</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8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50616</xdr:rowOff>
    </xdr:from>
    <xdr:to>
      <xdr:col>20</xdr:col>
      <xdr:colOff>38100</xdr:colOff>
      <xdr:row>97</xdr:row>
      <xdr:rowOff>152216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8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143343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773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52313</xdr:rowOff>
    </xdr:from>
    <xdr:to>
      <xdr:col>15</xdr:col>
      <xdr:colOff>101600</xdr:colOff>
      <xdr:row>97</xdr:row>
      <xdr:rowOff>153913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8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145040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7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36833</xdr:rowOff>
    </xdr:from>
    <xdr:to>
      <xdr:col>10</xdr:col>
      <xdr:colOff>165100</xdr:colOff>
      <xdr:row>93</xdr:row>
      <xdr:rowOff>138433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598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154960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575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166962</xdr:rowOff>
    </xdr:from>
    <xdr:to>
      <xdr:col>6</xdr:col>
      <xdr:colOff>38100</xdr:colOff>
      <xdr:row>97</xdr:row>
      <xdr:rowOff>97112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2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88239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1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41402</xdr:rowOff>
    </xdr:from>
    <xdr:to>
      <xdr:col>55</xdr:col>
      <xdr:colOff>0</xdr:colOff>
      <xdr:row>35</xdr:row>
      <xdr:rowOff>114554</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04215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136560</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480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41402</xdr:rowOff>
    </xdr:from>
    <xdr:to>
      <xdr:col>50</xdr:col>
      <xdr:colOff>114300</xdr:colOff>
      <xdr:row>35</xdr:row>
      <xdr:rowOff>94633</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042152"/>
          <a:ext cx="889000" cy="5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154541</xdr:rowOff>
    </xdr:from>
    <xdr:to>
      <xdr:col>50</xdr:col>
      <xdr:colOff>165100</xdr:colOff>
      <xdr:row>38</xdr:row>
      <xdr:rowOff>84691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75818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590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94633</xdr:rowOff>
    </xdr:from>
    <xdr:to>
      <xdr:col>45</xdr:col>
      <xdr:colOff>177800</xdr:colOff>
      <xdr:row>35</xdr:row>
      <xdr:rowOff>98225</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6095383"/>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156500</xdr:rowOff>
    </xdr:from>
    <xdr:to>
      <xdr:col>46</xdr:col>
      <xdr:colOff>38100</xdr:colOff>
      <xdr:row>38</xdr:row>
      <xdr:rowOff>86651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77778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98225</xdr:rowOff>
    </xdr:from>
    <xdr:to>
      <xdr:col>41</xdr:col>
      <xdr:colOff>50800</xdr:colOff>
      <xdr:row>35</xdr:row>
      <xdr:rowOff>98878</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098975"/>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142458</xdr:rowOff>
    </xdr:from>
    <xdr:to>
      <xdr:col>41</xdr:col>
      <xdr:colOff>101600</xdr:colOff>
      <xdr:row>38</xdr:row>
      <xdr:rowOff>72608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63735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578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63408</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63754</xdr:rowOff>
    </xdr:from>
    <xdr:to>
      <xdr:col>55</xdr:col>
      <xdr:colOff>50800</xdr:colOff>
      <xdr:row>35</xdr:row>
      <xdr:rowOff>165354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06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86631</xdr:rowOff>
    </xdr:from>
    <xdr:ext cx="469744"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5915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162052</xdr:rowOff>
    </xdr:from>
    <xdr:to>
      <xdr:col>50</xdr:col>
      <xdr:colOff>165100</xdr:colOff>
      <xdr:row>35</xdr:row>
      <xdr:rowOff>92202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599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108729</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04428" y="576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43833</xdr:rowOff>
    </xdr:from>
    <xdr:to>
      <xdr:col>46</xdr:col>
      <xdr:colOff>38100</xdr:colOff>
      <xdr:row>35</xdr:row>
      <xdr:rowOff>145433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04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161960</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15428" y="5819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47425</xdr:rowOff>
    </xdr:from>
    <xdr:to>
      <xdr:col>41</xdr:col>
      <xdr:colOff>101600</xdr:colOff>
      <xdr:row>35</xdr:row>
      <xdr:rowOff>149025</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04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165552</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26428" y="582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48078</xdr:rowOff>
    </xdr:from>
    <xdr:to>
      <xdr:col>36</xdr:col>
      <xdr:colOff>165100</xdr:colOff>
      <xdr:row>35</xdr:row>
      <xdr:rowOff>149678</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04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166205</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37428" y="582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68157</xdr:rowOff>
    </xdr:from>
    <xdr:to>
      <xdr:col>55</xdr:col>
      <xdr:colOff>0</xdr:colOff>
      <xdr:row>58</xdr:row>
      <xdr:rowOff>85316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10012257"/>
          <a:ext cx="838200" cy="1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108165</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09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63837</xdr:rowOff>
    </xdr:from>
    <xdr:to>
      <xdr:col>50</xdr:col>
      <xdr:colOff>114300</xdr:colOff>
      <xdr:row>58</xdr:row>
      <xdr:rowOff>85316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10007937"/>
          <a:ext cx="889000" cy="2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98588</xdr:rowOff>
    </xdr:from>
    <xdr:to>
      <xdr:col>50</xdr:col>
      <xdr:colOff>165100</xdr:colOff>
      <xdr:row>58</xdr:row>
      <xdr:rowOff>28738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45265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64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63837</xdr:rowOff>
    </xdr:from>
    <xdr:to>
      <xdr:col>45</xdr:col>
      <xdr:colOff>177800</xdr:colOff>
      <xdr:row>58</xdr:row>
      <xdr:rowOff>78660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10007937"/>
          <a:ext cx="889000" cy="1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95228</xdr:rowOff>
    </xdr:from>
    <xdr:to>
      <xdr:col>46</xdr:col>
      <xdr:colOff>38100</xdr:colOff>
      <xdr:row>58</xdr:row>
      <xdr:rowOff>25378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41905</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64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78660</xdr:rowOff>
    </xdr:from>
    <xdr:to>
      <xdr:col>41</xdr:col>
      <xdr:colOff>50800</xdr:colOff>
      <xdr:row>58</xdr:row>
      <xdr:rowOff>79057</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10022760"/>
          <a:ext cx="889000" cy="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98853</xdr:rowOff>
    </xdr:from>
    <xdr:to>
      <xdr:col>41</xdr:col>
      <xdr:colOff>101600</xdr:colOff>
      <xdr:row>58</xdr:row>
      <xdr:rowOff>29003</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45530</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64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109579</xdr:rowOff>
    </xdr:from>
    <xdr:to>
      <xdr:col>36</xdr:col>
      <xdr:colOff>165100</xdr:colOff>
      <xdr:row>58</xdr:row>
      <xdr:rowOff>39729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8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56256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5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17357</xdr:rowOff>
    </xdr:from>
    <xdr:to>
      <xdr:col>55</xdr:col>
      <xdr:colOff>50800</xdr:colOff>
      <xdr:row>58</xdr:row>
      <xdr:rowOff>118957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96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103734</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87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34516</xdr:rowOff>
    </xdr:from>
    <xdr:to>
      <xdr:col>50</xdr:col>
      <xdr:colOff>165100</xdr:colOff>
      <xdr:row>58</xdr:row>
      <xdr:rowOff>136116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97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127243</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07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13037</xdr:rowOff>
    </xdr:from>
    <xdr:to>
      <xdr:col>46</xdr:col>
      <xdr:colOff>38100</xdr:colOff>
      <xdr:row>58</xdr:row>
      <xdr:rowOff>114637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95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105764</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04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27860</xdr:rowOff>
    </xdr:from>
    <xdr:to>
      <xdr:col>41</xdr:col>
      <xdr:colOff>101600</xdr:colOff>
      <xdr:row>58</xdr:row>
      <xdr:rowOff>129460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7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120587</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06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28257</xdr:rowOff>
    </xdr:from>
    <xdr:to>
      <xdr:col>36</xdr:col>
      <xdr:colOff>165100</xdr:colOff>
      <xdr:row>58</xdr:row>
      <xdr:rowOff>129857</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7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120984</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06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160382</xdr:rowOff>
    </xdr:from>
    <xdr:to>
      <xdr:col>55</xdr:col>
      <xdr:colOff>0</xdr:colOff>
      <xdr:row>77</xdr:row>
      <xdr:rowOff>47534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190582"/>
          <a:ext cx="8382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110509</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140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47534</xdr:rowOff>
    </xdr:from>
    <xdr:to>
      <xdr:col>50</xdr:col>
      <xdr:colOff>114300</xdr:colOff>
      <xdr:row>77</xdr:row>
      <xdr:rowOff>53203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249184"/>
          <a:ext cx="889000" cy="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22298</xdr:rowOff>
    </xdr:from>
    <xdr:to>
      <xdr:col>50</xdr:col>
      <xdr:colOff>165100</xdr:colOff>
      <xdr:row>77</xdr:row>
      <xdr:rowOff>123898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22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115025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316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53203</xdr:rowOff>
    </xdr:from>
    <xdr:to>
      <xdr:col>45</xdr:col>
      <xdr:colOff>177800</xdr:colOff>
      <xdr:row>77</xdr:row>
      <xdr:rowOff>72532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254853"/>
          <a:ext cx="889000" cy="1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36705</xdr:rowOff>
    </xdr:from>
    <xdr:to>
      <xdr:col>46</xdr:col>
      <xdr:colOff>38100</xdr:colOff>
      <xdr:row>77</xdr:row>
      <xdr:rowOff>138305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2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129432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33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72532</xdr:rowOff>
    </xdr:from>
    <xdr:to>
      <xdr:col>41</xdr:col>
      <xdr:colOff>50800</xdr:colOff>
      <xdr:row>77</xdr:row>
      <xdr:rowOff>80463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274182"/>
          <a:ext cx="889000" cy="7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38351</xdr:rowOff>
    </xdr:from>
    <xdr:to>
      <xdr:col>41</xdr:col>
      <xdr:colOff>101600</xdr:colOff>
      <xdr:row>77</xdr:row>
      <xdr:rowOff>139951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2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131078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33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47072</xdr:rowOff>
    </xdr:from>
    <xdr:to>
      <xdr:col>36</xdr:col>
      <xdr:colOff>165100</xdr:colOff>
      <xdr:row>77</xdr:row>
      <xdr:rowOff>148672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24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139799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34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109582</xdr:rowOff>
    </xdr:from>
    <xdr:to>
      <xdr:col>55</xdr:col>
      <xdr:colOff>50800</xdr:colOff>
      <xdr:row>77</xdr:row>
      <xdr:rowOff>39732</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13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132459</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99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168184</xdr:rowOff>
    </xdr:from>
    <xdr:to>
      <xdr:col>50</xdr:col>
      <xdr:colOff>165100</xdr:colOff>
      <xdr:row>77</xdr:row>
      <xdr:rowOff>98334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19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114861</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297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2403</xdr:rowOff>
    </xdr:from>
    <xdr:to>
      <xdr:col>46</xdr:col>
      <xdr:colOff>38100</xdr:colOff>
      <xdr:row>77</xdr:row>
      <xdr:rowOff>104003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20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120530</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297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21732</xdr:rowOff>
    </xdr:from>
    <xdr:to>
      <xdr:col>41</xdr:col>
      <xdr:colOff>101600</xdr:colOff>
      <xdr:row>77</xdr:row>
      <xdr:rowOff>123332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22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139859</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299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29663</xdr:rowOff>
    </xdr:from>
    <xdr:to>
      <xdr:col>36</xdr:col>
      <xdr:colOff>165100</xdr:colOff>
      <xdr:row>77</xdr:row>
      <xdr:rowOff>131263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23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147790</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00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57480</xdr:rowOff>
    </xdr:from>
    <xdr:to>
      <xdr:col>55</xdr:col>
      <xdr:colOff>0</xdr:colOff>
      <xdr:row>96</xdr:row>
      <xdr:rowOff>52963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345230"/>
          <a:ext cx="838200" cy="16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62972</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350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52963</xdr:rowOff>
    </xdr:from>
    <xdr:to>
      <xdr:col>50</xdr:col>
      <xdr:colOff>114300</xdr:colOff>
      <xdr:row>96</xdr:row>
      <xdr:rowOff>86992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512163"/>
          <a:ext cx="889000" cy="3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141838</xdr:rowOff>
    </xdr:from>
    <xdr:to>
      <xdr:col>50</xdr:col>
      <xdr:colOff>165100</xdr:colOff>
      <xdr:row>96</xdr:row>
      <xdr:rowOff>71988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4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88515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20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86992</xdr:rowOff>
    </xdr:from>
    <xdr:to>
      <xdr:col>45</xdr:col>
      <xdr:colOff>177800</xdr:colOff>
      <xdr:row>96</xdr:row>
      <xdr:rowOff>151098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546192"/>
          <a:ext cx="889000" cy="6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130876</xdr:rowOff>
    </xdr:from>
    <xdr:to>
      <xdr:col>46</xdr:col>
      <xdr:colOff>38100</xdr:colOff>
      <xdr:row>96</xdr:row>
      <xdr:rowOff>61026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41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77553</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19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80918</xdr:rowOff>
    </xdr:from>
    <xdr:to>
      <xdr:col>41</xdr:col>
      <xdr:colOff>50800</xdr:colOff>
      <xdr:row>96</xdr:row>
      <xdr:rowOff>151098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540118"/>
          <a:ext cx="889000" cy="7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125901</xdr:rowOff>
    </xdr:from>
    <xdr:to>
      <xdr:col>41</xdr:col>
      <xdr:colOff>101600</xdr:colOff>
      <xdr:row>96</xdr:row>
      <xdr:rowOff>56051</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4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72578</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1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150851</xdr:rowOff>
    </xdr:from>
    <xdr:to>
      <xdr:col>36</xdr:col>
      <xdr:colOff>165100</xdr:colOff>
      <xdr:row>96</xdr:row>
      <xdr:rowOff>81001</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43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97528</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21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6680</xdr:rowOff>
    </xdr:from>
    <xdr:to>
      <xdr:col>55</xdr:col>
      <xdr:colOff>50800</xdr:colOff>
      <xdr:row>95</xdr:row>
      <xdr:rowOff>108280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29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29557</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145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2163</xdr:rowOff>
    </xdr:from>
    <xdr:to>
      <xdr:col>50</xdr:col>
      <xdr:colOff>165100</xdr:colOff>
      <xdr:row>96</xdr:row>
      <xdr:rowOff>103763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46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94890</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55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36192</xdr:rowOff>
    </xdr:from>
    <xdr:to>
      <xdr:col>46</xdr:col>
      <xdr:colOff>38100</xdr:colOff>
      <xdr:row>96</xdr:row>
      <xdr:rowOff>137792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49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128919</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588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100298</xdr:rowOff>
    </xdr:from>
    <xdr:to>
      <xdr:col>41</xdr:col>
      <xdr:colOff>101600</xdr:colOff>
      <xdr:row>97</xdr:row>
      <xdr:rowOff>30448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55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21575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65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30118</xdr:rowOff>
    </xdr:from>
    <xdr:to>
      <xdr:col>36</xdr:col>
      <xdr:colOff>165100</xdr:colOff>
      <xdr:row>96</xdr:row>
      <xdr:rowOff>131718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48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122845</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58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136875</xdr:rowOff>
    </xdr:from>
    <xdr:to>
      <xdr:col>85</xdr:col>
      <xdr:colOff>127000</xdr:colOff>
      <xdr:row>37</xdr:row>
      <xdr:rowOff>77047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309075"/>
          <a:ext cx="838200" cy="11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92816</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26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77047</xdr:rowOff>
    </xdr:from>
    <xdr:to>
      <xdr:col>81</xdr:col>
      <xdr:colOff>50800</xdr:colOff>
      <xdr:row>38</xdr:row>
      <xdr:rowOff>75970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420697"/>
          <a:ext cx="889000" cy="170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155618</xdr:rowOff>
    </xdr:from>
    <xdr:to>
      <xdr:col>81</xdr:col>
      <xdr:colOff>101600</xdr:colOff>
      <xdr:row>37</xdr:row>
      <xdr:rowOff>85768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102295</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10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75970</xdr:rowOff>
    </xdr:from>
    <xdr:to>
      <xdr:col>76</xdr:col>
      <xdr:colOff>114300</xdr:colOff>
      <xdr:row>38</xdr:row>
      <xdr:rowOff>77406</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591070"/>
          <a:ext cx="889000" cy="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158950</xdr:rowOff>
    </xdr:from>
    <xdr:to>
      <xdr:col>76</xdr:col>
      <xdr:colOff>165100</xdr:colOff>
      <xdr:row>37</xdr:row>
      <xdr:rowOff>89100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105627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10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90584</xdr:rowOff>
    </xdr:from>
    <xdr:to>
      <xdr:col>71</xdr:col>
      <xdr:colOff>177800</xdr:colOff>
      <xdr:row>38</xdr:row>
      <xdr:rowOff>77406</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2814300" y="6434234"/>
          <a:ext cx="889000" cy="15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1052</xdr:rowOff>
    </xdr:from>
    <xdr:to>
      <xdr:col>72</xdr:col>
      <xdr:colOff>38100</xdr:colOff>
      <xdr:row>37</xdr:row>
      <xdr:rowOff>102652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119179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11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169759</xdr:rowOff>
    </xdr:from>
    <xdr:to>
      <xdr:col>67</xdr:col>
      <xdr:colOff>101600</xdr:colOff>
      <xdr:row>37</xdr:row>
      <xdr:rowOff>99909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116436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86075</xdr:rowOff>
    </xdr:from>
    <xdr:to>
      <xdr:col>85</xdr:col>
      <xdr:colOff>177800</xdr:colOff>
      <xdr:row>37</xdr:row>
      <xdr:rowOff>16225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25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108952</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109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26247</xdr:rowOff>
    </xdr:from>
    <xdr:to>
      <xdr:col>81</xdr:col>
      <xdr:colOff>101600</xdr:colOff>
      <xdr:row>37</xdr:row>
      <xdr:rowOff>127847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36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118974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46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25170</xdr:rowOff>
    </xdr:from>
    <xdr:to>
      <xdr:col>76</xdr:col>
      <xdr:colOff>165100</xdr:colOff>
      <xdr:row>38</xdr:row>
      <xdr:rowOff>126770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54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117897</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63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26606</xdr:rowOff>
    </xdr:from>
    <xdr:to>
      <xdr:col>72</xdr:col>
      <xdr:colOff>38100</xdr:colOff>
      <xdr:row>38</xdr:row>
      <xdr:rowOff>128206</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54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119333</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63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39784</xdr:rowOff>
    </xdr:from>
    <xdr:to>
      <xdr:col>67</xdr:col>
      <xdr:colOff>101600</xdr:colOff>
      <xdr:row>37</xdr:row>
      <xdr:rowOff>141384</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38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132511</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47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467</xdr:rowOff>
    </xdr:from>
    <xdr:to>
      <xdr:col>85</xdr:col>
      <xdr:colOff>127000</xdr:colOff>
      <xdr:row>57</xdr:row>
      <xdr:rowOff>65664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773117"/>
          <a:ext cx="838200" cy="65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162702</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421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368</xdr:rowOff>
    </xdr:from>
    <xdr:to>
      <xdr:col>81</xdr:col>
      <xdr:colOff>50800</xdr:colOff>
      <xdr:row>57</xdr:row>
      <xdr:rowOff>65664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773018"/>
          <a:ext cx="889000" cy="6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195</xdr:rowOff>
    </xdr:from>
    <xdr:to>
      <xdr:col>81</xdr:col>
      <xdr:colOff>101600</xdr:colOff>
      <xdr:row>56</xdr:row>
      <xdr:rowOff>101795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118322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37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154041</xdr:rowOff>
    </xdr:from>
    <xdr:to>
      <xdr:col>76</xdr:col>
      <xdr:colOff>114300</xdr:colOff>
      <xdr:row>57</xdr:row>
      <xdr:rowOff>368</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3703300" y="9755241"/>
          <a:ext cx="889000" cy="1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51950</xdr:rowOff>
    </xdr:from>
    <xdr:to>
      <xdr:col>76</xdr:col>
      <xdr:colOff>165100</xdr:colOff>
      <xdr:row>56</xdr:row>
      <xdr:rowOff>153550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170077</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154041</xdr:rowOff>
    </xdr:from>
    <xdr:to>
      <xdr:col>71</xdr:col>
      <xdr:colOff>177800</xdr:colOff>
      <xdr:row>57</xdr:row>
      <xdr:rowOff>111483</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755241"/>
          <a:ext cx="889000" cy="12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47402</xdr:rowOff>
    </xdr:from>
    <xdr:to>
      <xdr:col>72</xdr:col>
      <xdr:colOff>38100</xdr:colOff>
      <xdr:row>56</xdr:row>
      <xdr:rowOff>149002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165529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51013</xdr:rowOff>
    </xdr:from>
    <xdr:to>
      <xdr:col>67</xdr:col>
      <xdr:colOff>101600</xdr:colOff>
      <xdr:row>56</xdr:row>
      <xdr:rowOff>152613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169140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121117</xdr:rowOff>
    </xdr:from>
    <xdr:to>
      <xdr:col>85</xdr:col>
      <xdr:colOff>177800</xdr:colOff>
      <xdr:row>57</xdr:row>
      <xdr:rowOff>51267</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72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99544</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70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14864</xdr:rowOff>
    </xdr:from>
    <xdr:to>
      <xdr:col>81</xdr:col>
      <xdr:colOff>101600</xdr:colOff>
      <xdr:row>57</xdr:row>
      <xdr:rowOff>116464</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78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107591</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88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121018</xdr:rowOff>
    </xdr:from>
    <xdr:to>
      <xdr:col>76</xdr:col>
      <xdr:colOff>165100</xdr:colOff>
      <xdr:row>57</xdr:row>
      <xdr:rowOff>51168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72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42295</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81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103241</xdr:rowOff>
    </xdr:from>
    <xdr:to>
      <xdr:col>72</xdr:col>
      <xdr:colOff>38100</xdr:colOff>
      <xdr:row>57</xdr:row>
      <xdr:rowOff>33391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70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24518</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797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60683</xdr:rowOff>
    </xdr:from>
    <xdr:to>
      <xdr:col>67</xdr:col>
      <xdr:colOff>101600</xdr:colOff>
      <xdr:row>57</xdr:row>
      <xdr:rowOff>162283</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83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153410</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92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62751</xdr:rowOff>
    </xdr:from>
    <xdr:to>
      <xdr:col>85</xdr:col>
      <xdr:colOff>127000</xdr:colOff>
      <xdr:row>78</xdr:row>
      <xdr:rowOff>149568</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5481300" y="13435851"/>
          <a:ext cx="838200" cy="86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26560</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399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149568</xdr:rowOff>
    </xdr:from>
    <xdr:to>
      <xdr:col>81</xdr:col>
      <xdr:colOff>50800</xdr:colOff>
      <xdr:row>79</xdr:row>
      <xdr:rowOff>15087</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522668"/>
          <a:ext cx="889000" cy="36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36615</xdr:rowOff>
    </xdr:from>
    <xdr:to>
      <xdr:col>81</xdr:col>
      <xdr:colOff>101600</xdr:colOff>
      <xdr:row>78</xdr:row>
      <xdr:rowOff>138215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154742</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18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13945</xdr:rowOff>
    </xdr:from>
    <xdr:to>
      <xdr:col>76</xdr:col>
      <xdr:colOff>114300</xdr:colOff>
      <xdr:row>79</xdr:row>
      <xdr:rowOff>15087</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558495"/>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49403</xdr:rowOff>
    </xdr:from>
    <xdr:to>
      <xdr:col>76</xdr:col>
      <xdr:colOff>165100</xdr:colOff>
      <xdr:row>78</xdr:row>
      <xdr:rowOff>151003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167530</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19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13945</xdr:rowOff>
    </xdr:from>
    <xdr:to>
      <xdr:col>71</xdr:col>
      <xdr:colOff>177800</xdr:colOff>
      <xdr:row>79</xdr:row>
      <xdr:rowOff>30480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3558495"/>
          <a:ext cx="889000" cy="1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97346</xdr:rowOff>
    </xdr:from>
    <xdr:to>
      <xdr:col>72</xdr:col>
      <xdr:colOff>38100</xdr:colOff>
      <xdr:row>79</xdr:row>
      <xdr:rowOff>27496</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44023</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111785</xdr:rowOff>
    </xdr:from>
    <xdr:to>
      <xdr:col>67</xdr:col>
      <xdr:colOff>101600</xdr:colOff>
      <xdr:row>79</xdr:row>
      <xdr:rowOff>41935</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58462</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11951</xdr:rowOff>
    </xdr:from>
    <xdr:to>
      <xdr:col>85</xdr:col>
      <xdr:colOff>177800</xdr:colOff>
      <xdr:row>78</xdr:row>
      <xdr:rowOff>113551</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38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34828</xdr:rowOff>
    </xdr:from>
    <xdr:ext cx="534377"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23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98768</xdr:rowOff>
    </xdr:from>
    <xdr:to>
      <xdr:col>81</xdr:col>
      <xdr:colOff>101600</xdr:colOff>
      <xdr:row>79</xdr:row>
      <xdr:rowOff>28918</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47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20045</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46428" y="1356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135737</xdr:rowOff>
    </xdr:from>
    <xdr:to>
      <xdr:col>76</xdr:col>
      <xdr:colOff>165100</xdr:colOff>
      <xdr:row>79</xdr:row>
      <xdr:rowOff>65887</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0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57014</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57428" y="1360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134595</xdr:rowOff>
    </xdr:from>
    <xdr:to>
      <xdr:col>72</xdr:col>
      <xdr:colOff>38100</xdr:colOff>
      <xdr:row>79</xdr:row>
      <xdr:rowOff>64745</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0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55872</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68428" y="1360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151130</xdr:rowOff>
    </xdr:from>
    <xdr:to>
      <xdr:col>67</xdr:col>
      <xdr:colOff>101600</xdr:colOff>
      <xdr:row>79</xdr:row>
      <xdr:rowOff>81280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2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72407</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79428" y="13616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144582</xdr:rowOff>
    </xdr:from>
    <xdr:to>
      <xdr:col>85</xdr:col>
      <xdr:colOff>127000</xdr:colOff>
      <xdr:row>98</xdr:row>
      <xdr:rowOff>146431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946682"/>
          <a:ext cx="838200" cy="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12113</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642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144582</xdr:rowOff>
    </xdr:from>
    <xdr:to>
      <xdr:col>81</xdr:col>
      <xdr:colOff>50800</xdr:colOff>
      <xdr:row>98</xdr:row>
      <xdr:rowOff>150192</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946682"/>
          <a:ext cx="889000" cy="5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165060</xdr:rowOff>
    </xdr:from>
    <xdr:to>
      <xdr:col>81</xdr:col>
      <xdr:colOff>101600</xdr:colOff>
      <xdr:row>98</xdr:row>
      <xdr:rowOff>95210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111737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143749</xdr:rowOff>
    </xdr:from>
    <xdr:to>
      <xdr:col>76</xdr:col>
      <xdr:colOff>114300</xdr:colOff>
      <xdr:row>98</xdr:row>
      <xdr:rowOff>150192</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945849"/>
          <a:ext cx="889000" cy="6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162902</xdr:rowOff>
    </xdr:from>
    <xdr:to>
      <xdr:col>76</xdr:col>
      <xdr:colOff>165100</xdr:colOff>
      <xdr:row>98</xdr:row>
      <xdr:rowOff>93052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109579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143749</xdr:rowOff>
    </xdr:from>
    <xdr:to>
      <xdr:col>71</xdr:col>
      <xdr:colOff>177800</xdr:colOff>
      <xdr:row>98</xdr:row>
      <xdr:rowOff>151574</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945849"/>
          <a:ext cx="889000" cy="7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162140</xdr:rowOff>
    </xdr:from>
    <xdr:to>
      <xdr:col>72</xdr:col>
      <xdr:colOff>38100</xdr:colOff>
      <xdr:row>98</xdr:row>
      <xdr:rowOff>92290</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108817</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159446</xdr:rowOff>
    </xdr:from>
    <xdr:to>
      <xdr:col>67</xdr:col>
      <xdr:colOff>101600</xdr:colOff>
      <xdr:row>98</xdr:row>
      <xdr:rowOff>89596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106123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95631</xdr:rowOff>
    </xdr:from>
    <xdr:to>
      <xdr:col>85</xdr:col>
      <xdr:colOff>177800</xdr:colOff>
      <xdr:row>99</xdr:row>
      <xdr:rowOff>25781</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89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10558</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8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93782</xdr:rowOff>
    </xdr:from>
    <xdr:to>
      <xdr:col>81</xdr:col>
      <xdr:colOff>101600</xdr:colOff>
      <xdr:row>99</xdr:row>
      <xdr:rowOff>23932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89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15059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98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99392</xdr:rowOff>
    </xdr:from>
    <xdr:to>
      <xdr:col>76</xdr:col>
      <xdr:colOff>165100</xdr:colOff>
      <xdr:row>99</xdr:row>
      <xdr:rowOff>29542</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90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20669</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92949</xdr:rowOff>
    </xdr:from>
    <xdr:to>
      <xdr:col>72</xdr:col>
      <xdr:colOff>38100</xdr:colOff>
      <xdr:row>99</xdr:row>
      <xdr:rowOff>23099</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89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14226</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98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100774</xdr:rowOff>
    </xdr:from>
    <xdr:to>
      <xdr:col>67</xdr:col>
      <xdr:colOff>101600</xdr:colOff>
      <xdr:row>99</xdr:row>
      <xdr:rowOff>30924</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90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22051</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99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162259</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505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88917</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432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134430</xdr:rowOff>
    </xdr:from>
    <xdr:to>
      <xdr:col>107</xdr:col>
      <xdr:colOff>101600</xdr:colOff>
      <xdr:row>39</xdr:row>
      <xdr:rowOff>64580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81106</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89091</xdr:rowOff>
    </xdr:from>
    <xdr:to>
      <xdr:col>102</xdr:col>
      <xdr:colOff>165100</xdr:colOff>
      <xdr:row>39</xdr:row>
      <xdr:rowOff>19241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35768</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87774</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117810</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32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156972</xdr:rowOff>
    </xdr:from>
    <xdr:to>
      <xdr:col>112</xdr:col>
      <xdr:colOff>38100</xdr:colOff>
      <xdr:row>59</xdr:row>
      <xdr:rowOff>87122</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103649</xdr:rowOff>
    </xdr:from>
    <xdr:ext cx="313932"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66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156718</xdr:rowOff>
    </xdr:from>
    <xdr:to>
      <xdr:col>107</xdr:col>
      <xdr:colOff>101600</xdr:colOff>
      <xdr:row>59</xdr:row>
      <xdr:rowOff>86868</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103395</xdr:rowOff>
    </xdr:from>
    <xdr:ext cx="313932"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77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157353</xdr:rowOff>
    </xdr:from>
    <xdr:to>
      <xdr:col>102</xdr:col>
      <xdr:colOff>165100</xdr:colOff>
      <xdr:row>59</xdr:row>
      <xdr:rowOff>87503</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104030</xdr:rowOff>
    </xdr:from>
    <xdr:ext cx="313932"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88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104792</xdr:rowOff>
    </xdr:from>
    <xdr:ext cx="313932"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99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今年度新たに土木費、消防費、災害復旧費が類似団体平均を上回る数値にとなった。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土木費については、複合型中心拠点誘導施設「こもテラス」の建設が要因として挙げられ、住民一人当たり</a:t>
          </a:r>
          <a:r>
            <a:rPr kumimoji="1" lang="en-US" altLang="ja-JP" sz="1300">
              <a:latin typeface="ＭＳ Ｐゴシック" panose="020B0600070205080204" pitchFamily="50" charset="-128"/>
              <a:ea typeface="ＭＳ Ｐゴシック" panose="020B0600070205080204" pitchFamily="50" charset="-128"/>
            </a:rPr>
            <a:t>66,803</a:t>
          </a:r>
          <a:r>
            <a:rPr kumimoji="1" lang="ja-JP" altLang="en-US" sz="1300">
              <a:latin typeface="ＭＳ Ｐゴシック" panose="020B0600070205080204" pitchFamily="50" charset="-128"/>
              <a:ea typeface="ＭＳ Ｐゴシック" panose="020B0600070205080204" pitchFamily="50" charset="-128"/>
            </a:rPr>
            <a:t>円となり、前年度決算と比較すると</a:t>
          </a:r>
          <a:r>
            <a:rPr kumimoji="1" lang="en-US" altLang="ja-JP" sz="1300">
              <a:latin typeface="ＭＳ Ｐゴシック" panose="020B0600070205080204" pitchFamily="50" charset="-128"/>
              <a:ea typeface="ＭＳ Ｐゴシック" panose="020B0600070205080204" pitchFamily="50" charset="-128"/>
            </a:rPr>
            <a:t>29.8</a:t>
          </a:r>
          <a:r>
            <a:rPr kumimoji="1" lang="ja-JP" altLang="en-US" sz="1300">
              <a:latin typeface="ＭＳ Ｐゴシック" panose="020B0600070205080204" pitchFamily="50" charset="-128"/>
              <a:ea typeface="ＭＳ Ｐゴシック" panose="020B0600070205080204" pitchFamily="50" charset="-128"/>
            </a:rPr>
            <a:t>％増となった。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消防費については、消防庁舎の建設が要因として挙げられ、住民一人当たり</a:t>
          </a:r>
          <a:r>
            <a:rPr kumimoji="1" lang="en-US" altLang="ja-JP" sz="1300">
              <a:latin typeface="ＭＳ Ｐゴシック" panose="020B0600070205080204" pitchFamily="50" charset="-128"/>
              <a:ea typeface="ＭＳ Ｐゴシック" panose="020B0600070205080204" pitchFamily="50" charset="-128"/>
            </a:rPr>
            <a:t>29,173</a:t>
          </a:r>
          <a:r>
            <a:rPr kumimoji="1" lang="ja-JP" altLang="en-US" sz="1300">
              <a:latin typeface="ＭＳ Ｐゴシック" panose="020B0600070205080204" pitchFamily="50" charset="-128"/>
              <a:ea typeface="ＭＳ Ｐゴシック" panose="020B0600070205080204" pitchFamily="50" charset="-128"/>
            </a:rPr>
            <a:t>円となり、前年度決算と比較すると</a:t>
          </a:r>
          <a:r>
            <a:rPr kumimoji="1" lang="en-US" altLang="ja-JP" sz="1300">
              <a:latin typeface="ＭＳ Ｐゴシック" panose="020B0600070205080204" pitchFamily="50" charset="-128"/>
              <a:ea typeface="ＭＳ Ｐゴシック" panose="020B0600070205080204" pitchFamily="50" charset="-128"/>
            </a:rPr>
            <a:t>30.6</a:t>
          </a:r>
          <a:r>
            <a:rPr kumimoji="1" lang="ja-JP" altLang="en-US" sz="1300">
              <a:latin typeface="ＭＳ Ｐゴシック" panose="020B0600070205080204" pitchFamily="50" charset="-128"/>
              <a:ea typeface="ＭＳ Ｐゴシック" panose="020B0600070205080204" pitchFamily="50" charset="-128"/>
            </a:rPr>
            <a:t>％増となった。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災害復旧費については、令和元年度東日本台風の災害復旧事業の完了が要因として挙げられ、住民一人当たり</a:t>
          </a:r>
          <a:r>
            <a:rPr kumimoji="1" lang="en-US" altLang="ja-JP" sz="1300">
              <a:latin typeface="ＭＳ Ｐゴシック" panose="020B0600070205080204" pitchFamily="50" charset="-128"/>
              <a:ea typeface="ＭＳ Ｐゴシック" panose="020B0600070205080204" pitchFamily="50" charset="-128"/>
            </a:rPr>
            <a:t>12,059</a:t>
          </a:r>
          <a:r>
            <a:rPr kumimoji="1" lang="ja-JP" altLang="en-US" sz="1300">
              <a:latin typeface="ＭＳ Ｐゴシック" panose="020B0600070205080204" pitchFamily="50" charset="-128"/>
              <a:ea typeface="ＭＳ Ｐゴシック" panose="020B0600070205080204" pitchFamily="50" charset="-128"/>
            </a:rPr>
            <a:t>円となり、前年度決算と比較すると</a:t>
          </a:r>
          <a:r>
            <a:rPr kumimoji="1" lang="en-US" altLang="ja-JP" sz="1300">
              <a:latin typeface="ＭＳ Ｐゴシック" panose="020B0600070205080204" pitchFamily="50" charset="-128"/>
              <a:ea typeface="ＭＳ Ｐゴシック" panose="020B0600070205080204" pitchFamily="50" charset="-128"/>
            </a:rPr>
            <a:t>130.9</a:t>
          </a:r>
          <a:r>
            <a:rPr kumimoji="1" lang="ja-JP" altLang="en-US" sz="1300">
              <a:latin typeface="ＭＳ Ｐゴシック" panose="020B0600070205080204" pitchFamily="50" charset="-128"/>
              <a:ea typeface="ＭＳ Ｐゴシック" panose="020B0600070205080204" pitchFamily="50" charset="-128"/>
            </a:rPr>
            <a:t>％増となった。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総務費、商工費が大きく増加しているのは新型コロナ感染症対策の定額給付金や緊急経済対策等の要因が挙げられる。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長野県小諸市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財政調整基金については、中長期的な見通しのもとに、決算剰余金を中心に積み立てるとともに、最低水準の取り崩しに努めている。令和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年度は法人市民税の増収（前年度比</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約</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億円）などにより、最終的に取り崩しを行わなかったため、実質収支の伸びに牽引されて残高が回復している。また、実質単年度収支も黒字となった。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長野県小諸市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算定が義務付けられた平成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年以降、左記のいずれの会計においても連結実質赤字額は生じておらず、黒字となっている。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引き続き行財政計画を推進し、赤字を生じさせないよう歳入歳出の適正化を図り、健全な財政運営に努める。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25587946</v>
      </c>
      <c r="BO4" s="433"/>
      <c r="BP4" s="433"/>
      <c r="BQ4" s="433"/>
      <c r="BR4" s="433"/>
      <c r="BS4" s="433"/>
      <c r="BT4" s="433"/>
      <c r="BU4" s="434"/>
      <c r="BV4" s="432">
        <v>18204443</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7</v>
      </c>
      <c r="CU4" s="439"/>
      <c r="CV4" s="439"/>
      <c r="CW4" s="439"/>
      <c r="CX4" s="439"/>
      <c r="CY4" s="439"/>
      <c r="CZ4" s="439"/>
      <c r="DA4" s="440"/>
      <c r="DB4" s="438">
        <v>6.5</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24672575</v>
      </c>
      <c r="BO5" s="470"/>
      <c r="BP5" s="470"/>
      <c r="BQ5" s="470"/>
      <c r="BR5" s="470"/>
      <c r="BS5" s="470"/>
      <c r="BT5" s="470"/>
      <c r="BU5" s="471"/>
      <c r="BV5" s="469">
        <v>17235405</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89</v>
      </c>
      <c r="CU5" s="467"/>
      <c r="CV5" s="467"/>
      <c r="CW5" s="467"/>
      <c r="CX5" s="467"/>
      <c r="CY5" s="467"/>
      <c r="CZ5" s="467"/>
      <c r="DA5" s="468"/>
      <c r="DB5" s="466">
        <v>89</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915371</v>
      </c>
      <c r="BO6" s="470"/>
      <c r="BP6" s="470"/>
      <c r="BQ6" s="470"/>
      <c r="BR6" s="470"/>
      <c r="BS6" s="470"/>
      <c r="BT6" s="470"/>
      <c r="BU6" s="471"/>
      <c r="BV6" s="469">
        <v>969038</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93.6</v>
      </c>
      <c r="CU6" s="507"/>
      <c r="CV6" s="507"/>
      <c r="CW6" s="507"/>
      <c r="CX6" s="507"/>
      <c r="CY6" s="507"/>
      <c r="CZ6" s="507"/>
      <c r="DA6" s="508"/>
      <c r="DB6" s="506">
        <v>93.7</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195417</v>
      </c>
      <c r="BO7" s="470"/>
      <c r="BP7" s="470"/>
      <c r="BQ7" s="470"/>
      <c r="BR7" s="470"/>
      <c r="BS7" s="470"/>
      <c r="BT7" s="470"/>
      <c r="BU7" s="471"/>
      <c r="BV7" s="469">
        <v>332193</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10325888</v>
      </c>
      <c r="CU7" s="470"/>
      <c r="CV7" s="470"/>
      <c r="CW7" s="470"/>
      <c r="CX7" s="470"/>
      <c r="CY7" s="470"/>
      <c r="CZ7" s="470"/>
      <c r="DA7" s="471"/>
      <c r="DB7" s="469">
        <v>9824315</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94</v>
      </c>
      <c r="AV8" s="502"/>
      <c r="AW8" s="502"/>
      <c r="AX8" s="502"/>
      <c r="AY8" s="503" t="s">
        <v>109</v>
      </c>
      <c r="AZ8" s="504"/>
      <c r="BA8" s="504"/>
      <c r="BB8" s="504"/>
      <c r="BC8" s="504"/>
      <c r="BD8" s="504"/>
      <c r="BE8" s="504"/>
      <c r="BF8" s="504"/>
      <c r="BG8" s="504"/>
      <c r="BH8" s="504"/>
      <c r="BI8" s="504"/>
      <c r="BJ8" s="504"/>
      <c r="BK8" s="504"/>
      <c r="BL8" s="504"/>
      <c r="BM8" s="505"/>
      <c r="BN8" s="469">
        <v>719954</v>
      </c>
      <c r="BO8" s="470"/>
      <c r="BP8" s="470"/>
      <c r="BQ8" s="470"/>
      <c r="BR8" s="470"/>
      <c r="BS8" s="470"/>
      <c r="BT8" s="470"/>
      <c r="BU8" s="471"/>
      <c r="BV8" s="469">
        <v>636845</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0.57999999999999996</v>
      </c>
      <c r="CU8" s="510"/>
      <c r="CV8" s="510"/>
      <c r="CW8" s="510"/>
      <c r="CX8" s="510"/>
      <c r="CY8" s="510"/>
      <c r="CZ8" s="510"/>
      <c r="DA8" s="511"/>
      <c r="DB8" s="509">
        <v>0.59</v>
      </c>
      <c r="DC8" s="510"/>
      <c r="DD8" s="510"/>
      <c r="DE8" s="510"/>
      <c r="DF8" s="510"/>
      <c r="DG8" s="510"/>
      <c r="DH8" s="510"/>
      <c r="DI8" s="511"/>
      <c r="DJ8" s="186"/>
      <c r="DK8" s="186"/>
      <c r="DL8" s="186"/>
      <c r="DM8" s="186"/>
      <c r="DN8" s="186"/>
      <c r="DO8" s="186"/>
    </row>
    <row r="9" spans="1:119" ht="18.75" customHeight="1" thickBot="1" x14ac:dyDescent="0.2">
      <c r="A9" s="187"/>
      <c r="B9" s="463" t="s">
        <v>111</v>
      </c>
      <c r="C9" s="464"/>
      <c r="D9" s="464"/>
      <c r="E9" s="464"/>
      <c r="F9" s="464"/>
      <c r="G9" s="464"/>
      <c r="H9" s="464"/>
      <c r="I9" s="464"/>
      <c r="J9" s="464"/>
      <c r="K9" s="512"/>
      <c r="L9" s="513" t="s">
        <v>112</v>
      </c>
      <c r="M9" s="514"/>
      <c r="N9" s="514"/>
      <c r="O9" s="514"/>
      <c r="P9" s="514"/>
      <c r="Q9" s="515"/>
      <c r="R9" s="516">
        <v>40991</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115</v>
      </c>
      <c r="AV9" s="502"/>
      <c r="AW9" s="502"/>
      <c r="AX9" s="502"/>
      <c r="AY9" s="503" t="s">
        <v>116</v>
      </c>
      <c r="AZ9" s="504"/>
      <c r="BA9" s="504"/>
      <c r="BB9" s="504"/>
      <c r="BC9" s="504"/>
      <c r="BD9" s="504"/>
      <c r="BE9" s="504"/>
      <c r="BF9" s="504"/>
      <c r="BG9" s="504"/>
      <c r="BH9" s="504"/>
      <c r="BI9" s="504"/>
      <c r="BJ9" s="504"/>
      <c r="BK9" s="504"/>
      <c r="BL9" s="504"/>
      <c r="BM9" s="505"/>
      <c r="BN9" s="469">
        <v>83109</v>
      </c>
      <c r="BO9" s="470"/>
      <c r="BP9" s="470"/>
      <c r="BQ9" s="470"/>
      <c r="BR9" s="470"/>
      <c r="BS9" s="470"/>
      <c r="BT9" s="470"/>
      <c r="BU9" s="471"/>
      <c r="BV9" s="469">
        <v>92231</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11.9</v>
      </c>
      <c r="CU9" s="467"/>
      <c r="CV9" s="467"/>
      <c r="CW9" s="467"/>
      <c r="CX9" s="467"/>
      <c r="CY9" s="467"/>
      <c r="CZ9" s="467"/>
      <c r="DA9" s="468"/>
      <c r="DB9" s="466">
        <v>12.8</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118</v>
      </c>
      <c r="M10" s="499"/>
      <c r="N10" s="499"/>
      <c r="O10" s="499"/>
      <c r="P10" s="499"/>
      <c r="Q10" s="500"/>
      <c r="R10" s="520">
        <v>42512</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94</v>
      </c>
      <c r="AV10" s="502"/>
      <c r="AW10" s="502"/>
      <c r="AX10" s="502"/>
      <c r="AY10" s="503" t="s">
        <v>120</v>
      </c>
      <c r="AZ10" s="504"/>
      <c r="BA10" s="504"/>
      <c r="BB10" s="504"/>
      <c r="BC10" s="504"/>
      <c r="BD10" s="504"/>
      <c r="BE10" s="504"/>
      <c r="BF10" s="504"/>
      <c r="BG10" s="504"/>
      <c r="BH10" s="504"/>
      <c r="BI10" s="504"/>
      <c r="BJ10" s="504"/>
      <c r="BK10" s="504"/>
      <c r="BL10" s="504"/>
      <c r="BM10" s="505"/>
      <c r="BN10" s="469">
        <v>200893</v>
      </c>
      <c r="BO10" s="470"/>
      <c r="BP10" s="470"/>
      <c r="BQ10" s="470"/>
      <c r="BR10" s="470"/>
      <c r="BS10" s="470"/>
      <c r="BT10" s="470"/>
      <c r="BU10" s="471"/>
      <c r="BV10" s="469">
        <v>861</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125</v>
      </c>
      <c r="AV11" s="502"/>
      <c r="AW11" s="502"/>
      <c r="AX11" s="502"/>
      <c r="AY11" s="503" t="s">
        <v>126</v>
      </c>
      <c r="AZ11" s="504"/>
      <c r="BA11" s="504"/>
      <c r="BB11" s="504"/>
      <c r="BC11" s="504"/>
      <c r="BD11" s="504"/>
      <c r="BE11" s="504"/>
      <c r="BF11" s="504"/>
      <c r="BG11" s="504"/>
      <c r="BH11" s="504"/>
      <c r="BI11" s="504"/>
      <c r="BJ11" s="504"/>
      <c r="BK11" s="504"/>
      <c r="BL11" s="504"/>
      <c r="BM11" s="505"/>
      <c r="BN11" s="469">
        <v>47884</v>
      </c>
      <c r="BO11" s="470"/>
      <c r="BP11" s="470"/>
      <c r="BQ11" s="470"/>
      <c r="BR11" s="470"/>
      <c r="BS11" s="470"/>
      <c r="BT11" s="470"/>
      <c r="BU11" s="471"/>
      <c r="BV11" s="469">
        <v>89125</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128</v>
      </c>
      <c r="DC11" s="510"/>
      <c r="DD11" s="510"/>
      <c r="DE11" s="510"/>
      <c r="DF11" s="510"/>
      <c r="DG11" s="510"/>
      <c r="DH11" s="510"/>
      <c r="DI11" s="511"/>
      <c r="DJ11" s="186"/>
      <c r="DK11" s="186"/>
      <c r="DL11" s="186"/>
      <c r="DM11" s="186"/>
      <c r="DN11" s="186"/>
      <c r="DO11" s="186"/>
    </row>
    <row r="12" spans="1:119" ht="18.75" customHeight="1" x14ac:dyDescent="0.15">
      <c r="A12" s="187"/>
      <c r="B12" s="529" t="s">
        <v>129</v>
      </c>
      <c r="C12" s="530"/>
      <c r="D12" s="530"/>
      <c r="E12" s="530"/>
      <c r="F12" s="530"/>
      <c r="G12" s="530"/>
      <c r="H12" s="530"/>
      <c r="I12" s="530"/>
      <c r="J12" s="530"/>
      <c r="K12" s="531"/>
      <c r="L12" s="538" t="s">
        <v>130</v>
      </c>
      <c r="M12" s="539"/>
      <c r="N12" s="539"/>
      <c r="O12" s="539"/>
      <c r="P12" s="539"/>
      <c r="Q12" s="540"/>
      <c r="R12" s="541">
        <v>41988</v>
      </c>
      <c r="S12" s="542"/>
      <c r="T12" s="542"/>
      <c r="U12" s="542"/>
      <c r="V12" s="543"/>
      <c r="W12" s="544" t="s">
        <v>1</v>
      </c>
      <c r="X12" s="502"/>
      <c r="Y12" s="502"/>
      <c r="Z12" s="502"/>
      <c r="AA12" s="502"/>
      <c r="AB12" s="545"/>
      <c r="AC12" s="546" t="s">
        <v>131</v>
      </c>
      <c r="AD12" s="547"/>
      <c r="AE12" s="547"/>
      <c r="AF12" s="547"/>
      <c r="AG12" s="548"/>
      <c r="AH12" s="546" t="s">
        <v>132</v>
      </c>
      <c r="AI12" s="547"/>
      <c r="AJ12" s="547"/>
      <c r="AK12" s="547"/>
      <c r="AL12" s="549"/>
      <c r="AM12" s="498" t="s">
        <v>133</v>
      </c>
      <c r="AN12" s="499"/>
      <c r="AO12" s="499"/>
      <c r="AP12" s="499"/>
      <c r="AQ12" s="499"/>
      <c r="AR12" s="499"/>
      <c r="AS12" s="499"/>
      <c r="AT12" s="500"/>
      <c r="AU12" s="501" t="s">
        <v>115</v>
      </c>
      <c r="AV12" s="502"/>
      <c r="AW12" s="502"/>
      <c r="AX12" s="502"/>
      <c r="AY12" s="503" t="s">
        <v>134</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400000</v>
      </c>
      <c r="BW12" s="470"/>
      <c r="BX12" s="470"/>
      <c r="BY12" s="470"/>
      <c r="BZ12" s="470"/>
      <c r="CA12" s="470"/>
      <c r="CB12" s="470"/>
      <c r="CC12" s="471"/>
      <c r="CD12" s="472" t="s">
        <v>135</v>
      </c>
      <c r="CE12" s="473"/>
      <c r="CF12" s="473"/>
      <c r="CG12" s="473"/>
      <c r="CH12" s="473"/>
      <c r="CI12" s="473"/>
      <c r="CJ12" s="473"/>
      <c r="CK12" s="473"/>
      <c r="CL12" s="473"/>
      <c r="CM12" s="473"/>
      <c r="CN12" s="473"/>
      <c r="CO12" s="473"/>
      <c r="CP12" s="473"/>
      <c r="CQ12" s="473"/>
      <c r="CR12" s="473"/>
      <c r="CS12" s="474"/>
      <c r="CT12" s="509" t="s">
        <v>128</v>
      </c>
      <c r="CU12" s="510"/>
      <c r="CV12" s="510"/>
      <c r="CW12" s="510"/>
      <c r="CX12" s="510"/>
      <c r="CY12" s="510"/>
      <c r="CZ12" s="510"/>
      <c r="DA12" s="511"/>
      <c r="DB12" s="509" t="s">
        <v>128</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136</v>
      </c>
      <c r="N13" s="561"/>
      <c r="O13" s="561"/>
      <c r="P13" s="561"/>
      <c r="Q13" s="562"/>
      <c r="R13" s="553">
        <v>41082</v>
      </c>
      <c r="S13" s="554"/>
      <c r="T13" s="554"/>
      <c r="U13" s="554"/>
      <c r="V13" s="555"/>
      <c r="W13" s="485" t="s">
        <v>137</v>
      </c>
      <c r="X13" s="486"/>
      <c r="Y13" s="486"/>
      <c r="Z13" s="486"/>
      <c r="AA13" s="486"/>
      <c r="AB13" s="476"/>
      <c r="AC13" s="520">
        <v>1975</v>
      </c>
      <c r="AD13" s="521"/>
      <c r="AE13" s="521"/>
      <c r="AF13" s="521"/>
      <c r="AG13" s="563"/>
      <c r="AH13" s="520">
        <v>1800</v>
      </c>
      <c r="AI13" s="521"/>
      <c r="AJ13" s="521"/>
      <c r="AK13" s="521"/>
      <c r="AL13" s="522"/>
      <c r="AM13" s="498" t="s">
        <v>138</v>
      </c>
      <c r="AN13" s="499"/>
      <c r="AO13" s="499"/>
      <c r="AP13" s="499"/>
      <c r="AQ13" s="499"/>
      <c r="AR13" s="499"/>
      <c r="AS13" s="499"/>
      <c r="AT13" s="500"/>
      <c r="AU13" s="501" t="s">
        <v>115</v>
      </c>
      <c r="AV13" s="502"/>
      <c r="AW13" s="502"/>
      <c r="AX13" s="502"/>
      <c r="AY13" s="503" t="s">
        <v>139</v>
      </c>
      <c r="AZ13" s="504"/>
      <c r="BA13" s="504"/>
      <c r="BB13" s="504"/>
      <c r="BC13" s="504"/>
      <c r="BD13" s="504"/>
      <c r="BE13" s="504"/>
      <c r="BF13" s="504"/>
      <c r="BG13" s="504"/>
      <c r="BH13" s="504"/>
      <c r="BI13" s="504"/>
      <c r="BJ13" s="504"/>
      <c r="BK13" s="504"/>
      <c r="BL13" s="504"/>
      <c r="BM13" s="505"/>
      <c r="BN13" s="469">
        <v>331886</v>
      </c>
      <c r="BO13" s="470"/>
      <c r="BP13" s="470"/>
      <c r="BQ13" s="470"/>
      <c r="BR13" s="470"/>
      <c r="BS13" s="470"/>
      <c r="BT13" s="470"/>
      <c r="BU13" s="471"/>
      <c r="BV13" s="469">
        <v>-217783</v>
      </c>
      <c r="BW13" s="470"/>
      <c r="BX13" s="470"/>
      <c r="BY13" s="470"/>
      <c r="BZ13" s="470"/>
      <c r="CA13" s="470"/>
      <c r="CB13" s="470"/>
      <c r="CC13" s="471"/>
      <c r="CD13" s="472" t="s">
        <v>140</v>
      </c>
      <c r="CE13" s="473"/>
      <c r="CF13" s="473"/>
      <c r="CG13" s="473"/>
      <c r="CH13" s="473"/>
      <c r="CI13" s="473"/>
      <c r="CJ13" s="473"/>
      <c r="CK13" s="473"/>
      <c r="CL13" s="473"/>
      <c r="CM13" s="473"/>
      <c r="CN13" s="473"/>
      <c r="CO13" s="473"/>
      <c r="CP13" s="473"/>
      <c r="CQ13" s="473"/>
      <c r="CR13" s="473"/>
      <c r="CS13" s="474"/>
      <c r="CT13" s="466">
        <v>7.1</v>
      </c>
      <c r="CU13" s="467"/>
      <c r="CV13" s="467"/>
      <c r="CW13" s="467"/>
      <c r="CX13" s="467"/>
      <c r="CY13" s="467"/>
      <c r="CZ13" s="467"/>
      <c r="DA13" s="468"/>
      <c r="DB13" s="466">
        <v>7.9</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141</v>
      </c>
      <c r="M14" s="551"/>
      <c r="N14" s="551"/>
      <c r="O14" s="551"/>
      <c r="P14" s="551"/>
      <c r="Q14" s="552"/>
      <c r="R14" s="553">
        <v>42230</v>
      </c>
      <c r="S14" s="554"/>
      <c r="T14" s="554"/>
      <c r="U14" s="554"/>
      <c r="V14" s="555"/>
      <c r="W14" s="459"/>
      <c r="X14" s="460"/>
      <c r="Y14" s="460"/>
      <c r="Z14" s="460"/>
      <c r="AA14" s="460"/>
      <c r="AB14" s="449"/>
      <c r="AC14" s="556">
        <v>9.5</v>
      </c>
      <c r="AD14" s="557"/>
      <c r="AE14" s="557"/>
      <c r="AF14" s="557"/>
      <c r="AG14" s="558"/>
      <c r="AH14" s="556">
        <v>9</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142</v>
      </c>
      <c r="CE14" s="565"/>
      <c r="CF14" s="565"/>
      <c r="CG14" s="565"/>
      <c r="CH14" s="565"/>
      <c r="CI14" s="565"/>
      <c r="CJ14" s="565"/>
      <c r="CK14" s="565"/>
      <c r="CL14" s="565"/>
      <c r="CM14" s="565"/>
      <c r="CN14" s="565"/>
      <c r="CO14" s="565"/>
      <c r="CP14" s="565"/>
      <c r="CQ14" s="565"/>
      <c r="CR14" s="565"/>
      <c r="CS14" s="566"/>
      <c r="CT14" s="567">
        <v>23</v>
      </c>
      <c r="CU14" s="568"/>
      <c r="CV14" s="568"/>
      <c r="CW14" s="568"/>
      <c r="CX14" s="568"/>
      <c r="CY14" s="568"/>
      <c r="CZ14" s="568"/>
      <c r="DA14" s="569"/>
      <c r="DB14" s="567">
        <v>23.3</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143</v>
      </c>
      <c r="N15" s="561"/>
      <c r="O15" s="561"/>
      <c r="P15" s="561"/>
      <c r="Q15" s="562"/>
      <c r="R15" s="553">
        <v>41401</v>
      </c>
      <c r="S15" s="554"/>
      <c r="T15" s="554"/>
      <c r="U15" s="554"/>
      <c r="V15" s="555"/>
      <c r="W15" s="485" t="s">
        <v>144</v>
      </c>
      <c r="X15" s="486"/>
      <c r="Y15" s="486"/>
      <c r="Z15" s="486"/>
      <c r="AA15" s="486"/>
      <c r="AB15" s="476"/>
      <c r="AC15" s="520">
        <v>6138</v>
      </c>
      <c r="AD15" s="521"/>
      <c r="AE15" s="521"/>
      <c r="AF15" s="521"/>
      <c r="AG15" s="563"/>
      <c r="AH15" s="520">
        <v>6167</v>
      </c>
      <c r="AI15" s="521"/>
      <c r="AJ15" s="521"/>
      <c r="AK15" s="521"/>
      <c r="AL15" s="522"/>
      <c r="AM15" s="498"/>
      <c r="AN15" s="499"/>
      <c r="AO15" s="499"/>
      <c r="AP15" s="499"/>
      <c r="AQ15" s="499"/>
      <c r="AR15" s="499"/>
      <c r="AS15" s="499"/>
      <c r="AT15" s="500"/>
      <c r="AU15" s="501"/>
      <c r="AV15" s="502"/>
      <c r="AW15" s="502"/>
      <c r="AX15" s="502"/>
      <c r="AY15" s="429" t="s">
        <v>145</v>
      </c>
      <c r="AZ15" s="430"/>
      <c r="BA15" s="430"/>
      <c r="BB15" s="430"/>
      <c r="BC15" s="430"/>
      <c r="BD15" s="430"/>
      <c r="BE15" s="430"/>
      <c r="BF15" s="430"/>
      <c r="BG15" s="430"/>
      <c r="BH15" s="430"/>
      <c r="BI15" s="430"/>
      <c r="BJ15" s="430"/>
      <c r="BK15" s="430"/>
      <c r="BL15" s="430"/>
      <c r="BM15" s="431"/>
      <c r="BN15" s="432">
        <v>4948078</v>
      </c>
      <c r="BO15" s="433"/>
      <c r="BP15" s="433"/>
      <c r="BQ15" s="433"/>
      <c r="BR15" s="433"/>
      <c r="BS15" s="433"/>
      <c r="BT15" s="433"/>
      <c r="BU15" s="434"/>
      <c r="BV15" s="432">
        <v>4753639</v>
      </c>
      <c r="BW15" s="433"/>
      <c r="BX15" s="433"/>
      <c r="BY15" s="433"/>
      <c r="BZ15" s="433"/>
      <c r="CA15" s="433"/>
      <c r="CB15" s="433"/>
      <c r="CC15" s="434"/>
      <c r="CD15" s="570" t="s">
        <v>146</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147</v>
      </c>
      <c r="M16" s="581"/>
      <c r="N16" s="581"/>
      <c r="O16" s="581"/>
      <c r="P16" s="581"/>
      <c r="Q16" s="582"/>
      <c r="R16" s="573" t="s">
        <v>148</v>
      </c>
      <c r="S16" s="574"/>
      <c r="T16" s="574"/>
      <c r="U16" s="574"/>
      <c r="V16" s="575"/>
      <c r="W16" s="459"/>
      <c r="X16" s="460"/>
      <c r="Y16" s="460"/>
      <c r="Z16" s="460"/>
      <c r="AA16" s="460"/>
      <c r="AB16" s="449"/>
      <c r="AC16" s="556">
        <v>29.6</v>
      </c>
      <c r="AD16" s="557"/>
      <c r="AE16" s="557"/>
      <c r="AF16" s="557"/>
      <c r="AG16" s="558"/>
      <c r="AH16" s="556">
        <v>30.9</v>
      </c>
      <c r="AI16" s="557"/>
      <c r="AJ16" s="557"/>
      <c r="AK16" s="557"/>
      <c r="AL16" s="559"/>
      <c r="AM16" s="498"/>
      <c r="AN16" s="499"/>
      <c r="AO16" s="499"/>
      <c r="AP16" s="499"/>
      <c r="AQ16" s="499"/>
      <c r="AR16" s="499"/>
      <c r="AS16" s="499"/>
      <c r="AT16" s="500"/>
      <c r="AU16" s="501"/>
      <c r="AV16" s="502"/>
      <c r="AW16" s="502"/>
      <c r="AX16" s="502"/>
      <c r="AY16" s="503" t="s">
        <v>149</v>
      </c>
      <c r="AZ16" s="504"/>
      <c r="BA16" s="504"/>
      <c r="BB16" s="504"/>
      <c r="BC16" s="504"/>
      <c r="BD16" s="504"/>
      <c r="BE16" s="504"/>
      <c r="BF16" s="504"/>
      <c r="BG16" s="504"/>
      <c r="BH16" s="504"/>
      <c r="BI16" s="504"/>
      <c r="BJ16" s="504"/>
      <c r="BK16" s="504"/>
      <c r="BL16" s="504"/>
      <c r="BM16" s="505"/>
      <c r="BN16" s="469">
        <v>8540742</v>
      </c>
      <c r="BO16" s="470"/>
      <c r="BP16" s="470"/>
      <c r="BQ16" s="470"/>
      <c r="BR16" s="470"/>
      <c r="BS16" s="470"/>
      <c r="BT16" s="470"/>
      <c r="BU16" s="471"/>
      <c r="BV16" s="469">
        <v>8085090</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150</v>
      </c>
      <c r="N17" s="577"/>
      <c r="O17" s="577"/>
      <c r="P17" s="577"/>
      <c r="Q17" s="578"/>
      <c r="R17" s="573" t="s">
        <v>151</v>
      </c>
      <c r="S17" s="574"/>
      <c r="T17" s="574"/>
      <c r="U17" s="574"/>
      <c r="V17" s="575"/>
      <c r="W17" s="485" t="s">
        <v>152</v>
      </c>
      <c r="X17" s="486"/>
      <c r="Y17" s="486"/>
      <c r="Z17" s="486"/>
      <c r="AA17" s="486"/>
      <c r="AB17" s="476"/>
      <c r="AC17" s="520">
        <v>12626</v>
      </c>
      <c r="AD17" s="521"/>
      <c r="AE17" s="521"/>
      <c r="AF17" s="521"/>
      <c r="AG17" s="563"/>
      <c r="AH17" s="520">
        <v>12006</v>
      </c>
      <c r="AI17" s="521"/>
      <c r="AJ17" s="521"/>
      <c r="AK17" s="521"/>
      <c r="AL17" s="522"/>
      <c r="AM17" s="498"/>
      <c r="AN17" s="499"/>
      <c r="AO17" s="499"/>
      <c r="AP17" s="499"/>
      <c r="AQ17" s="499"/>
      <c r="AR17" s="499"/>
      <c r="AS17" s="499"/>
      <c r="AT17" s="500"/>
      <c r="AU17" s="501"/>
      <c r="AV17" s="502"/>
      <c r="AW17" s="502"/>
      <c r="AX17" s="502"/>
      <c r="AY17" s="503" t="s">
        <v>153</v>
      </c>
      <c r="AZ17" s="504"/>
      <c r="BA17" s="504"/>
      <c r="BB17" s="504"/>
      <c r="BC17" s="504"/>
      <c r="BD17" s="504"/>
      <c r="BE17" s="504"/>
      <c r="BF17" s="504"/>
      <c r="BG17" s="504"/>
      <c r="BH17" s="504"/>
      <c r="BI17" s="504"/>
      <c r="BJ17" s="504"/>
      <c r="BK17" s="504"/>
      <c r="BL17" s="504"/>
      <c r="BM17" s="505"/>
      <c r="BN17" s="469">
        <v>6204426</v>
      </c>
      <c r="BO17" s="470"/>
      <c r="BP17" s="470"/>
      <c r="BQ17" s="470"/>
      <c r="BR17" s="470"/>
      <c r="BS17" s="470"/>
      <c r="BT17" s="470"/>
      <c r="BU17" s="471"/>
      <c r="BV17" s="469">
        <v>6001273</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154</v>
      </c>
      <c r="C18" s="512"/>
      <c r="D18" s="512"/>
      <c r="E18" s="584"/>
      <c r="F18" s="584"/>
      <c r="G18" s="584"/>
      <c r="H18" s="584"/>
      <c r="I18" s="584"/>
      <c r="J18" s="584"/>
      <c r="K18" s="584"/>
      <c r="L18" s="585">
        <v>98.55</v>
      </c>
      <c r="M18" s="585"/>
      <c r="N18" s="585"/>
      <c r="O18" s="585"/>
      <c r="P18" s="585"/>
      <c r="Q18" s="585"/>
      <c r="R18" s="586"/>
      <c r="S18" s="586"/>
      <c r="T18" s="586"/>
      <c r="U18" s="586"/>
      <c r="V18" s="587"/>
      <c r="W18" s="487"/>
      <c r="X18" s="488"/>
      <c r="Y18" s="488"/>
      <c r="Z18" s="488"/>
      <c r="AA18" s="488"/>
      <c r="AB18" s="479"/>
      <c r="AC18" s="588">
        <v>60.9</v>
      </c>
      <c r="AD18" s="589"/>
      <c r="AE18" s="589"/>
      <c r="AF18" s="589"/>
      <c r="AG18" s="590"/>
      <c r="AH18" s="588">
        <v>60.1</v>
      </c>
      <c r="AI18" s="589"/>
      <c r="AJ18" s="589"/>
      <c r="AK18" s="589"/>
      <c r="AL18" s="591"/>
      <c r="AM18" s="498"/>
      <c r="AN18" s="499"/>
      <c r="AO18" s="499"/>
      <c r="AP18" s="499"/>
      <c r="AQ18" s="499"/>
      <c r="AR18" s="499"/>
      <c r="AS18" s="499"/>
      <c r="AT18" s="500"/>
      <c r="AU18" s="501"/>
      <c r="AV18" s="502"/>
      <c r="AW18" s="502"/>
      <c r="AX18" s="502"/>
      <c r="AY18" s="503" t="s">
        <v>155</v>
      </c>
      <c r="AZ18" s="504"/>
      <c r="BA18" s="504"/>
      <c r="BB18" s="504"/>
      <c r="BC18" s="504"/>
      <c r="BD18" s="504"/>
      <c r="BE18" s="504"/>
      <c r="BF18" s="504"/>
      <c r="BG18" s="504"/>
      <c r="BH18" s="504"/>
      <c r="BI18" s="504"/>
      <c r="BJ18" s="504"/>
      <c r="BK18" s="504"/>
      <c r="BL18" s="504"/>
      <c r="BM18" s="505"/>
      <c r="BN18" s="469">
        <v>9515352</v>
      </c>
      <c r="BO18" s="470"/>
      <c r="BP18" s="470"/>
      <c r="BQ18" s="470"/>
      <c r="BR18" s="470"/>
      <c r="BS18" s="470"/>
      <c r="BT18" s="470"/>
      <c r="BU18" s="471"/>
      <c r="BV18" s="469">
        <v>8893326</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156</v>
      </c>
      <c r="C19" s="512"/>
      <c r="D19" s="512"/>
      <c r="E19" s="584"/>
      <c r="F19" s="584"/>
      <c r="G19" s="584"/>
      <c r="H19" s="584"/>
      <c r="I19" s="584"/>
      <c r="J19" s="584"/>
      <c r="K19" s="584"/>
      <c r="L19" s="592">
        <v>416</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157</v>
      </c>
      <c r="AZ19" s="504"/>
      <c r="BA19" s="504"/>
      <c r="BB19" s="504"/>
      <c r="BC19" s="504"/>
      <c r="BD19" s="504"/>
      <c r="BE19" s="504"/>
      <c r="BF19" s="504"/>
      <c r="BG19" s="504"/>
      <c r="BH19" s="504"/>
      <c r="BI19" s="504"/>
      <c r="BJ19" s="504"/>
      <c r="BK19" s="504"/>
      <c r="BL19" s="504"/>
      <c r="BM19" s="505"/>
      <c r="BN19" s="469">
        <v>13224727</v>
      </c>
      <c r="BO19" s="470"/>
      <c r="BP19" s="470"/>
      <c r="BQ19" s="470"/>
      <c r="BR19" s="470"/>
      <c r="BS19" s="470"/>
      <c r="BT19" s="470"/>
      <c r="BU19" s="471"/>
      <c r="BV19" s="469">
        <v>12511924</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158</v>
      </c>
      <c r="C20" s="512"/>
      <c r="D20" s="512"/>
      <c r="E20" s="584"/>
      <c r="F20" s="584"/>
      <c r="G20" s="584"/>
      <c r="H20" s="584"/>
      <c r="I20" s="584"/>
      <c r="J20" s="584"/>
      <c r="K20" s="584"/>
      <c r="L20" s="592">
        <v>16831</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159</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160</v>
      </c>
      <c r="C22" s="607"/>
      <c r="D22" s="608"/>
      <c r="E22" s="481" t="s">
        <v>1</v>
      </c>
      <c r="F22" s="486"/>
      <c r="G22" s="486"/>
      <c r="H22" s="486"/>
      <c r="I22" s="486"/>
      <c r="J22" s="486"/>
      <c r="K22" s="476"/>
      <c r="L22" s="481" t="s">
        <v>161</v>
      </c>
      <c r="M22" s="486"/>
      <c r="N22" s="486"/>
      <c r="O22" s="486"/>
      <c r="P22" s="476"/>
      <c r="Q22" s="615" t="s">
        <v>162</v>
      </c>
      <c r="R22" s="616"/>
      <c r="S22" s="616"/>
      <c r="T22" s="616"/>
      <c r="U22" s="616"/>
      <c r="V22" s="617"/>
      <c r="W22" s="621" t="s">
        <v>163</v>
      </c>
      <c r="X22" s="607"/>
      <c r="Y22" s="608"/>
      <c r="Z22" s="481" t="s">
        <v>1</v>
      </c>
      <c r="AA22" s="486"/>
      <c r="AB22" s="486"/>
      <c r="AC22" s="486"/>
      <c r="AD22" s="486"/>
      <c r="AE22" s="486"/>
      <c r="AF22" s="486"/>
      <c r="AG22" s="476"/>
      <c r="AH22" s="634" t="s">
        <v>164</v>
      </c>
      <c r="AI22" s="486"/>
      <c r="AJ22" s="486"/>
      <c r="AK22" s="486"/>
      <c r="AL22" s="476"/>
      <c r="AM22" s="634" t="s">
        <v>165</v>
      </c>
      <c r="AN22" s="635"/>
      <c r="AO22" s="635"/>
      <c r="AP22" s="635"/>
      <c r="AQ22" s="635"/>
      <c r="AR22" s="636"/>
      <c r="AS22" s="615" t="s">
        <v>162</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166</v>
      </c>
      <c r="AZ23" s="430"/>
      <c r="BA23" s="430"/>
      <c r="BB23" s="430"/>
      <c r="BC23" s="430"/>
      <c r="BD23" s="430"/>
      <c r="BE23" s="430"/>
      <c r="BF23" s="430"/>
      <c r="BG23" s="430"/>
      <c r="BH23" s="430"/>
      <c r="BI23" s="430"/>
      <c r="BJ23" s="430"/>
      <c r="BK23" s="430"/>
      <c r="BL23" s="430"/>
      <c r="BM23" s="431"/>
      <c r="BN23" s="469">
        <v>19939801</v>
      </c>
      <c r="BO23" s="470"/>
      <c r="BP23" s="470"/>
      <c r="BQ23" s="470"/>
      <c r="BR23" s="470"/>
      <c r="BS23" s="470"/>
      <c r="BT23" s="470"/>
      <c r="BU23" s="471"/>
      <c r="BV23" s="469">
        <v>19074637</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167</v>
      </c>
      <c r="F24" s="499"/>
      <c r="G24" s="499"/>
      <c r="H24" s="499"/>
      <c r="I24" s="499"/>
      <c r="J24" s="499"/>
      <c r="K24" s="500"/>
      <c r="L24" s="520">
        <v>1</v>
      </c>
      <c r="M24" s="521"/>
      <c r="N24" s="521"/>
      <c r="O24" s="521"/>
      <c r="P24" s="563"/>
      <c r="Q24" s="520">
        <v>8930</v>
      </c>
      <c r="R24" s="521"/>
      <c r="S24" s="521"/>
      <c r="T24" s="521"/>
      <c r="U24" s="521"/>
      <c r="V24" s="563"/>
      <c r="W24" s="622"/>
      <c r="X24" s="610"/>
      <c r="Y24" s="611"/>
      <c r="Z24" s="519" t="s">
        <v>168</v>
      </c>
      <c r="AA24" s="499"/>
      <c r="AB24" s="499"/>
      <c r="AC24" s="499"/>
      <c r="AD24" s="499"/>
      <c r="AE24" s="499"/>
      <c r="AF24" s="499"/>
      <c r="AG24" s="500"/>
      <c r="AH24" s="520">
        <v>293</v>
      </c>
      <c r="AI24" s="521"/>
      <c r="AJ24" s="521"/>
      <c r="AK24" s="521"/>
      <c r="AL24" s="563"/>
      <c r="AM24" s="520">
        <v>908886</v>
      </c>
      <c r="AN24" s="521"/>
      <c r="AO24" s="521"/>
      <c r="AP24" s="521"/>
      <c r="AQ24" s="521"/>
      <c r="AR24" s="563"/>
      <c r="AS24" s="520">
        <v>3102</v>
      </c>
      <c r="AT24" s="521"/>
      <c r="AU24" s="521"/>
      <c r="AV24" s="521"/>
      <c r="AW24" s="521"/>
      <c r="AX24" s="522"/>
      <c r="AY24" s="642" t="s">
        <v>169</v>
      </c>
      <c r="AZ24" s="643"/>
      <c r="BA24" s="643"/>
      <c r="BB24" s="643"/>
      <c r="BC24" s="643"/>
      <c r="BD24" s="643"/>
      <c r="BE24" s="643"/>
      <c r="BF24" s="643"/>
      <c r="BG24" s="643"/>
      <c r="BH24" s="643"/>
      <c r="BI24" s="643"/>
      <c r="BJ24" s="643"/>
      <c r="BK24" s="643"/>
      <c r="BL24" s="643"/>
      <c r="BM24" s="644"/>
      <c r="BN24" s="469">
        <v>13341126</v>
      </c>
      <c r="BO24" s="470"/>
      <c r="BP24" s="470"/>
      <c r="BQ24" s="470"/>
      <c r="BR24" s="470"/>
      <c r="BS24" s="470"/>
      <c r="BT24" s="470"/>
      <c r="BU24" s="471"/>
      <c r="BV24" s="469">
        <v>12434465</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170</v>
      </c>
      <c r="F25" s="499"/>
      <c r="G25" s="499"/>
      <c r="H25" s="499"/>
      <c r="I25" s="499"/>
      <c r="J25" s="499"/>
      <c r="K25" s="500"/>
      <c r="L25" s="520">
        <v>1</v>
      </c>
      <c r="M25" s="521"/>
      <c r="N25" s="521"/>
      <c r="O25" s="521"/>
      <c r="P25" s="563"/>
      <c r="Q25" s="520">
        <v>7270</v>
      </c>
      <c r="R25" s="521"/>
      <c r="S25" s="521"/>
      <c r="T25" s="521"/>
      <c r="U25" s="521"/>
      <c r="V25" s="563"/>
      <c r="W25" s="622"/>
      <c r="X25" s="610"/>
      <c r="Y25" s="611"/>
      <c r="Z25" s="519" t="s">
        <v>171</v>
      </c>
      <c r="AA25" s="499"/>
      <c r="AB25" s="499"/>
      <c r="AC25" s="499"/>
      <c r="AD25" s="499"/>
      <c r="AE25" s="499"/>
      <c r="AF25" s="499"/>
      <c r="AG25" s="500"/>
      <c r="AH25" s="520" t="s">
        <v>172</v>
      </c>
      <c r="AI25" s="521"/>
      <c r="AJ25" s="521"/>
      <c r="AK25" s="521"/>
      <c r="AL25" s="563"/>
      <c r="AM25" s="520" t="s">
        <v>128</v>
      </c>
      <c r="AN25" s="521"/>
      <c r="AO25" s="521"/>
      <c r="AP25" s="521"/>
      <c r="AQ25" s="521"/>
      <c r="AR25" s="563"/>
      <c r="AS25" s="520" t="s">
        <v>172</v>
      </c>
      <c r="AT25" s="521"/>
      <c r="AU25" s="521"/>
      <c r="AV25" s="521"/>
      <c r="AW25" s="521"/>
      <c r="AX25" s="522"/>
      <c r="AY25" s="429" t="s">
        <v>173</v>
      </c>
      <c r="AZ25" s="430"/>
      <c r="BA25" s="430"/>
      <c r="BB25" s="430"/>
      <c r="BC25" s="430"/>
      <c r="BD25" s="430"/>
      <c r="BE25" s="430"/>
      <c r="BF25" s="430"/>
      <c r="BG25" s="430"/>
      <c r="BH25" s="430"/>
      <c r="BI25" s="430"/>
      <c r="BJ25" s="430"/>
      <c r="BK25" s="430"/>
      <c r="BL25" s="430"/>
      <c r="BM25" s="431"/>
      <c r="BN25" s="432">
        <v>4948669</v>
      </c>
      <c r="BO25" s="433"/>
      <c r="BP25" s="433"/>
      <c r="BQ25" s="433"/>
      <c r="BR25" s="433"/>
      <c r="BS25" s="433"/>
      <c r="BT25" s="433"/>
      <c r="BU25" s="434"/>
      <c r="BV25" s="432">
        <v>5405193</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174</v>
      </c>
      <c r="F26" s="499"/>
      <c r="G26" s="499"/>
      <c r="H26" s="499"/>
      <c r="I26" s="499"/>
      <c r="J26" s="499"/>
      <c r="K26" s="500"/>
      <c r="L26" s="520">
        <v>1</v>
      </c>
      <c r="M26" s="521"/>
      <c r="N26" s="521"/>
      <c r="O26" s="521"/>
      <c r="P26" s="563"/>
      <c r="Q26" s="520">
        <v>6220</v>
      </c>
      <c r="R26" s="521"/>
      <c r="S26" s="521"/>
      <c r="T26" s="521"/>
      <c r="U26" s="521"/>
      <c r="V26" s="563"/>
      <c r="W26" s="622"/>
      <c r="X26" s="610"/>
      <c r="Y26" s="611"/>
      <c r="Z26" s="519" t="s">
        <v>175</v>
      </c>
      <c r="AA26" s="632"/>
      <c r="AB26" s="632"/>
      <c r="AC26" s="632"/>
      <c r="AD26" s="632"/>
      <c r="AE26" s="632"/>
      <c r="AF26" s="632"/>
      <c r="AG26" s="633"/>
      <c r="AH26" s="520">
        <v>16</v>
      </c>
      <c r="AI26" s="521"/>
      <c r="AJ26" s="521"/>
      <c r="AK26" s="521"/>
      <c r="AL26" s="563"/>
      <c r="AM26" s="520">
        <v>55072</v>
      </c>
      <c r="AN26" s="521"/>
      <c r="AO26" s="521"/>
      <c r="AP26" s="521"/>
      <c r="AQ26" s="521"/>
      <c r="AR26" s="563"/>
      <c r="AS26" s="520">
        <v>3442</v>
      </c>
      <c r="AT26" s="521"/>
      <c r="AU26" s="521"/>
      <c r="AV26" s="521"/>
      <c r="AW26" s="521"/>
      <c r="AX26" s="522"/>
      <c r="AY26" s="472" t="s">
        <v>176</v>
      </c>
      <c r="AZ26" s="473"/>
      <c r="BA26" s="473"/>
      <c r="BB26" s="473"/>
      <c r="BC26" s="473"/>
      <c r="BD26" s="473"/>
      <c r="BE26" s="473"/>
      <c r="BF26" s="473"/>
      <c r="BG26" s="473"/>
      <c r="BH26" s="473"/>
      <c r="BI26" s="473"/>
      <c r="BJ26" s="473"/>
      <c r="BK26" s="473"/>
      <c r="BL26" s="473"/>
      <c r="BM26" s="474"/>
      <c r="BN26" s="469" t="s">
        <v>177</v>
      </c>
      <c r="BO26" s="470"/>
      <c r="BP26" s="470"/>
      <c r="BQ26" s="470"/>
      <c r="BR26" s="470"/>
      <c r="BS26" s="470"/>
      <c r="BT26" s="470"/>
      <c r="BU26" s="471"/>
      <c r="BV26" s="469" t="s">
        <v>177</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178</v>
      </c>
      <c r="F27" s="499"/>
      <c r="G27" s="499"/>
      <c r="H27" s="499"/>
      <c r="I27" s="499"/>
      <c r="J27" s="499"/>
      <c r="K27" s="500"/>
      <c r="L27" s="520">
        <v>1</v>
      </c>
      <c r="M27" s="521"/>
      <c r="N27" s="521"/>
      <c r="O27" s="521"/>
      <c r="P27" s="563"/>
      <c r="Q27" s="520">
        <v>4270</v>
      </c>
      <c r="R27" s="521"/>
      <c r="S27" s="521"/>
      <c r="T27" s="521"/>
      <c r="U27" s="521"/>
      <c r="V27" s="563"/>
      <c r="W27" s="622"/>
      <c r="X27" s="610"/>
      <c r="Y27" s="611"/>
      <c r="Z27" s="519" t="s">
        <v>179</v>
      </c>
      <c r="AA27" s="499"/>
      <c r="AB27" s="499"/>
      <c r="AC27" s="499"/>
      <c r="AD27" s="499"/>
      <c r="AE27" s="499"/>
      <c r="AF27" s="499"/>
      <c r="AG27" s="500"/>
      <c r="AH27" s="520" t="s">
        <v>177</v>
      </c>
      <c r="AI27" s="521"/>
      <c r="AJ27" s="521"/>
      <c r="AK27" s="521"/>
      <c r="AL27" s="563"/>
      <c r="AM27" s="520" t="s">
        <v>172</v>
      </c>
      <c r="AN27" s="521"/>
      <c r="AO27" s="521"/>
      <c r="AP27" s="521"/>
      <c r="AQ27" s="521"/>
      <c r="AR27" s="563"/>
      <c r="AS27" s="520" t="s">
        <v>177</v>
      </c>
      <c r="AT27" s="521"/>
      <c r="AU27" s="521"/>
      <c r="AV27" s="521"/>
      <c r="AW27" s="521"/>
      <c r="AX27" s="522"/>
      <c r="AY27" s="564" t="s">
        <v>180</v>
      </c>
      <c r="AZ27" s="565"/>
      <c r="BA27" s="565"/>
      <c r="BB27" s="565"/>
      <c r="BC27" s="565"/>
      <c r="BD27" s="565"/>
      <c r="BE27" s="565"/>
      <c r="BF27" s="565"/>
      <c r="BG27" s="565"/>
      <c r="BH27" s="565"/>
      <c r="BI27" s="565"/>
      <c r="BJ27" s="565"/>
      <c r="BK27" s="565"/>
      <c r="BL27" s="565"/>
      <c r="BM27" s="566"/>
      <c r="BN27" s="645">
        <v>598332</v>
      </c>
      <c r="BO27" s="646"/>
      <c r="BP27" s="646"/>
      <c r="BQ27" s="646"/>
      <c r="BR27" s="646"/>
      <c r="BS27" s="646"/>
      <c r="BT27" s="646"/>
      <c r="BU27" s="647"/>
      <c r="BV27" s="645">
        <v>598332</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181</v>
      </c>
      <c r="F28" s="499"/>
      <c r="G28" s="499"/>
      <c r="H28" s="499"/>
      <c r="I28" s="499"/>
      <c r="J28" s="499"/>
      <c r="K28" s="500"/>
      <c r="L28" s="520">
        <v>1</v>
      </c>
      <c r="M28" s="521"/>
      <c r="N28" s="521"/>
      <c r="O28" s="521"/>
      <c r="P28" s="563"/>
      <c r="Q28" s="520">
        <v>3540</v>
      </c>
      <c r="R28" s="521"/>
      <c r="S28" s="521"/>
      <c r="T28" s="521"/>
      <c r="U28" s="521"/>
      <c r="V28" s="563"/>
      <c r="W28" s="622"/>
      <c r="X28" s="610"/>
      <c r="Y28" s="611"/>
      <c r="Z28" s="519" t="s">
        <v>182</v>
      </c>
      <c r="AA28" s="499"/>
      <c r="AB28" s="499"/>
      <c r="AC28" s="499"/>
      <c r="AD28" s="499"/>
      <c r="AE28" s="499"/>
      <c r="AF28" s="499"/>
      <c r="AG28" s="500"/>
      <c r="AH28" s="520" t="s">
        <v>128</v>
      </c>
      <c r="AI28" s="521"/>
      <c r="AJ28" s="521"/>
      <c r="AK28" s="521"/>
      <c r="AL28" s="563"/>
      <c r="AM28" s="520" t="s">
        <v>177</v>
      </c>
      <c r="AN28" s="521"/>
      <c r="AO28" s="521"/>
      <c r="AP28" s="521"/>
      <c r="AQ28" s="521"/>
      <c r="AR28" s="563"/>
      <c r="AS28" s="520" t="s">
        <v>172</v>
      </c>
      <c r="AT28" s="521"/>
      <c r="AU28" s="521"/>
      <c r="AV28" s="521"/>
      <c r="AW28" s="521"/>
      <c r="AX28" s="522"/>
      <c r="AY28" s="648" t="s">
        <v>183</v>
      </c>
      <c r="AZ28" s="649"/>
      <c r="BA28" s="649"/>
      <c r="BB28" s="650"/>
      <c r="BC28" s="429" t="s">
        <v>48</v>
      </c>
      <c r="BD28" s="430"/>
      <c r="BE28" s="430"/>
      <c r="BF28" s="430"/>
      <c r="BG28" s="430"/>
      <c r="BH28" s="430"/>
      <c r="BI28" s="430"/>
      <c r="BJ28" s="430"/>
      <c r="BK28" s="430"/>
      <c r="BL28" s="430"/>
      <c r="BM28" s="431"/>
      <c r="BN28" s="432">
        <v>2775568</v>
      </c>
      <c r="BO28" s="433"/>
      <c r="BP28" s="433"/>
      <c r="BQ28" s="433"/>
      <c r="BR28" s="433"/>
      <c r="BS28" s="433"/>
      <c r="BT28" s="433"/>
      <c r="BU28" s="434"/>
      <c r="BV28" s="432">
        <v>2294675</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184</v>
      </c>
      <c r="F29" s="499"/>
      <c r="G29" s="499"/>
      <c r="H29" s="499"/>
      <c r="I29" s="499"/>
      <c r="J29" s="499"/>
      <c r="K29" s="500"/>
      <c r="L29" s="520">
        <v>17</v>
      </c>
      <c r="M29" s="521"/>
      <c r="N29" s="521"/>
      <c r="O29" s="521"/>
      <c r="P29" s="563"/>
      <c r="Q29" s="520">
        <v>3330</v>
      </c>
      <c r="R29" s="521"/>
      <c r="S29" s="521"/>
      <c r="T29" s="521"/>
      <c r="U29" s="521"/>
      <c r="V29" s="563"/>
      <c r="W29" s="623"/>
      <c r="X29" s="624"/>
      <c r="Y29" s="625"/>
      <c r="Z29" s="519" t="s">
        <v>185</v>
      </c>
      <c r="AA29" s="499"/>
      <c r="AB29" s="499"/>
      <c r="AC29" s="499"/>
      <c r="AD29" s="499"/>
      <c r="AE29" s="499"/>
      <c r="AF29" s="499"/>
      <c r="AG29" s="500"/>
      <c r="AH29" s="520">
        <v>293</v>
      </c>
      <c r="AI29" s="521"/>
      <c r="AJ29" s="521"/>
      <c r="AK29" s="521"/>
      <c r="AL29" s="563"/>
      <c r="AM29" s="520">
        <v>908886</v>
      </c>
      <c r="AN29" s="521"/>
      <c r="AO29" s="521"/>
      <c r="AP29" s="521"/>
      <c r="AQ29" s="521"/>
      <c r="AR29" s="563"/>
      <c r="AS29" s="520">
        <v>3102</v>
      </c>
      <c r="AT29" s="521"/>
      <c r="AU29" s="521"/>
      <c r="AV29" s="521"/>
      <c r="AW29" s="521"/>
      <c r="AX29" s="522"/>
      <c r="AY29" s="651"/>
      <c r="AZ29" s="652"/>
      <c r="BA29" s="652"/>
      <c r="BB29" s="653"/>
      <c r="BC29" s="503" t="s">
        <v>186</v>
      </c>
      <c r="BD29" s="504"/>
      <c r="BE29" s="504"/>
      <c r="BF29" s="504"/>
      <c r="BG29" s="504"/>
      <c r="BH29" s="504"/>
      <c r="BI29" s="504"/>
      <c r="BJ29" s="504"/>
      <c r="BK29" s="504"/>
      <c r="BL29" s="504"/>
      <c r="BM29" s="505"/>
      <c r="BN29" s="469">
        <v>1318335</v>
      </c>
      <c r="BO29" s="470"/>
      <c r="BP29" s="470"/>
      <c r="BQ29" s="470"/>
      <c r="BR29" s="470"/>
      <c r="BS29" s="470"/>
      <c r="BT29" s="470"/>
      <c r="BU29" s="471"/>
      <c r="BV29" s="469">
        <v>1340822</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187</v>
      </c>
      <c r="X30" s="630"/>
      <c r="Y30" s="630"/>
      <c r="Z30" s="630"/>
      <c r="AA30" s="630"/>
      <c r="AB30" s="630"/>
      <c r="AC30" s="630"/>
      <c r="AD30" s="630"/>
      <c r="AE30" s="630"/>
      <c r="AF30" s="630"/>
      <c r="AG30" s="631"/>
      <c r="AH30" s="588">
        <v>98.1</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2685017</v>
      </c>
      <c r="BO30" s="646"/>
      <c r="BP30" s="646"/>
      <c r="BQ30" s="646"/>
      <c r="BR30" s="646"/>
      <c r="BS30" s="646"/>
      <c r="BT30" s="646"/>
      <c r="BU30" s="647"/>
      <c r="BV30" s="645">
        <v>2691657</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194</v>
      </c>
      <c r="D33" s="493"/>
      <c r="E33" s="458" t="s">
        <v>195</v>
      </c>
      <c r="F33" s="458"/>
      <c r="G33" s="458"/>
      <c r="H33" s="458"/>
      <c r="I33" s="458"/>
      <c r="J33" s="458"/>
      <c r="K33" s="458"/>
      <c r="L33" s="458"/>
      <c r="M33" s="458"/>
      <c r="N33" s="458"/>
      <c r="O33" s="458"/>
      <c r="P33" s="458"/>
      <c r="Q33" s="458"/>
      <c r="R33" s="458"/>
      <c r="S33" s="458"/>
      <c r="T33" s="216"/>
      <c r="U33" s="493" t="s">
        <v>196</v>
      </c>
      <c r="V33" s="493"/>
      <c r="W33" s="458" t="s">
        <v>197</v>
      </c>
      <c r="X33" s="458"/>
      <c r="Y33" s="458"/>
      <c r="Z33" s="458"/>
      <c r="AA33" s="458"/>
      <c r="AB33" s="458"/>
      <c r="AC33" s="458"/>
      <c r="AD33" s="458"/>
      <c r="AE33" s="458"/>
      <c r="AF33" s="458"/>
      <c r="AG33" s="458"/>
      <c r="AH33" s="458"/>
      <c r="AI33" s="458"/>
      <c r="AJ33" s="458"/>
      <c r="AK33" s="458"/>
      <c r="AL33" s="216"/>
      <c r="AM33" s="493" t="s">
        <v>194</v>
      </c>
      <c r="AN33" s="493"/>
      <c r="AO33" s="458" t="s">
        <v>197</v>
      </c>
      <c r="AP33" s="458"/>
      <c r="AQ33" s="458"/>
      <c r="AR33" s="458"/>
      <c r="AS33" s="458"/>
      <c r="AT33" s="458"/>
      <c r="AU33" s="458"/>
      <c r="AV33" s="458"/>
      <c r="AW33" s="458"/>
      <c r="AX33" s="458"/>
      <c r="AY33" s="458"/>
      <c r="AZ33" s="458"/>
      <c r="BA33" s="458"/>
      <c r="BB33" s="458"/>
      <c r="BC33" s="458"/>
      <c r="BD33" s="217"/>
      <c r="BE33" s="458" t="s">
        <v>198</v>
      </c>
      <c r="BF33" s="458"/>
      <c r="BG33" s="458" t="s">
        <v>199</v>
      </c>
      <c r="BH33" s="458"/>
      <c r="BI33" s="458"/>
      <c r="BJ33" s="458"/>
      <c r="BK33" s="458"/>
      <c r="BL33" s="458"/>
      <c r="BM33" s="458"/>
      <c r="BN33" s="458"/>
      <c r="BO33" s="458"/>
      <c r="BP33" s="458"/>
      <c r="BQ33" s="458"/>
      <c r="BR33" s="458"/>
      <c r="BS33" s="458"/>
      <c r="BT33" s="458"/>
      <c r="BU33" s="458"/>
      <c r="BV33" s="217"/>
      <c r="BW33" s="493" t="s">
        <v>198</v>
      </c>
      <c r="BX33" s="493"/>
      <c r="BY33" s="458" t="s">
        <v>200</v>
      </c>
      <c r="BZ33" s="458"/>
      <c r="CA33" s="458"/>
      <c r="CB33" s="458"/>
      <c r="CC33" s="458"/>
      <c r="CD33" s="458"/>
      <c r="CE33" s="458"/>
      <c r="CF33" s="458"/>
      <c r="CG33" s="458"/>
      <c r="CH33" s="458"/>
      <c r="CI33" s="458"/>
      <c r="CJ33" s="458"/>
      <c r="CK33" s="458"/>
      <c r="CL33" s="458"/>
      <c r="CM33" s="458"/>
      <c r="CN33" s="216"/>
      <c r="CO33" s="493" t="s">
        <v>194</v>
      </c>
      <c r="CP33" s="493"/>
      <c r="CQ33" s="458" t="s">
        <v>201</v>
      </c>
      <c r="CR33" s="458"/>
      <c r="CS33" s="458"/>
      <c r="CT33" s="458"/>
      <c r="CU33" s="458"/>
      <c r="CV33" s="458"/>
      <c r="CW33" s="458"/>
      <c r="CX33" s="458"/>
      <c r="CY33" s="458"/>
      <c r="CZ33" s="458"/>
      <c r="DA33" s="458"/>
      <c r="DB33" s="458"/>
      <c r="DC33" s="458"/>
      <c r="DD33" s="458"/>
      <c r="DE33" s="458"/>
      <c r="DF33" s="216"/>
      <c r="DG33" s="657" t="s">
        <v>202</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6</v>
      </c>
      <c r="V34" s="658"/>
      <c r="W34" s="659" t="str">
        <f>IF('各会計、関係団体の財政状況及び健全化判断比率'!B28="","",'各会計、関係団体の財政状況及び健全化判断比率'!B28)</f>
        <v>小諸市国民健康保険事業特別会計</v>
      </c>
      <c r="X34" s="659"/>
      <c r="Y34" s="659"/>
      <c r="Z34" s="659"/>
      <c r="AA34" s="659"/>
      <c r="AB34" s="659"/>
      <c r="AC34" s="659"/>
      <c r="AD34" s="659"/>
      <c r="AE34" s="659"/>
      <c r="AF34" s="659"/>
      <c r="AG34" s="659"/>
      <c r="AH34" s="659"/>
      <c r="AI34" s="659"/>
      <c r="AJ34" s="659"/>
      <c r="AK34" s="659"/>
      <c r="AL34" s="214"/>
      <c r="AM34" s="658">
        <f>IF(AO34="","",MAX(C34:D43,U34:V43)+1)</f>
        <v>9</v>
      </c>
      <c r="AN34" s="658"/>
      <c r="AO34" s="659" t="str">
        <f>IF('各会計、関係団体の財政状況及び健全化判断比率'!B31="","",'各会計、関係団体の財政状況及び健全化判断比率'!B31)</f>
        <v>小諸市水道事業会計</v>
      </c>
      <c r="AP34" s="659"/>
      <c r="AQ34" s="659"/>
      <c r="AR34" s="659"/>
      <c r="AS34" s="659"/>
      <c r="AT34" s="659"/>
      <c r="AU34" s="659"/>
      <c r="AV34" s="659"/>
      <c r="AW34" s="659"/>
      <c r="AX34" s="659"/>
      <c r="AY34" s="659"/>
      <c r="AZ34" s="659"/>
      <c r="BA34" s="659"/>
      <c r="BB34" s="659"/>
      <c r="BC34" s="659"/>
      <c r="BD34" s="214"/>
      <c r="BE34" s="658">
        <f>IF(BG34="","",MAX(C34:D43,U34:V43,AM34:AN43)+1)</f>
        <v>12</v>
      </c>
      <c r="BF34" s="658"/>
      <c r="BG34" s="659" t="str">
        <f>IF('各会計、関係団体の財政状況及び健全化判断比率'!B34="","",'各会計、関係団体の財政状況及び健全化判断比率'!B34)</f>
        <v>小諸公園事業特別会計</v>
      </c>
      <c r="BH34" s="659"/>
      <c r="BI34" s="659"/>
      <c r="BJ34" s="659"/>
      <c r="BK34" s="659"/>
      <c r="BL34" s="659"/>
      <c r="BM34" s="659"/>
      <c r="BN34" s="659"/>
      <c r="BO34" s="659"/>
      <c r="BP34" s="659"/>
      <c r="BQ34" s="659"/>
      <c r="BR34" s="659"/>
      <c r="BS34" s="659"/>
      <c r="BT34" s="659"/>
      <c r="BU34" s="659"/>
      <c r="BV34" s="214"/>
      <c r="BW34" s="658">
        <f>IF(BY34="","",MAX(C34:D43,U34:V43,AM34:AN43,BE34:BF43)+1)</f>
        <v>13</v>
      </c>
      <c r="BX34" s="658"/>
      <c r="BY34" s="659" t="str">
        <f>IF('各会計、関係団体の財政状況及び健全化判断比率'!B68="","",'各会計、関係団体の財政状況及び健全化判断比率'!B68)</f>
        <v>佐久広域連合（一般会計）</v>
      </c>
      <c r="BZ34" s="659"/>
      <c r="CA34" s="659"/>
      <c r="CB34" s="659"/>
      <c r="CC34" s="659"/>
      <c r="CD34" s="659"/>
      <c r="CE34" s="659"/>
      <c r="CF34" s="659"/>
      <c r="CG34" s="659"/>
      <c r="CH34" s="659"/>
      <c r="CI34" s="659"/>
      <c r="CJ34" s="659"/>
      <c r="CK34" s="659"/>
      <c r="CL34" s="659"/>
      <c r="CM34" s="659"/>
      <c r="CN34" s="214"/>
      <c r="CO34" s="658">
        <f>IF(CQ34="","",MAX(C34:D43,U34:V43,AM34:AN43,BE34:BF43,BW34:BX43)+1)</f>
        <v>23</v>
      </c>
      <c r="CP34" s="658"/>
      <c r="CQ34" s="659" t="str">
        <f>IF('各会計、関係団体の財政状況及び健全化判断比率'!BS7="","",'各会計、関係団体の財政状況及び健全化判断比率'!BS7)</f>
        <v>小諸市土地開発公社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〇</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小諸市等公平委員会特別会計</v>
      </c>
      <c r="F35" s="659"/>
      <c r="G35" s="659"/>
      <c r="H35" s="659"/>
      <c r="I35" s="659"/>
      <c r="J35" s="659"/>
      <c r="K35" s="659"/>
      <c r="L35" s="659"/>
      <c r="M35" s="659"/>
      <c r="N35" s="659"/>
      <c r="O35" s="659"/>
      <c r="P35" s="659"/>
      <c r="Q35" s="659"/>
      <c r="R35" s="659"/>
      <c r="S35" s="659"/>
      <c r="T35" s="214"/>
      <c r="U35" s="658">
        <f>IF(W35="","",U34+1)</f>
        <v>7</v>
      </c>
      <c r="V35" s="658"/>
      <c r="W35" s="659" t="str">
        <f>IF('各会計、関係団体の財政状況及び健全化判断比率'!B29="","",'各会計、関係団体の財政状況及び健全化判断比率'!B29)</f>
        <v>小諸市後期高齢者医療特別会計</v>
      </c>
      <c r="X35" s="659"/>
      <c r="Y35" s="659"/>
      <c r="Z35" s="659"/>
      <c r="AA35" s="659"/>
      <c r="AB35" s="659"/>
      <c r="AC35" s="659"/>
      <c r="AD35" s="659"/>
      <c r="AE35" s="659"/>
      <c r="AF35" s="659"/>
      <c r="AG35" s="659"/>
      <c r="AH35" s="659"/>
      <c r="AI35" s="659"/>
      <c r="AJ35" s="659"/>
      <c r="AK35" s="659"/>
      <c r="AL35" s="214"/>
      <c r="AM35" s="658">
        <f t="shared" ref="AM35:AM43" si="0">IF(AO35="","",AM34+1)</f>
        <v>10</v>
      </c>
      <c r="AN35" s="658"/>
      <c r="AO35" s="659" t="str">
        <f>IF('各会計、関係団体の財政状況及び健全化判断比率'!B32="","",'各会計、関係団体の財政状況及び健全化判断比率'!B32)</f>
        <v>小諸市公共下水道事業会計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14</v>
      </c>
      <c r="BX35" s="658"/>
      <c r="BY35" s="659" t="str">
        <f>IF('各会計、関係団体の財政状況及び健全化判断比率'!B69="","",'各会計、関係団体の財政状況及び健全化判断比率'!B69)</f>
        <v>佐久広域連合（消防特別会計）</v>
      </c>
      <c r="BZ35" s="659"/>
      <c r="CA35" s="659"/>
      <c r="CB35" s="659"/>
      <c r="CC35" s="659"/>
      <c r="CD35" s="659"/>
      <c r="CE35" s="659"/>
      <c r="CF35" s="659"/>
      <c r="CG35" s="659"/>
      <c r="CH35" s="659"/>
      <c r="CI35" s="659"/>
      <c r="CJ35" s="659"/>
      <c r="CK35" s="659"/>
      <c r="CL35" s="659"/>
      <c r="CM35" s="659"/>
      <c r="CN35" s="214"/>
      <c r="CO35" s="658">
        <f t="shared" ref="CO35:CO43" si="3">IF(CQ35="","",CO34+1)</f>
        <v>24</v>
      </c>
      <c r="CP35" s="658"/>
      <c r="CQ35" s="659" t="str">
        <f>IF('各会計、関係団体の財政状況及び健全化判断比率'!BS8="","",'各会計、関係団体の財政状況及び健全化判断比率'!BS8)</f>
        <v>こもろ観光局</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f>IF(E36="","",C35+1)</f>
        <v>3</v>
      </c>
      <c r="D36" s="658"/>
      <c r="E36" s="659" t="str">
        <f>IF('各会計、関係団体の財政状況及び健全化判断比率'!B9="","",'各会計、関係団体の財政状況及び健全化判断比率'!B9)</f>
        <v>小諸市奨学資金特別会計</v>
      </c>
      <c r="F36" s="659"/>
      <c r="G36" s="659"/>
      <c r="H36" s="659"/>
      <c r="I36" s="659"/>
      <c r="J36" s="659"/>
      <c r="K36" s="659"/>
      <c r="L36" s="659"/>
      <c r="M36" s="659"/>
      <c r="N36" s="659"/>
      <c r="O36" s="659"/>
      <c r="P36" s="659"/>
      <c r="Q36" s="659"/>
      <c r="R36" s="659"/>
      <c r="S36" s="659"/>
      <c r="T36" s="214"/>
      <c r="U36" s="658">
        <f t="shared" ref="U36:U43" si="4">IF(W36="","",U35+1)</f>
        <v>8</v>
      </c>
      <c r="V36" s="658"/>
      <c r="W36" s="659" t="str">
        <f>IF('各会計、関係団体の財政状況及び健全化判断比率'!B30="","",'各会計、関係団体の財政状況及び健全化判断比率'!B30)</f>
        <v>小諸市介護保険事業特別会計</v>
      </c>
      <c r="X36" s="659"/>
      <c r="Y36" s="659"/>
      <c r="Z36" s="659"/>
      <c r="AA36" s="659"/>
      <c r="AB36" s="659"/>
      <c r="AC36" s="659"/>
      <c r="AD36" s="659"/>
      <c r="AE36" s="659"/>
      <c r="AF36" s="659"/>
      <c r="AG36" s="659"/>
      <c r="AH36" s="659"/>
      <c r="AI36" s="659"/>
      <c r="AJ36" s="659"/>
      <c r="AK36" s="659"/>
      <c r="AL36" s="214"/>
      <c r="AM36" s="658">
        <f t="shared" si="0"/>
        <v>11</v>
      </c>
      <c r="AN36" s="658"/>
      <c r="AO36" s="659" t="str">
        <f>IF('各会計、関係団体の財政状況及び健全化判断比率'!B33="","",'各会計、関係団体の財政状況及び健全化判断比率'!B33)</f>
        <v>小諸市農業集落排水事業会計</v>
      </c>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15</v>
      </c>
      <c r="BX36" s="658"/>
      <c r="BY36" s="659" t="str">
        <f>IF('各会計、関係団体の財政状況及び健全化判断比率'!B70="","",'各会計、関係団体の財政状況及び健全化判断比率'!B70)</f>
        <v>佐久広域連合（特別養護老人ホーム特別会計）</v>
      </c>
      <c r="BZ36" s="659"/>
      <c r="CA36" s="659"/>
      <c r="CB36" s="659"/>
      <c r="CC36" s="659"/>
      <c r="CD36" s="659"/>
      <c r="CE36" s="659"/>
      <c r="CF36" s="659"/>
      <c r="CG36" s="659"/>
      <c r="CH36" s="659"/>
      <c r="CI36" s="659"/>
      <c r="CJ36" s="659"/>
      <c r="CK36" s="659"/>
      <c r="CL36" s="659"/>
      <c r="CM36" s="659"/>
      <c r="CN36" s="214"/>
      <c r="CO36" s="658">
        <f t="shared" si="3"/>
        <v>25</v>
      </c>
      <c r="CP36" s="658"/>
      <c r="CQ36" s="659" t="str">
        <f>IF('各会計、関係団体の財政状況及び健全化判断比率'!BS9="","",'各会計、関係団体の財政状況及び健全化判断比率'!BS9)</f>
        <v>水みらい小諸</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f>IF(E37="","",C36+1)</f>
        <v>4</v>
      </c>
      <c r="D37" s="658"/>
      <c r="E37" s="659" t="str">
        <f>IF('各会計、関係団体の財政状況及び健全化判断比率'!B10="","",'各会計、関係団体の財政状況及び健全化判断比率'!B10)</f>
        <v>小諸市住宅新築資金等貸付事業特別会計</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16</v>
      </c>
      <c r="BX37" s="658"/>
      <c r="BY37" s="659" t="str">
        <f>IF('各会計、関係団体の財政状況及び健全化判断比率'!B71="","",'各会計、関係団体の財政状況及び健全化判断比率'!B71)</f>
        <v>佐久広域連合（救護施設特別会計）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f t="shared" ref="C38:C43" si="5">IF(E38="","",C37+1)</f>
        <v>5</v>
      </c>
      <c r="D38" s="658"/>
      <c r="E38" s="659" t="str">
        <f>IF('各会計、関係団体の財政状況及び健全化判断比率'!B11="","",'各会計、関係団体の財政状況及び健全化判断比率'!B11)</f>
        <v>小諸市野生鳥獣商品化施設運営事業特別会計</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17</v>
      </c>
      <c r="BX38" s="658"/>
      <c r="BY38" s="659" t="str">
        <f>IF('各会計、関係団体の財政状況及び健全化判断比率'!B72="","",'各会計、関係団体の財政状況及び健全化判断比率'!B72)</f>
        <v>佐久広域連合（食肉流通センター特別会計）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18</v>
      </c>
      <c r="BX39" s="658"/>
      <c r="BY39" s="659" t="str">
        <f>IF('各会計、関係団体の財政状況及び健全化判断比率'!B73="","",'各会計、関係団体の財政状況及び健全化判断比率'!B73)</f>
        <v>浅麓環境施設組合（一般会計）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19</v>
      </c>
      <c r="BX40" s="658"/>
      <c r="BY40" s="659" t="str">
        <f>IF('各会計、関係団体の財政状況及び健全化判断比率'!B74="","",'各会計、関係団体の財政状況及び健全化判断比率'!B74)</f>
        <v>浅麓水道企業団（水道事業会計）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20</v>
      </c>
      <c r="BX41" s="658"/>
      <c r="BY41" s="659" t="str">
        <f>IF('各会計、関係団体の財政状況及び健全化判断比率'!B75="","",'各会計、関係団体の財政状況及び健全化判断比率'!B75)</f>
        <v>長野県市町村自治振興組合（一般会計）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21</v>
      </c>
      <c r="BX42" s="658"/>
      <c r="BY42" s="659" t="str">
        <f>IF('各会計、関係団体の財政状況及び健全化判断比率'!B76="","",'各会計、関係団体の財政状況及び健全化判断比率'!B76)</f>
        <v>長野県後期高齢者医療広域連合（一般会計）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22</v>
      </c>
      <c r="BX43" s="658"/>
      <c r="BY43" s="659" t="str">
        <f>IF('各会計、関係団体の財政状況及び健全化判断比率'!B77="","",'各会計、関係団体の財政状況及び健全化判断比率'!B77)</f>
        <v>長野県後期高齢者医療広域連合（事業会計）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ilE7p1I++QNpsUVzUOSP0LMr/sq0lt9FJC3Grkx2r9R9J/CKnYVHlKaJk/Xu/qdXbyFi30vLx9leynJfW//RSg==" saltValue="0klVdGLEtxCo2iLlpuNxm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247" t="s">
        <v>574</v>
      </c>
      <c r="D34" s="1247"/>
      <c r="E34" s="1248"/>
      <c r="F34" s="32">
        <v>20.78</v>
      </c>
      <c r="G34" s="33">
        <v>22.26</v>
      </c>
      <c r="H34" s="33">
        <v>23.2</v>
      </c>
      <c r="I34" s="33">
        <v>24.25</v>
      </c>
      <c r="J34" s="34">
        <v>23.32</v>
      </c>
      <c r="K34" s="22"/>
      <c r="L34" s="22"/>
      <c r="M34" s="22"/>
      <c r="N34" s="22"/>
      <c r="O34" s="22"/>
      <c r="P34" s="22"/>
    </row>
    <row r="35" spans="1:16" ht="39" customHeight="1" x14ac:dyDescent="0.15">
      <c r="A35" s="22"/>
      <c r="B35" s="35"/>
      <c r="C35" s="1241" t="s">
        <v>575</v>
      </c>
      <c r="D35" s="1242"/>
      <c r="E35" s="1243"/>
      <c r="F35" s="36">
        <v>8.26</v>
      </c>
      <c r="G35" s="37">
        <v>9.0399999999999991</v>
      </c>
      <c r="H35" s="37">
        <v>9.4499999999999993</v>
      </c>
      <c r="I35" s="37">
        <v>10.199999999999999</v>
      </c>
      <c r="J35" s="38">
        <v>9.68</v>
      </c>
      <c r="K35" s="22"/>
      <c r="L35" s="22"/>
      <c r="M35" s="22"/>
      <c r="N35" s="22"/>
      <c r="O35" s="22"/>
      <c r="P35" s="22"/>
    </row>
    <row r="36" spans="1:16" ht="39" customHeight="1" x14ac:dyDescent="0.15">
      <c r="A36" s="22"/>
      <c r="B36" s="35"/>
      <c r="C36" s="1241" t="s">
        <v>576</v>
      </c>
      <c r="D36" s="1242"/>
      <c r="E36" s="1243"/>
      <c r="F36" s="36">
        <v>5.15</v>
      </c>
      <c r="G36" s="37">
        <v>4.62</v>
      </c>
      <c r="H36" s="37">
        <v>4.71</v>
      </c>
      <c r="I36" s="37">
        <v>5.59</v>
      </c>
      <c r="J36" s="38">
        <v>6</v>
      </c>
      <c r="K36" s="22"/>
      <c r="L36" s="22"/>
      <c r="M36" s="22"/>
      <c r="N36" s="22"/>
      <c r="O36" s="22"/>
      <c r="P36" s="22"/>
    </row>
    <row r="37" spans="1:16" ht="39" customHeight="1" x14ac:dyDescent="0.15">
      <c r="A37" s="22"/>
      <c r="B37" s="35"/>
      <c r="C37" s="1241" t="s">
        <v>577</v>
      </c>
      <c r="D37" s="1242"/>
      <c r="E37" s="1243"/>
      <c r="F37" s="36" t="s">
        <v>524</v>
      </c>
      <c r="G37" s="37" t="s">
        <v>524</v>
      </c>
      <c r="H37" s="37">
        <v>1.17</v>
      </c>
      <c r="I37" s="37">
        <v>1.37</v>
      </c>
      <c r="J37" s="38">
        <v>1.44</v>
      </c>
      <c r="K37" s="22"/>
      <c r="L37" s="22"/>
      <c r="M37" s="22"/>
      <c r="N37" s="22"/>
      <c r="O37" s="22"/>
      <c r="P37" s="22"/>
    </row>
    <row r="38" spans="1:16" ht="39" customHeight="1" x14ac:dyDescent="0.15">
      <c r="A38" s="22"/>
      <c r="B38" s="35"/>
      <c r="C38" s="1241" t="s">
        <v>578</v>
      </c>
      <c r="D38" s="1242"/>
      <c r="E38" s="1243"/>
      <c r="F38" s="36">
        <v>2.2999999999999998</v>
      </c>
      <c r="G38" s="37">
        <v>2.7</v>
      </c>
      <c r="H38" s="37">
        <v>2.2799999999999998</v>
      </c>
      <c r="I38" s="37">
        <v>1.23</v>
      </c>
      <c r="J38" s="38">
        <v>1.04</v>
      </c>
      <c r="K38" s="22"/>
      <c r="L38" s="22"/>
      <c r="M38" s="22"/>
      <c r="N38" s="22"/>
      <c r="O38" s="22"/>
      <c r="P38" s="22"/>
    </row>
    <row r="39" spans="1:16" ht="39" customHeight="1" x14ac:dyDescent="0.15">
      <c r="A39" s="22"/>
      <c r="B39" s="35"/>
      <c r="C39" s="1241" t="s">
        <v>579</v>
      </c>
      <c r="D39" s="1242"/>
      <c r="E39" s="1243"/>
      <c r="F39" s="36">
        <v>0.61</v>
      </c>
      <c r="G39" s="37">
        <v>0.64</v>
      </c>
      <c r="H39" s="37">
        <v>0.79</v>
      </c>
      <c r="I39" s="37">
        <v>0.88</v>
      </c>
      <c r="J39" s="38">
        <v>0.91</v>
      </c>
      <c r="K39" s="22"/>
      <c r="L39" s="22"/>
      <c r="M39" s="22"/>
      <c r="N39" s="22"/>
      <c r="O39" s="22"/>
      <c r="P39" s="22"/>
    </row>
    <row r="40" spans="1:16" ht="39" customHeight="1" x14ac:dyDescent="0.15">
      <c r="A40" s="22"/>
      <c r="B40" s="35"/>
      <c r="C40" s="1241" t="s">
        <v>580</v>
      </c>
      <c r="D40" s="1242"/>
      <c r="E40" s="1243"/>
      <c r="F40" s="36">
        <v>1.35</v>
      </c>
      <c r="G40" s="37">
        <v>2.33</v>
      </c>
      <c r="H40" s="37">
        <v>0.35</v>
      </c>
      <c r="I40" s="37">
        <v>0</v>
      </c>
      <c r="J40" s="38">
        <v>0.79</v>
      </c>
      <c r="K40" s="22"/>
      <c r="L40" s="22"/>
      <c r="M40" s="22"/>
      <c r="N40" s="22"/>
      <c r="O40" s="22"/>
      <c r="P40" s="22"/>
    </row>
    <row r="41" spans="1:16" ht="39" customHeight="1" x14ac:dyDescent="0.15">
      <c r="A41" s="22"/>
      <c r="B41" s="35"/>
      <c r="C41" s="1241" t="s">
        <v>581</v>
      </c>
      <c r="D41" s="1242"/>
      <c r="E41" s="1243"/>
      <c r="F41" s="36">
        <v>0.19</v>
      </c>
      <c r="G41" s="37">
        <v>0.26</v>
      </c>
      <c r="H41" s="37">
        <v>0.28999999999999998</v>
      </c>
      <c r="I41" s="37">
        <v>0.23</v>
      </c>
      <c r="J41" s="38">
        <v>0.36</v>
      </c>
      <c r="K41" s="22"/>
      <c r="L41" s="22"/>
      <c r="M41" s="22"/>
      <c r="N41" s="22"/>
      <c r="O41" s="22"/>
      <c r="P41" s="22"/>
    </row>
    <row r="42" spans="1:16" ht="39" customHeight="1" x14ac:dyDescent="0.15">
      <c r="A42" s="22"/>
      <c r="B42" s="39"/>
      <c r="C42" s="1241" t="s">
        <v>582</v>
      </c>
      <c r="D42" s="1242"/>
      <c r="E42" s="1243"/>
      <c r="F42" s="36" t="s">
        <v>524</v>
      </c>
      <c r="G42" s="37" t="s">
        <v>524</v>
      </c>
      <c r="H42" s="37" t="s">
        <v>524</v>
      </c>
      <c r="I42" s="37" t="s">
        <v>524</v>
      </c>
      <c r="J42" s="38" t="s">
        <v>524</v>
      </c>
      <c r="K42" s="22"/>
      <c r="L42" s="22"/>
      <c r="M42" s="22"/>
      <c r="N42" s="22"/>
      <c r="O42" s="22"/>
      <c r="P42" s="22"/>
    </row>
    <row r="43" spans="1:16" ht="39" customHeight="1" thickBot="1" x14ac:dyDescent="0.2">
      <c r="A43" s="22"/>
      <c r="B43" s="40"/>
      <c r="C43" s="1244" t="s">
        <v>583</v>
      </c>
      <c r="D43" s="1245"/>
      <c r="E43" s="1246"/>
      <c r="F43" s="41">
        <v>7.0000000000000007E-2</v>
      </c>
      <c r="G43" s="42">
        <v>1.1499999999999999</v>
      </c>
      <c r="H43" s="42">
        <v>0.01</v>
      </c>
      <c r="I43" s="42">
        <v>0.01</v>
      </c>
      <c r="J43" s="43">
        <v>0.06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CdcBt3hlxF6U/fzjaI5odP9mu2OnDxh+brNmt4JkJ5Z9t+6LTMLb746zYcvVlX2ACwihSzWWx7gMXLVgHV7qA==" saltValue="Yjc41Ak+ezP0LIwxxSkgH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249" t="s">
        <v>11</v>
      </c>
      <c r="C45" s="1250"/>
      <c r="D45" s="58"/>
      <c r="E45" s="1255" t="s">
        <v>12</v>
      </c>
      <c r="F45" s="1255"/>
      <c r="G45" s="1255"/>
      <c r="H45" s="1255"/>
      <c r="I45" s="1255"/>
      <c r="J45" s="1256"/>
      <c r="K45" s="59">
        <v>1562</v>
      </c>
      <c r="L45" s="60">
        <v>1653</v>
      </c>
      <c r="M45" s="60">
        <v>1562</v>
      </c>
      <c r="N45" s="60">
        <v>1537</v>
      </c>
      <c r="O45" s="61">
        <v>1545</v>
      </c>
      <c r="P45" s="48"/>
      <c r="Q45" s="48"/>
      <c r="R45" s="48"/>
      <c r="S45" s="48"/>
      <c r="T45" s="48"/>
      <c r="U45" s="48"/>
    </row>
    <row r="46" spans="1:21" ht="30.75" customHeight="1" x14ac:dyDescent="0.15">
      <c r="A46" s="48"/>
      <c r="B46" s="1251"/>
      <c r="C46" s="1252"/>
      <c r="D46" s="62"/>
      <c r="E46" s="1257" t="s">
        <v>13</v>
      </c>
      <c r="F46" s="1257"/>
      <c r="G46" s="1257"/>
      <c r="H46" s="1257"/>
      <c r="I46" s="1257"/>
      <c r="J46" s="1258"/>
      <c r="K46" s="63" t="s">
        <v>524</v>
      </c>
      <c r="L46" s="64" t="s">
        <v>524</v>
      </c>
      <c r="M46" s="64" t="s">
        <v>524</v>
      </c>
      <c r="N46" s="64" t="s">
        <v>524</v>
      </c>
      <c r="O46" s="65" t="s">
        <v>524</v>
      </c>
      <c r="P46" s="48"/>
      <c r="Q46" s="48"/>
      <c r="R46" s="48"/>
      <c r="S46" s="48"/>
      <c r="T46" s="48"/>
      <c r="U46" s="48"/>
    </row>
    <row r="47" spans="1:21" ht="30.75" customHeight="1" x14ac:dyDescent="0.15">
      <c r="A47" s="48"/>
      <c r="B47" s="1251"/>
      <c r="C47" s="1252"/>
      <c r="D47" s="62"/>
      <c r="E47" s="1257" t="s">
        <v>14</v>
      </c>
      <c r="F47" s="1257"/>
      <c r="G47" s="1257"/>
      <c r="H47" s="1257"/>
      <c r="I47" s="1257"/>
      <c r="J47" s="1258"/>
      <c r="K47" s="63" t="s">
        <v>524</v>
      </c>
      <c r="L47" s="64" t="s">
        <v>524</v>
      </c>
      <c r="M47" s="64" t="s">
        <v>524</v>
      </c>
      <c r="N47" s="64" t="s">
        <v>524</v>
      </c>
      <c r="O47" s="65" t="s">
        <v>524</v>
      </c>
      <c r="P47" s="48"/>
      <c r="Q47" s="48"/>
      <c r="R47" s="48"/>
      <c r="S47" s="48"/>
      <c r="T47" s="48"/>
      <c r="U47" s="48"/>
    </row>
    <row r="48" spans="1:21" ht="30.75" customHeight="1" x14ac:dyDescent="0.15">
      <c r="A48" s="48"/>
      <c r="B48" s="1251"/>
      <c r="C48" s="1252"/>
      <c r="D48" s="62"/>
      <c r="E48" s="1257" t="s">
        <v>15</v>
      </c>
      <c r="F48" s="1257"/>
      <c r="G48" s="1257"/>
      <c r="H48" s="1257"/>
      <c r="I48" s="1257"/>
      <c r="J48" s="1258"/>
      <c r="K48" s="63">
        <v>703</v>
      </c>
      <c r="L48" s="64">
        <v>647</v>
      </c>
      <c r="M48" s="64">
        <v>610</v>
      </c>
      <c r="N48" s="64">
        <v>583</v>
      </c>
      <c r="O48" s="65">
        <v>558</v>
      </c>
      <c r="P48" s="48"/>
      <c r="Q48" s="48"/>
      <c r="R48" s="48"/>
      <c r="S48" s="48"/>
      <c r="T48" s="48"/>
      <c r="U48" s="48"/>
    </row>
    <row r="49" spans="1:21" ht="30.75" customHeight="1" x14ac:dyDescent="0.15">
      <c r="A49" s="48"/>
      <c r="B49" s="1251"/>
      <c r="C49" s="1252"/>
      <c r="D49" s="62"/>
      <c r="E49" s="1257" t="s">
        <v>16</v>
      </c>
      <c r="F49" s="1257"/>
      <c r="G49" s="1257"/>
      <c r="H49" s="1257"/>
      <c r="I49" s="1257"/>
      <c r="J49" s="1258"/>
      <c r="K49" s="63">
        <v>113</v>
      </c>
      <c r="L49" s="64">
        <v>112</v>
      </c>
      <c r="M49" s="64">
        <v>96</v>
      </c>
      <c r="N49" s="64">
        <v>47</v>
      </c>
      <c r="O49" s="65">
        <v>21</v>
      </c>
      <c r="P49" s="48"/>
      <c r="Q49" s="48"/>
      <c r="R49" s="48"/>
      <c r="S49" s="48"/>
      <c r="T49" s="48"/>
      <c r="U49" s="48"/>
    </row>
    <row r="50" spans="1:21" ht="30.75" customHeight="1" x14ac:dyDescent="0.15">
      <c r="A50" s="48"/>
      <c r="B50" s="1251"/>
      <c r="C50" s="1252"/>
      <c r="D50" s="62"/>
      <c r="E50" s="1257" t="s">
        <v>17</v>
      </c>
      <c r="F50" s="1257"/>
      <c r="G50" s="1257"/>
      <c r="H50" s="1257"/>
      <c r="I50" s="1257"/>
      <c r="J50" s="1258"/>
      <c r="K50" s="63">
        <v>1</v>
      </c>
      <c r="L50" s="64">
        <v>0</v>
      </c>
      <c r="M50" s="64">
        <v>3</v>
      </c>
      <c r="N50" s="64">
        <v>5</v>
      </c>
      <c r="O50" s="65">
        <v>5</v>
      </c>
      <c r="P50" s="48"/>
      <c r="Q50" s="48"/>
      <c r="R50" s="48"/>
      <c r="S50" s="48"/>
      <c r="T50" s="48"/>
      <c r="U50" s="48"/>
    </row>
    <row r="51" spans="1:21" ht="30.75" customHeight="1" x14ac:dyDescent="0.15">
      <c r="A51" s="48"/>
      <c r="B51" s="1253"/>
      <c r="C51" s="1254"/>
      <c r="D51" s="66"/>
      <c r="E51" s="1257" t="s">
        <v>18</v>
      </c>
      <c r="F51" s="1257"/>
      <c r="G51" s="1257"/>
      <c r="H51" s="1257"/>
      <c r="I51" s="1257"/>
      <c r="J51" s="1258"/>
      <c r="K51" s="63" t="s">
        <v>524</v>
      </c>
      <c r="L51" s="64" t="s">
        <v>524</v>
      </c>
      <c r="M51" s="64" t="s">
        <v>524</v>
      </c>
      <c r="N51" s="64" t="s">
        <v>524</v>
      </c>
      <c r="O51" s="65" t="s">
        <v>524</v>
      </c>
      <c r="P51" s="48"/>
      <c r="Q51" s="48"/>
      <c r="R51" s="48"/>
      <c r="S51" s="48"/>
      <c r="T51" s="48"/>
      <c r="U51" s="48"/>
    </row>
    <row r="52" spans="1:21" ht="30.75" customHeight="1" x14ac:dyDescent="0.15">
      <c r="A52" s="48"/>
      <c r="B52" s="1259" t="s">
        <v>19</v>
      </c>
      <c r="C52" s="1260"/>
      <c r="D52" s="66"/>
      <c r="E52" s="1257" t="s">
        <v>20</v>
      </c>
      <c r="F52" s="1257"/>
      <c r="G52" s="1257"/>
      <c r="H52" s="1257"/>
      <c r="I52" s="1257"/>
      <c r="J52" s="1258"/>
      <c r="K52" s="63">
        <v>1728</v>
      </c>
      <c r="L52" s="64">
        <v>1638</v>
      </c>
      <c r="M52" s="64">
        <v>1631</v>
      </c>
      <c r="N52" s="64">
        <v>1558</v>
      </c>
      <c r="O52" s="65">
        <v>1522</v>
      </c>
      <c r="P52" s="48"/>
      <c r="Q52" s="48"/>
      <c r="R52" s="48"/>
      <c r="S52" s="48"/>
      <c r="T52" s="48"/>
      <c r="U52" s="48"/>
    </row>
    <row r="53" spans="1:21" ht="30.75" customHeight="1" thickBot="1" x14ac:dyDescent="0.2">
      <c r="A53" s="48"/>
      <c r="B53" s="1261" t="s">
        <v>21</v>
      </c>
      <c r="C53" s="1262"/>
      <c r="D53" s="67"/>
      <c r="E53" s="1263" t="s">
        <v>22</v>
      </c>
      <c r="F53" s="1263"/>
      <c r="G53" s="1263"/>
      <c r="H53" s="1263"/>
      <c r="I53" s="1263"/>
      <c r="J53" s="1264"/>
      <c r="K53" s="68">
        <v>651</v>
      </c>
      <c r="L53" s="69">
        <v>774</v>
      </c>
      <c r="M53" s="69">
        <v>640</v>
      </c>
      <c r="N53" s="69">
        <v>614</v>
      </c>
      <c r="O53" s="70">
        <v>607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2">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15">
      <c r="B57" s="1265" t="s">
        <v>25</v>
      </c>
      <c r="C57" s="1266"/>
      <c r="D57" s="1269" t="s">
        <v>26</v>
      </c>
      <c r="E57" s="1270"/>
      <c r="F57" s="1270"/>
      <c r="G57" s="1270"/>
      <c r="H57" s="1270"/>
      <c r="I57" s="1270"/>
      <c r="J57" s="1271"/>
      <c r="K57" s="83" t="s">
        <v>613</v>
      </c>
      <c r="L57" s="84" t="s">
        <v>613</v>
      </c>
      <c r="M57" s="84" t="s">
        <v>613</v>
      </c>
      <c r="N57" s="84" t="s">
        <v>613</v>
      </c>
      <c r="O57" s="85" t="s">
        <v>613</v>
      </c>
    </row>
    <row r="58" spans="1:21" ht="31.5" customHeight="1" thickBot="1" x14ac:dyDescent="0.2">
      <c r="B58" s="1267"/>
      <c r="C58" s="1268"/>
      <c r="D58" s="1272" t="s">
        <v>27</v>
      </c>
      <c r="E58" s="1273"/>
      <c r="F58" s="1273"/>
      <c r="G58" s="1273"/>
      <c r="H58" s="1273"/>
      <c r="I58" s="1273"/>
      <c r="J58" s="1274"/>
      <c r="K58" s="86" t="s">
        <v>613</v>
      </c>
      <c r="L58" s="87" t="s">
        <v>613</v>
      </c>
      <c r="M58" s="87" t="s">
        <v>613</v>
      </c>
      <c r="N58" s="87" t="s">
        <v>613</v>
      </c>
      <c r="O58" s="88" t="s">
        <v>613</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jo4N6fKd9X5skWcqajmnK8B26+7ZLp1PTg5eeRfJzdyvHJNvLtVeWtwH9Jauduk/td1zF6SQKO7Cm/d/oigCg==" saltValue="OSVPerXS9s/Zj1t2KyJ/W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565</v>
      </c>
      <c r="J40" s="100" t="s">
        <v>566</v>
      </c>
      <c r="K40" s="100" t="s">
        <v>567</v>
      </c>
      <c r="L40" s="100" t="s">
        <v>568</v>
      </c>
      <c r="M40" s="101" t="s">
        <v>569</v>
      </c>
    </row>
    <row r="41" spans="2:13" ht="27.75" customHeight="1" x14ac:dyDescent="0.15">
      <c r="B41" s="1275" t="s">
        <v>30</v>
      </c>
      <c r="C41" s="1276"/>
      <c r="D41" s="102"/>
      <c r="E41" s="1281" t="s">
        <v>31</v>
      </c>
      <c r="F41" s="1281"/>
      <c r="G41" s="1281"/>
      <c r="H41" s="1282"/>
      <c r="I41" s="103">
        <v>17490</v>
      </c>
      <c r="J41" s="104">
        <v>18984</v>
      </c>
      <c r="K41" s="104">
        <v>19107</v>
      </c>
      <c r="L41" s="104">
        <v>19075</v>
      </c>
      <c r="M41" s="105">
        <v>19940</v>
      </c>
    </row>
    <row r="42" spans="2:13" ht="27.75" customHeight="1" x14ac:dyDescent="0.15">
      <c r="B42" s="1277"/>
      <c r="C42" s="1278"/>
      <c r="D42" s="106"/>
      <c r="E42" s="1283" t="s">
        <v>32</v>
      </c>
      <c r="F42" s="1283"/>
      <c r="G42" s="1283"/>
      <c r="H42" s="1284"/>
      <c r="I42" s="107">
        <v>3</v>
      </c>
      <c r="J42" s="108">
        <v>3</v>
      </c>
      <c r="K42" s="108">
        <v>5</v>
      </c>
      <c r="L42" s="108">
        <v>35</v>
      </c>
      <c r="M42" s="109">
        <v>31</v>
      </c>
    </row>
    <row r="43" spans="2:13" ht="27.75" customHeight="1" x14ac:dyDescent="0.15">
      <c r="B43" s="1277"/>
      <c r="C43" s="1278"/>
      <c r="D43" s="106"/>
      <c r="E43" s="1283" t="s">
        <v>33</v>
      </c>
      <c r="F43" s="1283"/>
      <c r="G43" s="1283"/>
      <c r="H43" s="1284"/>
      <c r="I43" s="107">
        <v>8671</v>
      </c>
      <c r="J43" s="108">
        <v>7628</v>
      </c>
      <c r="K43" s="108">
        <v>6442</v>
      </c>
      <c r="L43" s="108">
        <v>6039</v>
      </c>
      <c r="M43" s="109">
        <v>5703</v>
      </c>
    </row>
    <row r="44" spans="2:13" ht="27.75" customHeight="1" x14ac:dyDescent="0.15">
      <c r="B44" s="1277"/>
      <c r="C44" s="1278"/>
      <c r="D44" s="106"/>
      <c r="E44" s="1283" t="s">
        <v>34</v>
      </c>
      <c r="F44" s="1283"/>
      <c r="G44" s="1283"/>
      <c r="H44" s="1284"/>
      <c r="I44" s="107">
        <v>392</v>
      </c>
      <c r="J44" s="108">
        <v>278</v>
      </c>
      <c r="K44" s="108">
        <v>80</v>
      </c>
      <c r="L44" s="108">
        <v>31</v>
      </c>
      <c r="M44" s="109">
        <v>11</v>
      </c>
    </row>
    <row r="45" spans="2:13" ht="27.75" customHeight="1" x14ac:dyDescent="0.15">
      <c r="B45" s="1277"/>
      <c r="C45" s="1278"/>
      <c r="D45" s="106"/>
      <c r="E45" s="1283" t="s">
        <v>35</v>
      </c>
      <c r="F45" s="1283"/>
      <c r="G45" s="1283"/>
      <c r="H45" s="1284"/>
      <c r="I45" s="107">
        <v>2578</v>
      </c>
      <c r="J45" s="108">
        <v>2563</v>
      </c>
      <c r="K45" s="108">
        <v>2490</v>
      </c>
      <c r="L45" s="108">
        <v>2484</v>
      </c>
      <c r="M45" s="109">
        <v>2478</v>
      </c>
    </row>
    <row r="46" spans="2:13" ht="27.75" customHeight="1" x14ac:dyDescent="0.15">
      <c r="B46" s="1277"/>
      <c r="C46" s="1278"/>
      <c r="D46" s="110"/>
      <c r="E46" s="1283" t="s">
        <v>36</v>
      </c>
      <c r="F46" s="1283"/>
      <c r="G46" s="1283"/>
      <c r="H46" s="1284"/>
      <c r="I46" s="107">
        <v>309</v>
      </c>
      <c r="J46" s="108">
        <v>310</v>
      </c>
      <c r="K46" s="108">
        <v>310</v>
      </c>
      <c r="L46" s="108">
        <v>245</v>
      </c>
      <c r="M46" s="109">
        <v>286</v>
      </c>
    </row>
    <row r="47" spans="2:13" ht="27.75" customHeight="1" x14ac:dyDescent="0.15">
      <c r="B47" s="1277"/>
      <c r="C47" s="1278"/>
      <c r="D47" s="111"/>
      <c r="E47" s="1285" t="s">
        <v>37</v>
      </c>
      <c r="F47" s="1286"/>
      <c r="G47" s="1286"/>
      <c r="H47" s="1287"/>
      <c r="I47" s="107" t="s">
        <v>524</v>
      </c>
      <c r="J47" s="108" t="s">
        <v>524</v>
      </c>
      <c r="K47" s="108" t="s">
        <v>524</v>
      </c>
      <c r="L47" s="108" t="s">
        <v>524</v>
      </c>
      <c r="M47" s="109" t="s">
        <v>524</v>
      </c>
    </row>
    <row r="48" spans="2:13" ht="27.75" customHeight="1" x14ac:dyDescent="0.15">
      <c r="B48" s="1277"/>
      <c r="C48" s="1278"/>
      <c r="D48" s="106"/>
      <c r="E48" s="1283" t="s">
        <v>38</v>
      </c>
      <c r="F48" s="1283"/>
      <c r="G48" s="1283"/>
      <c r="H48" s="1284"/>
      <c r="I48" s="107" t="s">
        <v>524</v>
      </c>
      <c r="J48" s="108" t="s">
        <v>524</v>
      </c>
      <c r="K48" s="108" t="s">
        <v>524</v>
      </c>
      <c r="L48" s="108" t="s">
        <v>524</v>
      </c>
      <c r="M48" s="109" t="s">
        <v>524</v>
      </c>
    </row>
    <row r="49" spans="2:13" ht="27.75" customHeight="1" x14ac:dyDescent="0.15">
      <c r="B49" s="1279"/>
      <c r="C49" s="1280"/>
      <c r="D49" s="106"/>
      <c r="E49" s="1283" t="s">
        <v>39</v>
      </c>
      <c r="F49" s="1283"/>
      <c r="G49" s="1283"/>
      <c r="H49" s="1284"/>
      <c r="I49" s="107" t="s">
        <v>524</v>
      </c>
      <c r="J49" s="108" t="s">
        <v>524</v>
      </c>
      <c r="K49" s="108" t="s">
        <v>524</v>
      </c>
      <c r="L49" s="108" t="s">
        <v>524</v>
      </c>
      <c r="M49" s="109" t="s">
        <v>524</v>
      </c>
    </row>
    <row r="50" spans="2:13" ht="27.75" customHeight="1" x14ac:dyDescent="0.15">
      <c r="B50" s="1288" t="s">
        <v>40</v>
      </c>
      <c r="C50" s="1289"/>
      <c r="D50" s="112"/>
      <c r="E50" s="1283" t="s">
        <v>41</v>
      </c>
      <c r="F50" s="1283"/>
      <c r="G50" s="1283"/>
      <c r="H50" s="1284"/>
      <c r="I50" s="107">
        <v>7826</v>
      </c>
      <c r="J50" s="108">
        <v>7426</v>
      </c>
      <c r="K50" s="108">
        <v>7498</v>
      </c>
      <c r="L50" s="108">
        <v>7245</v>
      </c>
      <c r="M50" s="109">
        <v>7758</v>
      </c>
    </row>
    <row r="51" spans="2:13" ht="27.75" customHeight="1" x14ac:dyDescent="0.15">
      <c r="B51" s="1277"/>
      <c r="C51" s="1278"/>
      <c r="D51" s="106"/>
      <c r="E51" s="1283" t="s">
        <v>42</v>
      </c>
      <c r="F51" s="1283"/>
      <c r="G51" s="1283"/>
      <c r="H51" s="1284"/>
      <c r="I51" s="107">
        <v>2404</v>
      </c>
      <c r="J51" s="108">
        <v>2465</v>
      </c>
      <c r="K51" s="108">
        <v>2290</v>
      </c>
      <c r="L51" s="108">
        <v>2166</v>
      </c>
      <c r="M51" s="109">
        <v>1921</v>
      </c>
    </row>
    <row r="52" spans="2:13" ht="27.75" customHeight="1" x14ac:dyDescent="0.15">
      <c r="B52" s="1279"/>
      <c r="C52" s="1280"/>
      <c r="D52" s="106"/>
      <c r="E52" s="1283" t="s">
        <v>43</v>
      </c>
      <c r="F52" s="1283"/>
      <c r="G52" s="1283"/>
      <c r="H52" s="1284"/>
      <c r="I52" s="107">
        <v>16599</v>
      </c>
      <c r="J52" s="108">
        <v>16624</v>
      </c>
      <c r="K52" s="108">
        <v>16649</v>
      </c>
      <c r="L52" s="108">
        <v>16516</v>
      </c>
      <c r="M52" s="109">
        <v>16697</v>
      </c>
    </row>
    <row r="53" spans="2:13" ht="27.75" customHeight="1" thickBot="1" x14ac:dyDescent="0.2">
      <c r="B53" s="1290" t="s">
        <v>44</v>
      </c>
      <c r="C53" s="1291"/>
      <c r="D53" s="113"/>
      <c r="E53" s="1292" t="s">
        <v>45</v>
      </c>
      <c r="F53" s="1292"/>
      <c r="G53" s="1292"/>
      <c r="H53" s="1293"/>
      <c r="I53" s="114">
        <v>2615</v>
      </c>
      <c r="J53" s="115">
        <v>3249</v>
      </c>
      <c r="K53" s="115">
        <v>1997</v>
      </c>
      <c r="L53" s="115">
        <v>1982</v>
      </c>
      <c r="M53" s="116">
        <v>2072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YRT5qQDPjrhBbJ3bWMUrQ8SlG2L7+9lRhwWCWztIvBqlDDzGQybwfTWLSPXAhcy16OhiNpvvm13AdI1IzQ7MTw==" saltValue="tWZFqGr5rh1XG7C/aX3oO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567</v>
      </c>
      <c r="G54" s="125" t="s">
        <v>568</v>
      </c>
      <c r="H54" s="126" t="s">
        <v>569</v>
      </c>
    </row>
    <row r="55" spans="2:8" ht="52.5" customHeight="1" x14ac:dyDescent="0.15">
      <c r="B55" s="127"/>
      <c r="C55" s="1302" t="s">
        <v>48</v>
      </c>
      <c r="D55" s="1302"/>
      <c r="E55" s="1303"/>
      <c r="F55" s="128">
        <v>2454</v>
      </c>
      <c r="G55" s="128">
        <v>2295</v>
      </c>
      <c r="H55" s="129">
        <v>2776</v>
      </c>
    </row>
    <row r="56" spans="2:8" ht="52.5" customHeight="1" x14ac:dyDescent="0.15">
      <c r="B56" s="130"/>
      <c r="C56" s="1304" t="s">
        <v>49</v>
      </c>
      <c r="D56" s="1304"/>
      <c r="E56" s="1305"/>
      <c r="F56" s="131">
        <v>1424</v>
      </c>
      <c r="G56" s="131">
        <v>1341</v>
      </c>
      <c r="H56" s="132">
        <v>1318</v>
      </c>
    </row>
    <row r="57" spans="2:8" ht="53.25" customHeight="1" x14ac:dyDescent="0.15">
      <c r="B57" s="130"/>
      <c r="C57" s="1306" t="s">
        <v>50</v>
      </c>
      <c r="D57" s="1306"/>
      <c r="E57" s="1307"/>
      <c r="F57" s="133">
        <v>2822</v>
      </c>
      <c r="G57" s="133">
        <v>2692</v>
      </c>
      <c r="H57" s="134">
        <v>2685</v>
      </c>
    </row>
    <row r="58" spans="2:8" ht="45.75" customHeight="1" x14ac:dyDescent="0.15">
      <c r="B58" s="135"/>
      <c r="C58" s="1294" t="s">
        <v>608</v>
      </c>
      <c r="D58" s="1295"/>
      <c r="E58" s="1296"/>
      <c r="F58" s="136">
        <v>1640</v>
      </c>
      <c r="G58" s="136">
        <v>1511</v>
      </c>
      <c r="H58" s="137">
        <v>1461</v>
      </c>
    </row>
    <row r="59" spans="2:8" ht="45.75" customHeight="1" x14ac:dyDescent="0.15">
      <c r="B59" s="135"/>
      <c r="C59" s="1294" t="s">
        <v>609</v>
      </c>
      <c r="D59" s="1295"/>
      <c r="E59" s="1296"/>
      <c r="F59" s="136">
        <v>499</v>
      </c>
      <c r="G59" s="136">
        <v>499</v>
      </c>
      <c r="H59" s="137">
        <v>453</v>
      </c>
    </row>
    <row r="60" spans="2:8" ht="45.75" customHeight="1" x14ac:dyDescent="0.15">
      <c r="B60" s="135"/>
      <c r="C60" s="1294" t="s">
        <v>610</v>
      </c>
      <c r="D60" s="1295"/>
      <c r="E60" s="1296"/>
      <c r="F60" s="136">
        <v>272</v>
      </c>
      <c r="G60" s="136">
        <v>273</v>
      </c>
      <c r="H60" s="137">
        <v>373</v>
      </c>
    </row>
    <row r="61" spans="2:8" ht="45.75" customHeight="1" x14ac:dyDescent="0.15">
      <c r="B61" s="135"/>
      <c r="C61" s="1294" t="s">
        <v>611</v>
      </c>
      <c r="D61" s="1295"/>
      <c r="E61" s="1296"/>
      <c r="F61" s="136">
        <v>245</v>
      </c>
      <c r="G61" s="136">
        <v>245</v>
      </c>
      <c r="H61" s="137">
        <v>245</v>
      </c>
    </row>
    <row r="62" spans="2:8" ht="45.75" customHeight="1" thickBot="1" x14ac:dyDescent="0.2">
      <c r="B62" s="138"/>
      <c r="C62" s="1297" t="s">
        <v>612</v>
      </c>
      <c r="D62" s="1298"/>
      <c r="E62" s="1299"/>
      <c r="F62" s="139">
        <v>80</v>
      </c>
      <c r="G62" s="139">
        <v>77</v>
      </c>
      <c r="H62" s="140">
        <v>75</v>
      </c>
    </row>
    <row r="63" spans="2:8" ht="52.5" customHeight="1" thickBot="1" x14ac:dyDescent="0.2">
      <c r="B63" s="141"/>
      <c r="C63" s="1300" t="s">
        <v>51</v>
      </c>
      <c r="D63" s="1300"/>
      <c r="E63" s="1301"/>
      <c r="F63" s="142">
        <v>6700</v>
      </c>
      <c r="G63" s="142">
        <v>6327</v>
      </c>
      <c r="H63" s="143">
        <v>6779</v>
      </c>
    </row>
    <row r="64" spans="2:8" ht="15" customHeight="1" x14ac:dyDescent="0.15"/>
  </sheetData>
  <sheetProtection algorithmName="SHA-512" hashValue="xZ+gSJ4tpjxXpgWCukzEeE/h6FAQerFtxCoVDtVrBrsNypEEjZx2X0/0jWxAd4Mx8O2EN/j7BOyc56OIGQk1zw==" saltValue="jXjeUbRuvf3L/mjgiX/Nu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614</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614</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615</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616</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6" t="s">
        <v>624</v>
      </c>
      <c r="AO43" s="1317"/>
      <c r="AP43" s="1317"/>
      <c r="AQ43" s="1317"/>
      <c r="AR43" s="1317"/>
      <c r="AS43" s="1317"/>
      <c r="AT43" s="1317"/>
      <c r="AU43" s="1317"/>
      <c r="AV43" s="1317"/>
      <c r="AW43" s="1317"/>
      <c r="AX43" s="1317"/>
      <c r="AY43" s="1317"/>
      <c r="AZ43" s="1317"/>
      <c r="BA43" s="1317"/>
      <c r="BB43" s="1317"/>
      <c r="BC43" s="1317"/>
      <c r="BD43" s="1317"/>
      <c r="BE43" s="1317"/>
      <c r="BF43" s="1317"/>
      <c r="BG43" s="1317"/>
      <c r="BH43" s="1317"/>
      <c r="BI43" s="1317"/>
      <c r="BJ43" s="1317"/>
      <c r="BK43" s="1317"/>
      <c r="BL43" s="1317"/>
      <c r="BM43" s="1317"/>
      <c r="BN43" s="1317"/>
      <c r="BO43" s="1317"/>
      <c r="BP43" s="1317"/>
      <c r="BQ43" s="1317"/>
      <c r="BR43" s="1317"/>
      <c r="BS43" s="1317"/>
      <c r="BT43" s="1317"/>
      <c r="BU43" s="1317"/>
      <c r="BV43" s="1317"/>
      <c r="BW43" s="1317"/>
      <c r="BX43" s="1317"/>
      <c r="BY43" s="1317"/>
      <c r="BZ43" s="1317"/>
      <c r="CA43" s="1317"/>
      <c r="CB43" s="1317"/>
      <c r="CC43" s="1317"/>
      <c r="CD43" s="1317"/>
      <c r="CE43" s="1317"/>
      <c r="CF43" s="1317"/>
      <c r="CG43" s="1317"/>
      <c r="CH43" s="1317"/>
      <c r="CI43" s="1317"/>
      <c r="CJ43" s="1317"/>
      <c r="CK43" s="1317"/>
      <c r="CL43" s="1317"/>
      <c r="CM43" s="1317"/>
      <c r="CN43" s="1317"/>
      <c r="CO43" s="1317"/>
      <c r="CP43" s="1317"/>
      <c r="CQ43" s="1317"/>
      <c r="CR43" s="1317"/>
      <c r="CS43" s="1317"/>
      <c r="CT43" s="1317"/>
      <c r="CU43" s="1317"/>
      <c r="CV43" s="1317"/>
      <c r="CW43" s="1317"/>
      <c r="CX43" s="1317"/>
      <c r="CY43" s="1317"/>
      <c r="CZ43" s="1317"/>
      <c r="DA43" s="1317"/>
      <c r="DB43" s="1317"/>
      <c r="DC43" s="1318"/>
    </row>
    <row r="44" spans="2:109" x14ac:dyDescent="0.15">
      <c r="B44" s="397"/>
      <c r="AN44" s="1319"/>
      <c r="AO44" s="1320"/>
      <c r="AP44" s="1320"/>
      <c r="AQ44" s="1320"/>
      <c r="AR44" s="1320"/>
      <c r="AS44" s="1320"/>
      <c r="AT44" s="1320"/>
      <c r="AU44" s="1320"/>
      <c r="AV44" s="1320"/>
      <c r="AW44" s="1320"/>
      <c r="AX44" s="1320"/>
      <c r="AY44" s="1320"/>
      <c r="AZ44" s="1320"/>
      <c r="BA44" s="1320"/>
      <c r="BB44" s="1320"/>
      <c r="BC44" s="1320"/>
      <c r="BD44" s="1320"/>
      <c r="BE44" s="1320"/>
      <c r="BF44" s="1320"/>
      <c r="BG44" s="1320"/>
      <c r="BH44" s="1320"/>
      <c r="BI44" s="1320"/>
      <c r="BJ44" s="1320"/>
      <c r="BK44" s="1320"/>
      <c r="BL44" s="1320"/>
      <c r="BM44" s="1320"/>
      <c r="BN44" s="1320"/>
      <c r="BO44" s="1320"/>
      <c r="BP44" s="1320"/>
      <c r="BQ44" s="1320"/>
      <c r="BR44" s="1320"/>
      <c r="BS44" s="1320"/>
      <c r="BT44" s="1320"/>
      <c r="BU44" s="1320"/>
      <c r="BV44" s="1320"/>
      <c r="BW44" s="1320"/>
      <c r="BX44" s="1320"/>
      <c r="BY44" s="1320"/>
      <c r="BZ44" s="1320"/>
      <c r="CA44" s="1320"/>
      <c r="CB44" s="1320"/>
      <c r="CC44" s="1320"/>
      <c r="CD44" s="1320"/>
      <c r="CE44" s="1320"/>
      <c r="CF44" s="1320"/>
      <c r="CG44" s="1320"/>
      <c r="CH44" s="1320"/>
      <c r="CI44" s="1320"/>
      <c r="CJ44" s="1320"/>
      <c r="CK44" s="1320"/>
      <c r="CL44" s="1320"/>
      <c r="CM44" s="1320"/>
      <c r="CN44" s="1320"/>
      <c r="CO44" s="1320"/>
      <c r="CP44" s="1320"/>
      <c r="CQ44" s="1320"/>
      <c r="CR44" s="1320"/>
      <c r="CS44" s="1320"/>
      <c r="CT44" s="1320"/>
      <c r="CU44" s="1320"/>
      <c r="CV44" s="1320"/>
      <c r="CW44" s="1320"/>
      <c r="CX44" s="1320"/>
      <c r="CY44" s="1320"/>
      <c r="CZ44" s="1320"/>
      <c r="DA44" s="1320"/>
      <c r="DB44" s="1320"/>
      <c r="DC44" s="1321"/>
    </row>
    <row r="45" spans="2:109" x14ac:dyDescent="0.15">
      <c r="B45" s="397"/>
      <c r="AN45" s="1319"/>
      <c r="AO45" s="1320"/>
      <c r="AP45" s="1320"/>
      <c r="AQ45" s="1320"/>
      <c r="AR45" s="1320"/>
      <c r="AS45" s="1320"/>
      <c r="AT45" s="1320"/>
      <c r="AU45" s="1320"/>
      <c r="AV45" s="1320"/>
      <c r="AW45" s="1320"/>
      <c r="AX45" s="1320"/>
      <c r="AY45" s="1320"/>
      <c r="AZ45" s="1320"/>
      <c r="BA45" s="1320"/>
      <c r="BB45" s="1320"/>
      <c r="BC45" s="1320"/>
      <c r="BD45" s="1320"/>
      <c r="BE45" s="1320"/>
      <c r="BF45" s="1320"/>
      <c r="BG45" s="1320"/>
      <c r="BH45" s="1320"/>
      <c r="BI45" s="1320"/>
      <c r="BJ45" s="1320"/>
      <c r="BK45" s="1320"/>
      <c r="BL45" s="1320"/>
      <c r="BM45" s="1320"/>
      <c r="BN45" s="1320"/>
      <c r="BO45" s="1320"/>
      <c r="BP45" s="1320"/>
      <c r="BQ45" s="1320"/>
      <c r="BR45" s="1320"/>
      <c r="BS45" s="1320"/>
      <c r="BT45" s="1320"/>
      <c r="BU45" s="1320"/>
      <c r="BV45" s="1320"/>
      <c r="BW45" s="1320"/>
      <c r="BX45" s="1320"/>
      <c r="BY45" s="1320"/>
      <c r="BZ45" s="1320"/>
      <c r="CA45" s="1320"/>
      <c r="CB45" s="1320"/>
      <c r="CC45" s="1320"/>
      <c r="CD45" s="1320"/>
      <c r="CE45" s="1320"/>
      <c r="CF45" s="1320"/>
      <c r="CG45" s="1320"/>
      <c r="CH45" s="1320"/>
      <c r="CI45" s="1320"/>
      <c r="CJ45" s="1320"/>
      <c r="CK45" s="1320"/>
      <c r="CL45" s="1320"/>
      <c r="CM45" s="1320"/>
      <c r="CN45" s="1320"/>
      <c r="CO45" s="1320"/>
      <c r="CP45" s="1320"/>
      <c r="CQ45" s="1320"/>
      <c r="CR45" s="1320"/>
      <c r="CS45" s="1320"/>
      <c r="CT45" s="1320"/>
      <c r="CU45" s="1320"/>
      <c r="CV45" s="1320"/>
      <c r="CW45" s="1320"/>
      <c r="CX45" s="1320"/>
      <c r="CY45" s="1320"/>
      <c r="CZ45" s="1320"/>
      <c r="DA45" s="1320"/>
      <c r="DB45" s="1320"/>
      <c r="DC45" s="1321"/>
    </row>
    <row r="46" spans="2:109" x14ac:dyDescent="0.15">
      <c r="B46" s="397"/>
      <c r="AN46" s="1319"/>
      <c r="AO46" s="1320"/>
      <c r="AP46" s="1320"/>
      <c r="AQ46" s="1320"/>
      <c r="AR46" s="1320"/>
      <c r="AS46" s="1320"/>
      <c r="AT46" s="1320"/>
      <c r="AU46" s="1320"/>
      <c r="AV46" s="1320"/>
      <c r="AW46" s="1320"/>
      <c r="AX46" s="1320"/>
      <c r="AY46" s="1320"/>
      <c r="AZ46" s="1320"/>
      <c r="BA46" s="1320"/>
      <c r="BB46" s="1320"/>
      <c r="BC46" s="1320"/>
      <c r="BD46" s="1320"/>
      <c r="BE46" s="1320"/>
      <c r="BF46" s="1320"/>
      <c r="BG46" s="1320"/>
      <c r="BH46" s="1320"/>
      <c r="BI46" s="1320"/>
      <c r="BJ46" s="1320"/>
      <c r="BK46" s="1320"/>
      <c r="BL46" s="1320"/>
      <c r="BM46" s="1320"/>
      <c r="BN46" s="1320"/>
      <c r="BO46" s="1320"/>
      <c r="BP46" s="1320"/>
      <c r="BQ46" s="1320"/>
      <c r="BR46" s="1320"/>
      <c r="BS46" s="1320"/>
      <c r="BT46" s="1320"/>
      <c r="BU46" s="1320"/>
      <c r="BV46" s="1320"/>
      <c r="BW46" s="1320"/>
      <c r="BX46" s="1320"/>
      <c r="BY46" s="1320"/>
      <c r="BZ46" s="1320"/>
      <c r="CA46" s="1320"/>
      <c r="CB46" s="1320"/>
      <c r="CC46" s="1320"/>
      <c r="CD46" s="1320"/>
      <c r="CE46" s="1320"/>
      <c r="CF46" s="1320"/>
      <c r="CG46" s="1320"/>
      <c r="CH46" s="1320"/>
      <c r="CI46" s="1320"/>
      <c r="CJ46" s="1320"/>
      <c r="CK46" s="1320"/>
      <c r="CL46" s="1320"/>
      <c r="CM46" s="1320"/>
      <c r="CN46" s="1320"/>
      <c r="CO46" s="1320"/>
      <c r="CP46" s="1320"/>
      <c r="CQ46" s="1320"/>
      <c r="CR46" s="1320"/>
      <c r="CS46" s="1320"/>
      <c r="CT46" s="1320"/>
      <c r="CU46" s="1320"/>
      <c r="CV46" s="1320"/>
      <c r="CW46" s="1320"/>
      <c r="CX46" s="1320"/>
      <c r="CY46" s="1320"/>
      <c r="CZ46" s="1320"/>
      <c r="DA46" s="1320"/>
      <c r="DB46" s="1320"/>
      <c r="DC46" s="1321"/>
    </row>
    <row r="47" spans="2:109" x14ac:dyDescent="0.15">
      <c r="B47" s="397"/>
      <c r="AN47" s="1322"/>
      <c r="AO47" s="1323"/>
      <c r="AP47" s="1323"/>
      <c r="AQ47" s="1323"/>
      <c r="AR47" s="1323"/>
      <c r="AS47" s="1323"/>
      <c r="AT47" s="1323"/>
      <c r="AU47" s="1323"/>
      <c r="AV47" s="1323"/>
      <c r="AW47" s="1323"/>
      <c r="AX47" s="1323"/>
      <c r="AY47" s="1323"/>
      <c r="AZ47" s="1323"/>
      <c r="BA47" s="1323"/>
      <c r="BB47" s="1323"/>
      <c r="BC47" s="1323"/>
      <c r="BD47" s="1323"/>
      <c r="BE47" s="1323"/>
      <c r="BF47" s="1323"/>
      <c r="BG47" s="1323"/>
      <c r="BH47" s="1323"/>
      <c r="BI47" s="1323"/>
      <c r="BJ47" s="1323"/>
      <c r="BK47" s="1323"/>
      <c r="BL47" s="1323"/>
      <c r="BM47" s="1323"/>
      <c r="BN47" s="1323"/>
      <c r="BO47" s="1323"/>
      <c r="BP47" s="1323"/>
      <c r="BQ47" s="1323"/>
      <c r="BR47" s="1323"/>
      <c r="BS47" s="1323"/>
      <c r="BT47" s="1323"/>
      <c r="BU47" s="1323"/>
      <c r="BV47" s="1323"/>
      <c r="BW47" s="1323"/>
      <c r="BX47" s="1323"/>
      <c r="BY47" s="1323"/>
      <c r="BZ47" s="1323"/>
      <c r="CA47" s="1323"/>
      <c r="CB47" s="1323"/>
      <c r="CC47" s="1323"/>
      <c r="CD47" s="1323"/>
      <c r="CE47" s="1323"/>
      <c r="CF47" s="1323"/>
      <c r="CG47" s="1323"/>
      <c r="CH47" s="1323"/>
      <c r="CI47" s="1323"/>
      <c r="CJ47" s="1323"/>
      <c r="CK47" s="1323"/>
      <c r="CL47" s="1323"/>
      <c r="CM47" s="1323"/>
      <c r="CN47" s="1323"/>
      <c r="CO47" s="1323"/>
      <c r="CP47" s="1323"/>
      <c r="CQ47" s="1323"/>
      <c r="CR47" s="1323"/>
      <c r="CS47" s="1323"/>
      <c r="CT47" s="1323"/>
      <c r="CU47" s="1323"/>
      <c r="CV47" s="1323"/>
      <c r="CW47" s="1323"/>
      <c r="CX47" s="1323"/>
      <c r="CY47" s="1323"/>
      <c r="CZ47" s="1323"/>
      <c r="DA47" s="1323"/>
      <c r="DB47" s="1323"/>
      <c r="DC47" s="1324"/>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617</v>
      </c>
    </row>
    <row r="50" spans="1:109" x14ac:dyDescent="0.15">
      <c r="B50" s="397"/>
      <c r="G50" s="1308"/>
      <c r="H50" s="1308"/>
      <c r="I50" s="1308"/>
      <c r="J50" s="1308"/>
      <c r="K50" s="407"/>
      <c r="L50" s="407"/>
      <c r="M50" s="408"/>
      <c r="N50" s="408"/>
      <c r="AN50" s="1326"/>
      <c r="AO50" s="1327"/>
      <c r="AP50" s="1327"/>
      <c r="AQ50" s="1327"/>
      <c r="AR50" s="1327"/>
      <c r="AS50" s="1327"/>
      <c r="AT50" s="1327"/>
      <c r="AU50" s="1327"/>
      <c r="AV50" s="1327"/>
      <c r="AW50" s="1327"/>
      <c r="AX50" s="1327"/>
      <c r="AY50" s="1327"/>
      <c r="AZ50" s="1327"/>
      <c r="BA50" s="1327"/>
      <c r="BB50" s="1327"/>
      <c r="BC50" s="1327"/>
      <c r="BD50" s="1327"/>
      <c r="BE50" s="1327"/>
      <c r="BF50" s="1327"/>
      <c r="BG50" s="1327"/>
      <c r="BH50" s="1327"/>
      <c r="BI50" s="1327"/>
      <c r="BJ50" s="1327"/>
      <c r="BK50" s="1327"/>
      <c r="BL50" s="1327"/>
      <c r="BM50" s="1327"/>
      <c r="BN50" s="1327"/>
      <c r="BO50" s="1328"/>
      <c r="BP50" s="1314" t="s">
        <v>565</v>
      </c>
      <c r="BQ50" s="1314"/>
      <c r="BR50" s="1314"/>
      <c r="BS50" s="1314"/>
      <c r="BT50" s="1314"/>
      <c r="BU50" s="1314"/>
      <c r="BV50" s="1314"/>
      <c r="BW50" s="1314"/>
      <c r="BX50" s="1314" t="s">
        <v>566</v>
      </c>
      <c r="BY50" s="1314"/>
      <c r="BZ50" s="1314"/>
      <c r="CA50" s="1314"/>
      <c r="CB50" s="1314"/>
      <c r="CC50" s="1314"/>
      <c r="CD50" s="1314"/>
      <c r="CE50" s="1314"/>
      <c r="CF50" s="1314" t="s">
        <v>567</v>
      </c>
      <c r="CG50" s="1314"/>
      <c r="CH50" s="1314"/>
      <c r="CI50" s="1314"/>
      <c r="CJ50" s="1314"/>
      <c r="CK50" s="1314"/>
      <c r="CL50" s="1314"/>
      <c r="CM50" s="1314"/>
      <c r="CN50" s="1314" t="s">
        <v>568</v>
      </c>
      <c r="CO50" s="1314"/>
      <c r="CP50" s="1314"/>
      <c r="CQ50" s="1314"/>
      <c r="CR50" s="1314"/>
      <c r="CS50" s="1314"/>
      <c r="CT50" s="1314"/>
      <c r="CU50" s="1314"/>
      <c r="CV50" s="1314" t="s">
        <v>569</v>
      </c>
      <c r="CW50" s="1314"/>
      <c r="CX50" s="1314"/>
      <c r="CY50" s="1314"/>
      <c r="CZ50" s="1314"/>
      <c r="DA50" s="1314"/>
      <c r="DB50" s="1314"/>
      <c r="DC50" s="1314"/>
    </row>
    <row r="51" spans="1:109" ht="13.5" customHeight="1" x14ac:dyDescent="0.15">
      <c r="B51" s="397"/>
      <c r="G51" s="1325"/>
      <c r="H51" s="1325"/>
      <c r="I51" s="1329"/>
      <c r="J51" s="1329"/>
      <c r="K51" s="1315"/>
      <c r="L51" s="1315"/>
      <c r="M51" s="1315"/>
      <c r="N51" s="1315"/>
      <c r="AM51" s="406"/>
      <c r="AN51" s="1313" t="s">
        <v>618</v>
      </c>
      <c r="AO51" s="1313"/>
      <c r="AP51" s="1313"/>
      <c r="AQ51" s="1313"/>
      <c r="AR51" s="1313"/>
      <c r="AS51" s="1313"/>
      <c r="AT51" s="1313"/>
      <c r="AU51" s="1313"/>
      <c r="AV51" s="1313"/>
      <c r="AW51" s="1313"/>
      <c r="AX51" s="1313"/>
      <c r="AY51" s="1313"/>
      <c r="AZ51" s="1313"/>
      <c r="BA51" s="1313"/>
      <c r="BB51" s="1313" t="s">
        <v>619</v>
      </c>
      <c r="BC51" s="1313"/>
      <c r="BD51" s="1313"/>
      <c r="BE51" s="1313"/>
      <c r="BF51" s="1313"/>
      <c r="BG51" s="1313"/>
      <c r="BH51" s="1313"/>
      <c r="BI51" s="1313"/>
      <c r="BJ51" s="1313"/>
      <c r="BK51" s="1313"/>
      <c r="BL51" s="1313"/>
      <c r="BM51" s="1313"/>
      <c r="BN51" s="1313"/>
      <c r="BO51" s="1313"/>
      <c r="BP51" s="1310">
        <v>30.5</v>
      </c>
      <c r="BQ51" s="1310"/>
      <c r="BR51" s="1310"/>
      <c r="BS51" s="1310"/>
      <c r="BT51" s="1310"/>
      <c r="BU51" s="1310"/>
      <c r="BV51" s="1310"/>
      <c r="BW51" s="1310"/>
      <c r="BX51" s="1310">
        <v>38.200000000000003</v>
      </c>
      <c r="BY51" s="1310"/>
      <c r="BZ51" s="1310"/>
      <c r="CA51" s="1310"/>
      <c r="CB51" s="1310"/>
      <c r="CC51" s="1310"/>
      <c r="CD51" s="1310"/>
      <c r="CE51" s="1310"/>
      <c r="CF51" s="1310">
        <v>23.4</v>
      </c>
      <c r="CG51" s="1310"/>
      <c r="CH51" s="1310"/>
      <c r="CI51" s="1310"/>
      <c r="CJ51" s="1310"/>
      <c r="CK51" s="1310"/>
      <c r="CL51" s="1310"/>
      <c r="CM51" s="1310"/>
      <c r="CN51" s="1310">
        <v>23.3</v>
      </c>
      <c r="CO51" s="1310"/>
      <c r="CP51" s="1310"/>
      <c r="CQ51" s="1310"/>
      <c r="CR51" s="1310"/>
      <c r="CS51" s="1310"/>
      <c r="CT51" s="1310"/>
      <c r="CU51" s="1310"/>
      <c r="CV51" s="1310">
        <v>23</v>
      </c>
      <c r="CW51" s="1310"/>
      <c r="CX51" s="1310"/>
      <c r="CY51" s="1310"/>
      <c r="CZ51" s="1310"/>
      <c r="DA51" s="1310"/>
      <c r="DB51" s="1310"/>
      <c r="DC51" s="1310"/>
    </row>
    <row r="52" spans="1:109" x14ac:dyDescent="0.15">
      <c r="B52" s="397"/>
      <c r="G52" s="1325"/>
      <c r="H52" s="1325"/>
      <c r="I52" s="1329"/>
      <c r="J52" s="1329"/>
      <c r="K52" s="1315"/>
      <c r="L52" s="1315"/>
      <c r="M52" s="1315"/>
      <c r="N52" s="1315"/>
      <c r="AM52" s="406"/>
      <c r="AN52" s="1313"/>
      <c r="AO52" s="1313"/>
      <c r="AP52" s="1313"/>
      <c r="AQ52" s="1313"/>
      <c r="AR52" s="1313"/>
      <c r="AS52" s="1313"/>
      <c r="AT52" s="1313"/>
      <c r="AU52" s="1313"/>
      <c r="AV52" s="1313"/>
      <c r="AW52" s="1313"/>
      <c r="AX52" s="1313"/>
      <c r="AY52" s="1313"/>
      <c r="AZ52" s="1313"/>
      <c r="BA52" s="1313"/>
      <c r="BB52" s="1313"/>
      <c r="BC52" s="1313"/>
      <c r="BD52" s="1313"/>
      <c r="BE52" s="1313"/>
      <c r="BF52" s="1313"/>
      <c r="BG52" s="1313"/>
      <c r="BH52" s="1313"/>
      <c r="BI52" s="1313"/>
      <c r="BJ52" s="1313"/>
      <c r="BK52" s="1313"/>
      <c r="BL52" s="1313"/>
      <c r="BM52" s="1313"/>
      <c r="BN52" s="1313"/>
      <c r="BO52" s="1313"/>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405"/>
      <c r="B53" s="397"/>
      <c r="G53" s="1325"/>
      <c r="H53" s="1325"/>
      <c r="I53" s="1308"/>
      <c r="J53" s="1308"/>
      <c r="K53" s="1315"/>
      <c r="L53" s="1315"/>
      <c r="M53" s="1315"/>
      <c r="N53" s="1315"/>
      <c r="AM53" s="406"/>
      <c r="AN53" s="1313"/>
      <c r="AO53" s="1313"/>
      <c r="AP53" s="1313"/>
      <c r="AQ53" s="1313"/>
      <c r="AR53" s="1313"/>
      <c r="AS53" s="1313"/>
      <c r="AT53" s="1313"/>
      <c r="AU53" s="1313"/>
      <c r="AV53" s="1313"/>
      <c r="AW53" s="1313"/>
      <c r="AX53" s="1313"/>
      <c r="AY53" s="1313"/>
      <c r="AZ53" s="1313"/>
      <c r="BA53" s="1313"/>
      <c r="BB53" s="1313" t="s">
        <v>620</v>
      </c>
      <c r="BC53" s="1313"/>
      <c r="BD53" s="1313"/>
      <c r="BE53" s="1313"/>
      <c r="BF53" s="1313"/>
      <c r="BG53" s="1313"/>
      <c r="BH53" s="1313"/>
      <c r="BI53" s="1313"/>
      <c r="BJ53" s="1313"/>
      <c r="BK53" s="1313"/>
      <c r="BL53" s="1313"/>
      <c r="BM53" s="1313"/>
      <c r="BN53" s="1313"/>
      <c r="BO53" s="1313"/>
      <c r="BP53" s="1310">
        <v>51.3</v>
      </c>
      <c r="BQ53" s="1310"/>
      <c r="BR53" s="1310"/>
      <c r="BS53" s="1310"/>
      <c r="BT53" s="1310"/>
      <c r="BU53" s="1310"/>
      <c r="BV53" s="1310"/>
      <c r="BW53" s="1310"/>
      <c r="BX53" s="1310">
        <v>52.9</v>
      </c>
      <c r="BY53" s="1310"/>
      <c r="BZ53" s="1310"/>
      <c r="CA53" s="1310"/>
      <c r="CB53" s="1310"/>
      <c r="CC53" s="1310"/>
      <c r="CD53" s="1310"/>
      <c r="CE53" s="1310"/>
      <c r="CF53" s="1310">
        <v>53.4</v>
      </c>
      <c r="CG53" s="1310"/>
      <c r="CH53" s="1310"/>
      <c r="CI53" s="1310"/>
      <c r="CJ53" s="1310"/>
      <c r="CK53" s="1310"/>
      <c r="CL53" s="1310"/>
      <c r="CM53" s="1310"/>
      <c r="CN53" s="1310">
        <v>54.8</v>
      </c>
      <c r="CO53" s="1310"/>
      <c r="CP53" s="1310"/>
      <c r="CQ53" s="1310"/>
      <c r="CR53" s="1310"/>
      <c r="CS53" s="1310"/>
      <c r="CT53" s="1310"/>
      <c r="CU53" s="1310"/>
      <c r="CV53" s="1310">
        <v>56.1</v>
      </c>
      <c r="CW53" s="1310"/>
      <c r="CX53" s="1310"/>
      <c r="CY53" s="1310"/>
      <c r="CZ53" s="1310"/>
      <c r="DA53" s="1310"/>
      <c r="DB53" s="1310"/>
      <c r="DC53" s="1310"/>
    </row>
    <row r="54" spans="1:109" x14ac:dyDescent="0.15">
      <c r="A54" s="405"/>
      <c r="B54" s="397"/>
      <c r="G54" s="1325"/>
      <c r="H54" s="1325"/>
      <c r="I54" s="1308"/>
      <c r="J54" s="1308"/>
      <c r="K54" s="1315"/>
      <c r="L54" s="1315"/>
      <c r="M54" s="1315"/>
      <c r="N54" s="1315"/>
      <c r="AM54" s="406"/>
      <c r="AN54" s="1313"/>
      <c r="AO54" s="1313"/>
      <c r="AP54" s="1313"/>
      <c r="AQ54" s="1313"/>
      <c r="AR54" s="1313"/>
      <c r="AS54" s="1313"/>
      <c r="AT54" s="1313"/>
      <c r="AU54" s="1313"/>
      <c r="AV54" s="1313"/>
      <c r="AW54" s="1313"/>
      <c r="AX54" s="1313"/>
      <c r="AY54" s="1313"/>
      <c r="AZ54" s="1313"/>
      <c r="BA54" s="1313"/>
      <c r="BB54" s="1313"/>
      <c r="BC54" s="1313"/>
      <c r="BD54" s="1313"/>
      <c r="BE54" s="1313"/>
      <c r="BF54" s="1313"/>
      <c r="BG54" s="1313"/>
      <c r="BH54" s="1313"/>
      <c r="BI54" s="1313"/>
      <c r="BJ54" s="1313"/>
      <c r="BK54" s="1313"/>
      <c r="BL54" s="1313"/>
      <c r="BM54" s="1313"/>
      <c r="BN54" s="1313"/>
      <c r="BO54" s="1313"/>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405"/>
      <c r="B55" s="397"/>
      <c r="G55" s="1308"/>
      <c r="H55" s="1308"/>
      <c r="I55" s="1308"/>
      <c r="J55" s="1308"/>
      <c r="K55" s="1315"/>
      <c r="L55" s="1315"/>
      <c r="M55" s="1315"/>
      <c r="N55" s="1315"/>
      <c r="AN55" s="1314" t="s">
        <v>621</v>
      </c>
      <c r="AO55" s="1314"/>
      <c r="AP55" s="1314"/>
      <c r="AQ55" s="1314"/>
      <c r="AR55" s="1314"/>
      <c r="AS55" s="1314"/>
      <c r="AT55" s="1314"/>
      <c r="AU55" s="1314"/>
      <c r="AV55" s="1314"/>
      <c r="AW55" s="1314"/>
      <c r="AX55" s="1314"/>
      <c r="AY55" s="1314"/>
      <c r="AZ55" s="1314"/>
      <c r="BA55" s="1314"/>
      <c r="BB55" s="1313" t="s">
        <v>619</v>
      </c>
      <c r="BC55" s="1313"/>
      <c r="BD55" s="1313"/>
      <c r="BE55" s="1313"/>
      <c r="BF55" s="1313"/>
      <c r="BG55" s="1313"/>
      <c r="BH55" s="1313"/>
      <c r="BI55" s="1313"/>
      <c r="BJ55" s="1313"/>
      <c r="BK55" s="1313"/>
      <c r="BL55" s="1313"/>
      <c r="BM55" s="1313"/>
      <c r="BN55" s="1313"/>
      <c r="BO55" s="1313"/>
      <c r="BP55" s="1310">
        <v>54.6</v>
      </c>
      <c r="BQ55" s="1310"/>
      <c r="BR55" s="1310"/>
      <c r="BS55" s="1310"/>
      <c r="BT55" s="1310"/>
      <c r="BU55" s="1310"/>
      <c r="BV55" s="1310"/>
      <c r="BW55" s="1310"/>
      <c r="BX55" s="1310">
        <v>53.2</v>
      </c>
      <c r="BY55" s="1310"/>
      <c r="BZ55" s="1310"/>
      <c r="CA55" s="1310"/>
      <c r="CB55" s="1310"/>
      <c r="CC55" s="1310"/>
      <c r="CD55" s="1310"/>
      <c r="CE55" s="1310"/>
      <c r="CF55" s="1310">
        <v>47.9</v>
      </c>
      <c r="CG55" s="1310"/>
      <c r="CH55" s="1310"/>
      <c r="CI55" s="1310"/>
      <c r="CJ55" s="1310"/>
      <c r="CK55" s="1310"/>
      <c r="CL55" s="1310"/>
      <c r="CM55" s="1310"/>
      <c r="CN55" s="1310">
        <v>49</v>
      </c>
      <c r="CO55" s="1310"/>
      <c r="CP55" s="1310"/>
      <c r="CQ55" s="1310"/>
      <c r="CR55" s="1310"/>
      <c r="CS55" s="1310"/>
      <c r="CT55" s="1310"/>
      <c r="CU55" s="1310"/>
      <c r="CV55" s="1310">
        <v>41.3</v>
      </c>
      <c r="CW55" s="1310"/>
      <c r="CX55" s="1310"/>
      <c r="CY55" s="1310"/>
      <c r="CZ55" s="1310"/>
      <c r="DA55" s="1310"/>
      <c r="DB55" s="1310"/>
      <c r="DC55" s="1310"/>
    </row>
    <row r="56" spans="1:109" x14ac:dyDescent="0.15">
      <c r="A56" s="405"/>
      <c r="B56" s="397"/>
      <c r="G56" s="1308"/>
      <c r="H56" s="1308"/>
      <c r="I56" s="1308"/>
      <c r="J56" s="1308"/>
      <c r="K56" s="1315"/>
      <c r="L56" s="1315"/>
      <c r="M56" s="1315"/>
      <c r="N56" s="1315"/>
      <c r="AN56" s="1314"/>
      <c r="AO56" s="1314"/>
      <c r="AP56" s="1314"/>
      <c r="AQ56" s="1314"/>
      <c r="AR56" s="1314"/>
      <c r="AS56" s="1314"/>
      <c r="AT56" s="1314"/>
      <c r="AU56" s="1314"/>
      <c r="AV56" s="1314"/>
      <c r="AW56" s="1314"/>
      <c r="AX56" s="1314"/>
      <c r="AY56" s="1314"/>
      <c r="AZ56" s="1314"/>
      <c r="BA56" s="1314"/>
      <c r="BB56" s="1313"/>
      <c r="BC56" s="1313"/>
      <c r="BD56" s="1313"/>
      <c r="BE56" s="1313"/>
      <c r="BF56" s="1313"/>
      <c r="BG56" s="1313"/>
      <c r="BH56" s="1313"/>
      <c r="BI56" s="1313"/>
      <c r="BJ56" s="1313"/>
      <c r="BK56" s="1313"/>
      <c r="BL56" s="1313"/>
      <c r="BM56" s="1313"/>
      <c r="BN56" s="1313"/>
      <c r="BO56" s="1313"/>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5" customFormat="1" x14ac:dyDescent="0.15">
      <c r="B57" s="409"/>
      <c r="G57" s="1308"/>
      <c r="H57" s="1308"/>
      <c r="I57" s="1311"/>
      <c r="J57" s="1311"/>
      <c r="K57" s="1315"/>
      <c r="L57" s="1315"/>
      <c r="M57" s="1315"/>
      <c r="N57" s="1315"/>
      <c r="AM57" s="390"/>
      <c r="AN57" s="1314"/>
      <c r="AO57" s="1314"/>
      <c r="AP57" s="1314"/>
      <c r="AQ57" s="1314"/>
      <c r="AR57" s="1314"/>
      <c r="AS57" s="1314"/>
      <c r="AT57" s="1314"/>
      <c r="AU57" s="1314"/>
      <c r="AV57" s="1314"/>
      <c r="AW57" s="1314"/>
      <c r="AX57" s="1314"/>
      <c r="AY57" s="1314"/>
      <c r="AZ57" s="1314"/>
      <c r="BA57" s="1314"/>
      <c r="BB57" s="1313" t="s">
        <v>620</v>
      </c>
      <c r="BC57" s="1313"/>
      <c r="BD57" s="1313"/>
      <c r="BE57" s="1313"/>
      <c r="BF57" s="1313"/>
      <c r="BG57" s="1313"/>
      <c r="BH57" s="1313"/>
      <c r="BI57" s="1313"/>
      <c r="BJ57" s="1313"/>
      <c r="BK57" s="1313"/>
      <c r="BL57" s="1313"/>
      <c r="BM57" s="1313"/>
      <c r="BN57" s="1313"/>
      <c r="BO57" s="1313"/>
      <c r="BP57" s="1310">
        <v>58.3</v>
      </c>
      <c r="BQ57" s="1310"/>
      <c r="BR57" s="1310"/>
      <c r="BS57" s="1310"/>
      <c r="BT57" s="1310"/>
      <c r="BU57" s="1310"/>
      <c r="BV57" s="1310"/>
      <c r="BW57" s="1310"/>
      <c r="BX57" s="1310">
        <v>59.6</v>
      </c>
      <c r="BY57" s="1310"/>
      <c r="BZ57" s="1310"/>
      <c r="CA57" s="1310"/>
      <c r="CB57" s="1310"/>
      <c r="CC57" s="1310"/>
      <c r="CD57" s="1310"/>
      <c r="CE57" s="1310"/>
      <c r="CF57" s="1310">
        <v>60.8</v>
      </c>
      <c r="CG57" s="1310"/>
      <c r="CH57" s="1310"/>
      <c r="CI57" s="1310"/>
      <c r="CJ57" s="1310"/>
      <c r="CK57" s="1310"/>
      <c r="CL57" s="1310"/>
      <c r="CM57" s="1310"/>
      <c r="CN57" s="1310">
        <v>61</v>
      </c>
      <c r="CO57" s="1310"/>
      <c r="CP57" s="1310"/>
      <c r="CQ57" s="1310"/>
      <c r="CR57" s="1310"/>
      <c r="CS57" s="1310"/>
      <c r="CT57" s="1310"/>
      <c r="CU57" s="1310"/>
      <c r="CV57" s="1310">
        <v>63</v>
      </c>
      <c r="CW57" s="1310"/>
      <c r="CX57" s="1310"/>
      <c r="CY57" s="1310"/>
      <c r="CZ57" s="1310"/>
      <c r="DA57" s="1310"/>
      <c r="DB57" s="1310"/>
      <c r="DC57" s="1310"/>
      <c r="DD57" s="410"/>
      <c r="DE57" s="409"/>
    </row>
    <row r="58" spans="1:109" s="405" customFormat="1" x14ac:dyDescent="0.15">
      <c r="A58" s="390"/>
      <c r="B58" s="409"/>
      <c r="G58" s="1308"/>
      <c r="H58" s="1308"/>
      <c r="I58" s="1311"/>
      <c r="J58" s="1311"/>
      <c r="K58" s="1315"/>
      <c r="L58" s="1315"/>
      <c r="M58" s="1315"/>
      <c r="N58" s="1315"/>
      <c r="AM58" s="390"/>
      <c r="AN58" s="1314"/>
      <c r="AO58" s="1314"/>
      <c r="AP58" s="1314"/>
      <c r="AQ58" s="1314"/>
      <c r="AR58" s="1314"/>
      <c r="AS58" s="1314"/>
      <c r="AT58" s="1314"/>
      <c r="AU58" s="1314"/>
      <c r="AV58" s="1314"/>
      <c r="AW58" s="1314"/>
      <c r="AX58" s="1314"/>
      <c r="AY58" s="1314"/>
      <c r="AZ58" s="1314"/>
      <c r="BA58" s="1314"/>
      <c r="BB58" s="1313"/>
      <c r="BC58" s="1313"/>
      <c r="BD58" s="1313"/>
      <c r="BE58" s="1313"/>
      <c r="BF58" s="1313"/>
      <c r="BG58" s="1313"/>
      <c r="BH58" s="1313"/>
      <c r="BI58" s="1313"/>
      <c r="BJ58" s="1313"/>
      <c r="BK58" s="1313"/>
      <c r="BL58" s="1313"/>
      <c r="BM58" s="1313"/>
      <c r="BN58" s="1313"/>
      <c r="BO58" s="1313"/>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622</v>
      </c>
    </row>
    <row r="64" spans="1:109" x14ac:dyDescent="0.15">
      <c r="B64" s="397"/>
      <c r="G64" s="404"/>
      <c r="I64" s="417"/>
      <c r="J64" s="417"/>
      <c r="K64" s="417"/>
      <c r="L64" s="417"/>
      <c r="M64" s="417"/>
      <c r="N64" s="418"/>
      <c r="AM64" s="404"/>
      <c r="AN64" s="404" t="s">
        <v>616</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6" t="s">
        <v>625</v>
      </c>
      <c r="AO65" s="1317"/>
      <c r="AP65" s="1317"/>
      <c r="AQ65" s="1317"/>
      <c r="AR65" s="1317"/>
      <c r="AS65" s="1317"/>
      <c r="AT65" s="1317"/>
      <c r="AU65" s="1317"/>
      <c r="AV65" s="1317"/>
      <c r="AW65" s="1317"/>
      <c r="AX65" s="1317"/>
      <c r="AY65" s="1317"/>
      <c r="AZ65" s="1317"/>
      <c r="BA65" s="1317"/>
      <c r="BB65" s="1317"/>
      <c r="BC65" s="1317"/>
      <c r="BD65" s="1317"/>
      <c r="BE65" s="1317"/>
      <c r="BF65" s="1317"/>
      <c r="BG65" s="1317"/>
      <c r="BH65" s="1317"/>
      <c r="BI65" s="1317"/>
      <c r="BJ65" s="1317"/>
      <c r="BK65" s="1317"/>
      <c r="BL65" s="1317"/>
      <c r="BM65" s="1317"/>
      <c r="BN65" s="1317"/>
      <c r="BO65" s="1317"/>
      <c r="BP65" s="1317"/>
      <c r="BQ65" s="1317"/>
      <c r="BR65" s="1317"/>
      <c r="BS65" s="1317"/>
      <c r="BT65" s="1317"/>
      <c r="BU65" s="1317"/>
      <c r="BV65" s="1317"/>
      <c r="BW65" s="1317"/>
      <c r="BX65" s="1317"/>
      <c r="BY65" s="1317"/>
      <c r="BZ65" s="1317"/>
      <c r="CA65" s="1317"/>
      <c r="CB65" s="1317"/>
      <c r="CC65" s="1317"/>
      <c r="CD65" s="1317"/>
      <c r="CE65" s="1317"/>
      <c r="CF65" s="1317"/>
      <c r="CG65" s="1317"/>
      <c r="CH65" s="1317"/>
      <c r="CI65" s="1317"/>
      <c r="CJ65" s="1317"/>
      <c r="CK65" s="1317"/>
      <c r="CL65" s="1317"/>
      <c r="CM65" s="1317"/>
      <c r="CN65" s="1317"/>
      <c r="CO65" s="1317"/>
      <c r="CP65" s="1317"/>
      <c r="CQ65" s="1317"/>
      <c r="CR65" s="1317"/>
      <c r="CS65" s="1317"/>
      <c r="CT65" s="1317"/>
      <c r="CU65" s="1317"/>
      <c r="CV65" s="1317"/>
      <c r="CW65" s="1317"/>
      <c r="CX65" s="1317"/>
      <c r="CY65" s="1317"/>
      <c r="CZ65" s="1317"/>
      <c r="DA65" s="1317"/>
      <c r="DB65" s="1317"/>
      <c r="DC65" s="1318"/>
    </row>
    <row r="66" spans="2:107" x14ac:dyDescent="0.15">
      <c r="B66" s="397"/>
      <c r="AN66" s="1319"/>
      <c r="AO66" s="1320"/>
      <c r="AP66" s="1320"/>
      <c r="AQ66" s="1320"/>
      <c r="AR66" s="1320"/>
      <c r="AS66" s="1320"/>
      <c r="AT66" s="1320"/>
      <c r="AU66" s="1320"/>
      <c r="AV66" s="1320"/>
      <c r="AW66" s="1320"/>
      <c r="AX66" s="1320"/>
      <c r="AY66" s="1320"/>
      <c r="AZ66" s="1320"/>
      <c r="BA66" s="1320"/>
      <c r="BB66" s="1320"/>
      <c r="BC66" s="1320"/>
      <c r="BD66" s="1320"/>
      <c r="BE66" s="1320"/>
      <c r="BF66" s="1320"/>
      <c r="BG66" s="1320"/>
      <c r="BH66" s="1320"/>
      <c r="BI66" s="1320"/>
      <c r="BJ66" s="1320"/>
      <c r="BK66" s="1320"/>
      <c r="BL66" s="1320"/>
      <c r="BM66" s="1320"/>
      <c r="BN66" s="1320"/>
      <c r="BO66" s="1320"/>
      <c r="BP66" s="1320"/>
      <c r="BQ66" s="1320"/>
      <c r="BR66" s="1320"/>
      <c r="BS66" s="1320"/>
      <c r="BT66" s="1320"/>
      <c r="BU66" s="1320"/>
      <c r="BV66" s="1320"/>
      <c r="BW66" s="1320"/>
      <c r="BX66" s="1320"/>
      <c r="BY66" s="1320"/>
      <c r="BZ66" s="1320"/>
      <c r="CA66" s="1320"/>
      <c r="CB66" s="1320"/>
      <c r="CC66" s="1320"/>
      <c r="CD66" s="1320"/>
      <c r="CE66" s="1320"/>
      <c r="CF66" s="1320"/>
      <c r="CG66" s="1320"/>
      <c r="CH66" s="1320"/>
      <c r="CI66" s="1320"/>
      <c r="CJ66" s="1320"/>
      <c r="CK66" s="1320"/>
      <c r="CL66" s="1320"/>
      <c r="CM66" s="1320"/>
      <c r="CN66" s="1320"/>
      <c r="CO66" s="1320"/>
      <c r="CP66" s="1320"/>
      <c r="CQ66" s="1320"/>
      <c r="CR66" s="1320"/>
      <c r="CS66" s="1320"/>
      <c r="CT66" s="1320"/>
      <c r="CU66" s="1320"/>
      <c r="CV66" s="1320"/>
      <c r="CW66" s="1320"/>
      <c r="CX66" s="1320"/>
      <c r="CY66" s="1320"/>
      <c r="CZ66" s="1320"/>
      <c r="DA66" s="1320"/>
      <c r="DB66" s="1320"/>
      <c r="DC66" s="1321"/>
    </row>
    <row r="67" spans="2:107" x14ac:dyDescent="0.15">
      <c r="B67" s="397"/>
      <c r="AN67" s="1319"/>
      <c r="AO67" s="1320"/>
      <c r="AP67" s="1320"/>
      <c r="AQ67" s="1320"/>
      <c r="AR67" s="1320"/>
      <c r="AS67" s="1320"/>
      <c r="AT67" s="1320"/>
      <c r="AU67" s="1320"/>
      <c r="AV67" s="1320"/>
      <c r="AW67" s="1320"/>
      <c r="AX67" s="1320"/>
      <c r="AY67" s="1320"/>
      <c r="AZ67" s="1320"/>
      <c r="BA67" s="1320"/>
      <c r="BB67" s="1320"/>
      <c r="BC67" s="1320"/>
      <c r="BD67" s="1320"/>
      <c r="BE67" s="1320"/>
      <c r="BF67" s="1320"/>
      <c r="BG67" s="1320"/>
      <c r="BH67" s="1320"/>
      <c r="BI67" s="1320"/>
      <c r="BJ67" s="1320"/>
      <c r="BK67" s="1320"/>
      <c r="BL67" s="1320"/>
      <c r="BM67" s="1320"/>
      <c r="BN67" s="1320"/>
      <c r="BO67" s="1320"/>
      <c r="BP67" s="1320"/>
      <c r="BQ67" s="1320"/>
      <c r="BR67" s="1320"/>
      <c r="BS67" s="1320"/>
      <c r="BT67" s="1320"/>
      <c r="BU67" s="1320"/>
      <c r="BV67" s="1320"/>
      <c r="BW67" s="1320"/>
      <c r="BX67" s="1320"/>
      <c r="BY67" s="1320"/>
      <c r="BZ67" s="1320"/>
      <c r="CA67" s="1320"/>
      <c r="CB67" s="1320"/>
      <c r="CC67" s="1320"/>
      <c r="CD67" s="1320"/>
      <c r="CE67" s="1320"/>
      <c r="CF67" s="1320"/>
      <c r="CG67" s="1320"/>
      <c r="CH67" s="1320"/>
      <c r="CI67" s="1320"/>
      <c r="CJ67" s="1320"/>
      <c r="CK67" s="1320"/>
      <c r="CL67" s="1320"/>
      <c r="CM67" s="1320"/>
      <c r="CN67" s="1320"/>
      <c r="CO67" s="1320"/>
      <c r="CP67" s="1320"/>
      <c r="CQ67" s="1320"/>
      <c r="CR67" s="1320"/>
      <c r="CS67" s="1320"/>
      <c r="CT67" s="1320"/>
      <c r="CU67" s="1320"/>
      <c r="CV67" s="1320"/>
      <c r="CW67" s="1320"/>
      <c r="CX67" s="1320"/>
      <c r="CY67" s="1320"/>
      <c r="CZ67" s="1320"/>
      <c r="DA67" s="1320"/>
      <c r="DB67" s="1320"/>
      <c r="DC67" s="1321"/>
    </row>
    <row r="68" spans="2:107" x14ac:dyDescent="0.15">
      <c r="B68" s="397"/>
      <c r="AN68" s="1319"/>
      <c r="AO68" s="1320"/>
      <c r="AP68" s="1320"/>
      <c r="AQ68" s="1320"/>
      <c r="AR68" s="1320"/>
      <c r="AS68" s="1320"/>
      <c r="AT68" s="1320"/>
      <c r="AU68" s="1320"/>
      <c r="AV68" s="1320"/>
      <c r="AW68" s="1320"/>
      <c r="AX68" s="1320"/>
      <c r="AY68" s="1320"/>
      <c r="AZ68" s="1320"/>
      <c r="BA68" s="1320"/>
      <c r="BB68" s="1320"/>
      <c r="BC68" s="1320"/>
      <c r="BD68" s="1320"/>
      <c r="BE68" s="1320"/>
      <c r="BF68" s="1320"/>
      <c r="BG68" s="1320"/>
      <c r="BH68" s="1320"/>
      <c r="BI68" s="1320"/>
      <c r="BJ68" s="1320"/>
      <c r="BK68" s="1320"/>
      <c r="BL68" s="1320"/>
      <c r="BM68" s="1320"/>
      <c r="BN68" s="1320"/>
      <c r="BO68" s="1320"/>
      <c r="BP68" s="1320"/>
      <c r="BQ68" s="1320"/>
      <c r="BR68" s="1320"/>
      <c r="BS68" s="1320"/>
      <c r="BT68" s="1320"/>
      <c r="BU68" s="1320"/>
      <c r="BV68" s="1320"/>
      <c r="BW68" s="1320"/>
      <c r="BX68" s="1320"/>
      <c r="BY68" s="1320"/>
      <c r="BZ68" s="1320"/>
      <c r="CA68" s="1320"/>
      <c r="CB68" s="1320"/>
      <c r="CC68" s="1320"/>
      <c r="CD68" s="1320"/>
      <c r="CE68" s="1320"/>
      <c r="CF68" s="1320"/>
      <c r="CG68" s="1320"/>
      <c r="CH68" s="1320"/>
      <c r="CI68" s="1320"/>
      <c r="CJ68" s="1320"/>
      <c r="CK68" s="1320"/>
      <c r="CL68" s="1320"/>
      <c r="CM68" s="1320"/>
      <c r="CN68" s="1320"/>
      <c r="CO68" s="1320"/>
      <c r="CP68" s="1320"/>
      <c r="CQ68" s="1320"/>
      <c r="CR68" s="1320"/>
      <c r="CS68" s="1320"/>
      <c r="CT68" s="1320"/>
      <c r="CU68" s="1320"/>
      <c r="CV68" s="1320"/>
      <c r="CW68" s="1320"/>
      <c r="CX68" s="1320"/>
      <c r="CY68" s="1320"/>
      <c r="CZ68" s="1320"/>
      <c r="DA68" s="1320"/>
      <c r="DB68" s="1320"/>
      <c r="DC68" s="1321"/>
    </row>
    <row r="69" spans="2:107" x14ac:dyDescent="0.15">
      <c r="B69" s="397"/>
      <c r="AN69" s="1322"/>
      <c r="AO69" s="1323"/>
      <c r="AP69" s="1323"/>
      <c r="AQ69" s="1323"/>
      <c r="AR69" s="1323"/>
      <c r="AS69" s="1323"/>
      <c r="AT69" s="1323"/>
      <c r="AU69" s="1323"/>
      <c r="AV69" s="1323"/>
      <c r="AW69" s="1323"/>
      <c r="AX69" s="1323"/>
      <c r="AY69" s="1323"/>
      <c r="AZ69" s="1323"/>
      <c r="BA69" s="1323"/>
      <c r="BB69" s="1323"/>
      <c r="BC69" s="1323"/>
      <c r="BD69" s="1323"/>
      <c r="BE69" s="1323"/>
      <c r="BF69" s="1323"/>
      <c r="BG69" s="1323"/>
      <c r="BH69" s="1323"/>
      <c r="BI69" s="1323"/>
      <c r="BJ69" s="1323"/>
      <c r="BK69" s="1323"/>
      <c r="BL69" s="1323"/>
      <c r="BM69" s="1323"/>
      <c r="BN69" s="1323"/>
      <c r="BO69" s="1323"/>
      <c r="BP69" s="1323"/>
      <c r="BQ69" s="1323"/>
      <c r="BR69" s="1323"/>
      <c r="BS69" s="1323"/>
      <c r="BT69" s="1323"/>
      <c r="BU69" s="1323"/>
      <c r="BV69" s="1323"/>
      <c r="BW69" s="1323"/>
      <c r="BX69" s="1323"/>
      <c r="BY69" s="1323"/>
      <c r="BZ69" s="1323"/>
      <c r="CA69" s="1323"/>
      <c r="CB69" s="1323"/>
      <c r="CC69" s="1323"/>
      <c r="CD69" s="1323"/>
      <c r="CE69" s="1323"/>
      <c r="CF69" s="1323"/>
      <c r="CG69" s="1323"/>
      <c r="CH69" s="1323"/>
      <c r="CI69" s="1323"/>
      <c r="CJ69" s="1323"/>
      <c r="CK69" s="1323"/>
      <c r="CL69" s="1323"/>
      <c r="CM69" s="1323"/>
      <c r="CN69" s="1323"/>
      <c r="CO69" s="1323"/>
      <c r="CP69" s="1323"/>
      <c r="CQ69" s="1323"/>
      <c r="CR69" s="1323"/>
      <c r="CS69" s="1323"/>
      <c r="CT69" s="1323"/>
      <c r="CU69" s="1323"/>
      <c r="CV69" s="1323"/>
      <c r="CW69" s="1323"/>
      <c r="CX69" s="1323"/>
      <c r="CY69" s="1323"/>
      <c r="CZ69" s="1323"/>
      <c r="DA69" s="1323"/>
      <c r="DB69" s="1323"/>
      <c r="DC69" s="1324"/>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617</v>
      </c>
    </row>
    <row r="72" spans="2:107" x14ac:dyDescent="0.15">
      <c r="B72" s="397"/>
      <c r="G72" s="1308"/>
      <c r="H72" s="1308"/>
      <c r="I72" s="1308"/>
      <c r="J72" s="1308"/>
      <c r="K72" s="407"/>
      <c r="L72" s="407"/>
      <c r="M72" s="408"/>
      <c r="N72" s="408"/>
      <c r="AN72" s="1326"/>
      <c r="AO72" s="1327"/>
      <c r="AP72" s="1327"/>
      <c r="AQ72" s="1327"/>
      <c r="AR72" s="1327"/>
      <c r="AS72" s="1327"/>
      <c r="AT72" s="1327"/>
      <c r="AU72" s="1327"/>
      <c r="AV72" s="1327"/>
      <c r="AW72" s="1327"/>
      <c r="AX72" s="1327"/>
      <c r="AY72" s="1327"/>
      <c r="AZ72" s="1327"/>
      <c r="BA72" s="1327"/>
      <c r="BB72" s="1327"/>
      <c r="BC72" s="1327"/>
      <c r="BD72" s="1327"/>
      <c r="BE72" s="1327"/>
      <c r="BF72" s="1327"/>
      <c r="BG72" s="1327"/>
      <c r="BH72" s="1327"/>
      <c r="BI72" s="1327"/>
      <c r="BJ72" s="1327"/>
      <c r="BK72" s="1327"/>
      <c r="BL72" s="1327"/>
      <c r="BM72" s="1327"/>
      <c r="BN72" s="1327"/>
      <c r="BO72" s="1328"/>
      <c r="BP72" s="1314" t="s">
        <v>565</v>
      </c>
      <c r="BQ72" s="1314"/>
      <c r="BR72" s="1314"/>
      <c r="BS72" s="1314"/>
      <c r="BT72" s="1314"/>
      <c r="BU72" s="1314"/>
      <c r="BV72" s="1314"/>
      <c r="BW72" s="1314"/>
      <c r="BX72" s="1314" t="s">
        <v>566</v>
      </c>
      <c r="BY72" s="1314"/>
      <c r="BZ72" s="1314"/>
      <c r="CA72" s="1314"/>
      <c r="CB72" s="1314"/>
      <c r="CC72" s="1314"/>
      <c r="CD72" s="1314"/>
      <c r="CE72" s="1314"/>
      <c r="CF72" s="1314" t="s">
        <v>567</v>
      </c>
      <c r="CG72" s="1314"/>
      <c r="CH72" s="1314"/>
      <c r="CI72" s="1314"/>
      <c r="CJ72" s="1314"/>
      <c r="CK72" s="1314"/>
      <c r="CL72" s="1314"/>
      <c r="CM72" s="1314"/>
      <c r="CN72" s="1314" t="s">
        <v>568</v>
      </c>
      <c r="CO72" s="1314"/>
      <c r="CP72" s="1314"/>
      <c r="CQ72" s="1314"/>
      <c r="CR72" s="1314"/>
      <c r="CS72" s="1314"/>
      <c r="CT72" s="1314"/>
      <c r="CU72" s="1314"/>
      <c r="CV72" s="1314" t="s">
        <v>569</v>
      </c>
      <c r="CW72" s="1314"/>
      <c r="CX72" s="1314"/>
      <c r="CY72" s="1314"/>
      <c r="CZ72" s="1314"/>
      <c r="DA72" s="1314"/>
      <c r="DB72" s="1314"/>
      <c r="DC72" s="1314"/>
    </row>
    <row r="73" spans="2:107" x14ac:dyDescent="0.15">
      <c r="B73" s="397"/>
      <c r="G73" s="1325"/>
      <c r="H73" s="1325"/>
      <c r="I73" s="1325"/>
      <c r="J73" s="1325"/>
      <c r="K73" s="1309"/>
      <c r="L73" s="1309"/>
      <c r="M73" s="1309"/>
      <c r="N73" s="1309"/>
      <c r="AM73" s="406"/>
      <c r="AN73" s="1313" t="s">
        <v>618</v>
      </c>
      <c r="AO73" s="1313"/>
      <c r="AP73" s="1313"/>
      <c r="AQ73" s="1313"/>
      <c r="AR73" s="1313"/>
      <c r="AS73" s="1313"/>
      <c r="AT73" s="1313"/>
      <c r="AU73" s="1313"/>
      <c r="AV73" s="1313"/>
      <c r="AW73" s="1313"/>
      <c r="AX73" s="1313"/>
      <c r="AY73" s="1313"/>
      <c r="AZ73" s="1313"/>
      <c r="BA73" s="1313"/>
      <c r="BB73" s="1313" t="s">
        <v>619</v>
      </c>
      <c r="BC73" s="1313"/>
      <c r="BD73" s="1313"/>
      <c r="BE73" s="1313"/>
      <c r="BF73" s="1313"/>
      <c r="BG73" s="1313"/>
      <c r="BH73" s="1313"/>
      <c r="BI73" s="1313"/>
      <c r="BJ73" s="1313"/>
      <c r="BK73" s="1313"/>
      <c r="BL73" s="1313"/>
      <c r="BM73" s="1313"/>
      <c r="BN73" s="1313"/>
      <c r="BO73" s="1313"/>
      <c r="BP73" s="1310">
        <v>30.5</v>
      </c>
      <c r="BQ73" s="1310"/>
      <c r="BR73" s="1310"/>
      <c r="BS73" s="1310"/>
      <c r="BT73" s="1310"/>
      <c r="BU73" s="1310"/>
      <c r="BV73" s="1310"/>
      <c r="BW73" s="1310"/>
      <c r="BX73" s="1310">
        <v>38.200000000000003</v>
      </c>
      <c r="BY73" s="1310"/>
      <c r="BZ73" s="1310"/>
      <c r="CA73" s="1310"/>
      <c r="CB73" s="1310"/>
      <c r="CC73" s="1310"/>
      <c r="CD73" s="1310"/>
      <c r="CE73" s="1310"/>
      <c r="CF73" s="1310">
        <v>23.4</v>
      </c>
      <c r="CG73" s="1310"/>
      <c r="CH73" s="1310"/>
      <c r="CI73" s="1310"/>
      <c r="CJ73" s="1310"/>
      <c r="CK73" s="1310"/>
      <c r="CL73" s="1310"/>
      <c r="CM73" s="1310"/>
      <c r="CN73" s="1310">
        <v>23.3</v>
      </c>
      <c r="CO73" s="1310"/>
      <c r="CP73" s="1310"/>
      <c r="CQ73" s="1310"/>
      <c r="CR73" s="1310"/>
      <c r="CS73" s="1310"/>
      <c r="CT73" s="1310"/>
      <c r="CU73" s="1310"/>
      <c r="CV73" s="1310">
        <v>23</v>
      </c>
      <c r="CW73" s="1310"/>
      <c r="CX73" s="1310"/>
      <c r="CY73" s="1310"/>
      <c r="CZ73" s="1310"/>
      <c r="DA73" s="1310"/>
      <c r="DB73" s="1310"/>
      <c r="DC73" s="1310"/>
    </row>
    <row r="74" spans="2:107" x14ac:dyDescent="0.15">
      <c r="B74" s="397"/>
      <c r="G74" s="1325"/>
      <c r="H74" s="1325"/>
      <c r="I74" s="1325"/>
      <c r="J74" s="1325"/>
      <c r="K74" s="1309"/>
      <c r="L74" s="1309"/>
      <c r="M74" s="1309"/>
      <c r="N74" s="1309"/>
      <c r="AM74" s="406"/>
      <c r="AN74" s="1313"/>
      <c r="AO74" s="1313"/>
      <c r="AP74" s="1313"/>
      <c r="AQ74" s="1313"/>
      <c r="AR74" s="1313"/>
      <c r="AS74" s="1313"/>
      <c r="AT74" s="1313"/>
      <c r="AU74" s="1313"/>
      <c r="AV74" s="1313"/>
      <c r="AW74" s="1313"/>
      <c r="AX74" s="1313"/>
      <c r="AY74" s="1313"/>
      <c r="AZ74" s="1313"/>
      <c r="BA74" s="1313"/>
      <c r="BB74" s="1313"/>
      <c r="BC74" s="1313"/>
      <c r="BD74" s="1313"/>
      <c r="BE74" s="1313"/>
      <c r="BF74" s="1313"/>
      <c r="BG74" s="1313"/>
      <c r="BH74" s="1313"/>
      <c r="BI74" s="1313"/>
      <c r="BJ74" s="1313"/>
      <c r="BK74" s="1313"/>
      <c r="BL74" s="1313"/>
      <c r="BM74" s="1313"/>
      <c r="BN74" s="1313"/>
      <c r="BO74" s="1313"/>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397"/>
      <c r="G75" s="1325"/>
      <c r="H75" s="1325"/>
      <c r="I75" s="1308"/>
      <c r="J75" s="1308"/>
      <c r="K75" s="1315"/>
      <c r="L75" s="1315"/>
      <c r="M75" s="1315"/>
      <c r="N75" s="1315"/>
      <c r="AM75" s="406"/>
      <c r="AN75" s="1313"/>
      <c r="AO75" s="1313"/>
      <c r="AP75" s="1313"/>
      <c r="AQ75" s="1313"/>
      <c r="AR75" s="1313"/>
      <c r="AS75" s="1313"/>
      <c r="AT75" s="1313"/>
      <c r="AU75" s="1313"/>
      <c r="AV75" s="1313"/>
      <c r="AW75" s="1313"/>
      <c r="AX75" s="1313"/>
      <c r="AY75" s="1313"/>
      <c r="AZ75" s="1313"/>
      <c r="BA75" s="1313"/>
      <c r="BB75" s="1313" t="s">
        <v>623</v>
      </c>
      <c r="BC75" s="1313"/>
      <c r="BD75" s="1313"/>
      <c r="BE75" s="1313"/>
      <c r="BF75" s="1313"/>
      <c r="BG75" s="1313"/>
      <c r="BH75" s="1313"/>
      <c r="BI75" s="1313"/>
      <c r="BJ75" s="1313"/>
      <c r="BK75" s="1313"/>
      <c r="BL75" s="1313"/>
      <c r="BM75" s="1313"/>
      <c r="BN75" s="1313"/>
      <c r="BO75" s="1313"/>
      <c r="BP75" s="1310">
        <v>9.3000000000000007</v>
      </c>
      <c r="BQ75" s="1310"/>
      <c r="BR75" s="1310"/>
      <c r="BS75" s="1310"/>
      <c r="BT75" s="1310"/>
      <c r="BU75" s="1310"/>
      <c r="BV75" s="1310"/>
      <c r="BW75" s="1310"/>
      <c r="BX75" s="1310">
        <v>8.8000000000000007</v>
      </c>
      <c r="BY75" s="1310"/>
      <c r="BZ75" s="1310"/>
      <c r="CA75" s="1310"/>
      <c r="CB75" s="1310"/>
      <c r="CC75" s="1310"/>
      <c r="CD75" s="1310"/>
      <c r="CE75" s="1310"/>
      <c r="CF75" s="1310">
        <v>8</v>
      </c>
      <c r="CG75" s="1310"/>
      <c r="CH75" s="1310"/>
      <c r="CI75" s="1310"/>
      <c r="CJ75" s="1310"/>
      <c r="CK75" s="1310"/>
      <c r="CL75" s="1310"/>
      <c r="CM75" s="1310"/>
      <c r="CN75" s="1310">
        <v>7.9</v>
      </c>
      <c r="CO75" s="1310"/>
      <c r="CP75" s="1310"/>
      <c r="CQ75" s="1310"/>
      <c r="CR75" s="1310"/>
      <c r="CS75" s="1310"/>
      <c r="CT75" s="1310"/>
      <c r="CU75" s="1310"/>
      <c r="CV75" s="1310">
        <v>7.1</v>
      </c>
      <c r="CW75" s="1310"/>
      <c r="CX75" s="1310"/>
      <c r="CY75" s="1310"/>
      <c r="CZ75" s="1310"/>
      <c r="DA75" s="1310"/>
      <c r="DB75" s="1310"/>
      <c r="DC75" s="1310"/>
    </row>
    <row r="76" spans="2:107" x14ac:dyDescent="0.15">
      <c r="B76" s="397"/>
      <c r="G76" s="1325"/>
      <c r="H76" s="1325"/>
      <c r="I76" s="1308"/>
      <c r="J76" s="1308"/>
      <c r="K76" s="1315"/>
      <c r="L76" s="1315"/>
      <c r="M76" s="1315"/>
      <c r="N76" s="1315"/>
      <c r="AM76" s="406"/>
      <c r="AN76" s="1313"/>
      <c r="AO76" s="1313"/>
      <c r="AP76" s="1313"/>
      <c r="AQ76" s="1313"/>
      <c r="AR76" s="1313"/>
      <c r="AS76" s="1313"/>
      <c r="AT76" s="1313"/>
      <c r="AU76" s="1313"/>
      <c r="AV76" s="1313"/>
      <c r="AW76" s="1313"/>
      <c r="AX76" s="1313"/>
      <c r="AY76" s="1313"/>
      <c r="AZ76" s="1313"/>
      <c r="BA76" s="1313"/>
      <c r="BB76" s="1313"/>
      <c r="BC76" s="1313"/>
      <c r="BD76" s="1313"/>
      <c r="BE76" s="1313"/>
      <c r="BF76" s="1313"/>
      <c r="BG76" s="1313"/>
      <c r="BH76" s="1313"/>
      <c r="BI76" s="1313"/>
      <c r="BJ76" s="1313"/>
      <c r="BK76" s="1313"/>
      <c r="BL76" s="1313"/>
      <c r="BM76" s="1313"/>
      <c r="BN76" s="1313"/>
      <c r="BO76" s="1313"/>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397"/>
      <c r="G77" s="1308"/>
      <c r="H77" s="1308"/>
      <c r="I77" s="1308"/>
      <c r="J77" s="1308"/>
      <c r="K77" s="1309"/>
      <c r="L77" s="1309"/>
      <c r="M77" s="1309"/>
      <c r="N77" s="1309"/>
      <c r="AN77" s="1314" t="s">
        <v>621</v>
      </c>
      <c r="AO77" s="1314"/>
      <c r="AP77" s="1314"/>
      <c r="AQ77" s="1314"/>
      <c r="AR77" s="1314"/>
      <c r="AS77" s="1314"/>
      <c r="AT77" s="1314"/>
      <c r="AU77" s="1314"/>
      <c r="AV77" s="1314"/>
      <c r="AW77" s="1314"/>
      <c r="AX77" s="1314"/>
      <c r="AY77" s="1314"/>
      <c r="AZ77" s="1314"/>
      <c r="BA77" s="1314"/>
      <c r="BB77" s="1313" t="s">
        <v>619</v>
      </c>
      <c r="BC77" s="1313"/>
      <c r="BD77" s="1313"/>
      <c r="BE77" s="1313"/>
      <c r="BF77" s="1313"/>
      <c r="BG77" s="1313"/>
      <c r="BH77" s="1313"/>
      <c r="BI77" s="1313"/>
      <c r="BJ77" s="1313"/>
      <c r="BK77" s="1313"/>
      <c r="BL77" s="1313"/>
      <c r="BM77" s="1313"/>
      <c r="BN77" s="1313"/>
      <c r="BO77" s="1313"/>
      <c r="BP77" s="1310">
        <v>54.6</v>
      </c>
      <c r="BQ77" s="1310"/>
      <c r="BR77" s="1310"/>
      <c r="BS77" s="1310"/>
      <c r="BT77" s="1310"/>
      <c r="BU77" s="1310"/>
      <c r="BV77" s="1310"/>
      <c r="BW77" s="1310"/>
      <c r="BX77" s="1310">
        <v>53.2</v>
      </c>
      <c r="BY77" s="1310"/>
      <c r="BZ77" s="1310"/>
      <c r="CA77" s="1310"/>
      <c r="CB77" s="1310"/>
      <c r="CC77" s="1310"/>
      <c r="CD77" s="1310"/>
      <c r="CE77" s="1310"/>
      <c r="CF77" s="1310">
        <v>47.9</v>
      </c>
      <c r="CG77" s="1310"/>
      <c r="CH77" s="1310"/>
      <c r="CI77" s="1310"/>
      <c r="CJ77" s="1310"/>
      <c r="CK77" s="1310"/>
      <c r="CL77" s="1310"/>
      <c r="CM77" s="1310"/>
      <c r="CN77" s="1310">
        <v>49</v>
      </c>
      <c r="CO77" s="1310"/>
      <c r="CP77" s="1310"/>
      <c r="CQ77" s="1310"/>
      <c r="CR77" s="1310"/>
      <c r="CS77" s="1310"/>
      <c r="CT77" s="1310"/>
      <c r="CU77" s="1310"/>
      <c r="CV77" s="1310">
        <v>41.3</v>
      </c>
      <c r="CW77" s="1310"/>
      <c r="CX77" s="1310"/>
      <c r="CY77" s="1310"/>
      <c r="CZ77" s="1310"/>
      <c r="DA77" s="1310"/>
      <c r="DB77" s="1310"/>
      <c r="DC77" s="1310"/>
    </row>
    <row r="78" spans="2:107" x14ac:dyDescent="0.15">
      <c r="B78" s="397"/>
      <c r="G78" s="1308"/>
      <c r="H78" s="1308"/>
      <c r="I78" s="1308"/>
      <c r="J78" s="1308"/>
      <c r="K78" s="1309"/>
      <c r="L78" s="1309"/>
      <c r="M78" s="1309"/>
      <c r="N78" s="1309"/>
      <c r="AN78" s="1314"/>
      <c r="AO78" s="1314"/>
      <c r="AP78" s="1314"/>
      <c r="AQ78" s="1314"/>
      <c r="AR78" s="1314"/>
      <c r="AS78" s="1314"/>
      <c r="AT78" s="1314"/>
      <c r="AU78" s="1314"/>
      <c r="AV78" s="1314"/>
      <c r="AW78" s="1314"/>
      <c r="AX78" s="1314"/>
      <c r="AY78" s="1314"/>
      <c r="AZ78" s="1314"/>
      <c r="BA78" s="1314"/>
      <c r="BB78" s="1313"/>
      <c r="BC78" s="1313"/>
      <c r="BD78" s="1313"/>
      <c r="BE78" s="1313"/>
      <c r="BF78" s="1313"/>
      <c r="BG78" s="1313"/>
      <c r="BH78" s="1313"/>
      <c r="BI78" s="1313"/>
      <c r="BJ78" s="1313"/>
      <c r="BK78" s="1313"/>
      <c r="BL78" s="1313"/>
      <c r="BM78" s="1313"/>
      <c r="BN78" s="1313"/>
      <c r="BO78" s="1313"/>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397"/>
      <c r="G79" s="1308"/>
      <c r="H79" s="1308"/>
      <c r="I79" s="1311"/>
      <c r="J79" s="1311"/>
      <c r="K79" s="1312"/>
      <c r="L79" s="1312"/>
      <c r="M79" s="1312"/>
      <c r="N79" s="1312"/>
      <c r="AN79" s="1314"/>
      <c r="AO79" s="1314"/>
      <c r="AP79" s="1314"/>
      <c r="AQ79" s="1314"/>
      <c r="AR79" s="1314"/>
      <c r="AS79" s="1314"/>
      <c r="AT79" s="1314"/>
      <c r="AU79" s="1314"/>
      <c r="AV79" s="1314"/>
      <c r="AW79" s="1314"/>
      <c r="AX79" s="1314"/>
      <c r="AY79" s="1314"/>
      <c r="AZ79" s="1314"/>
      <c r="BA79" s="1314"/>
      <c r="BB79" s="1313" t="s">
        <v>623</v>
      </c>
      <c r="BC79" s="1313"/>
      <c r="BD79" s="1313"/>
      <c r="BE79" s="1313"/>
      <c r="BF79" s="1313"/>
      <c r="BG79" s="1313"/>
      <c r="BH79" s="1313"/>
      <c r="BI79" s="1313"/>
      <c r="BJ79" s="1313"/>
      <c r="BK79" s="1313"/>
      <c r="BL79" s="1313"/>
      <c r="BM79" s="1313"/>
      <c r="BN79" s="1313"/>
      <c r="BO79" s="1313"/>
      <c r="BP79" s="1310">
        <v>10</v>
      </c>
      <c r="BQ79" s="1310"/>
      <c r="BR79" s="1310"/>
      <c r="BS79" s="1310"/>
      <c r="BT79" s="1310"/>
      <c r="BU79" s="1310"/>
      <c r="BV79" s="1310"/>
      <c r="BW79" s="1310"/>
      <c r="BX79" s="1310">
        <v>9.8000000000000007</v>
      </c>
      <c r="BY79" s="1310"/>
      <c r="BZ79" s="1310"/>
      <c r="CA79" s="1310"/>
      <c r="CB79" s="1310"/>
      <c r="CC79" s="1310"/>
      <c r="CD79" s="1310"/>
      <c r="CE79" s="1310"/>
      <c r="CF79" s="1310">
        <v>9.6</v>
      </c>
      <c r="CG79" s="1310"/>
      <c r="CH79" s="1310"/>
      <c r="CI79" s="1310"/>
      <c r="CJ79" s="1310"/>
      <c r="CK79" s="1310"/>
      <c r="CL79" s="1310"/>
      <c r="CM79" s="1310"/>
      <c r="CN79" s="1310">
        <v>9.5</v>
      </c>
      <c r="CO79" s="1310"/>
      <c r="CP79" s="1310"/>
      <c r="CQ79" s="1310"/>
      <c r="CR79" s="1310"/>
      <c r="CS79" s="1310"/>
      <c r="CT79" s="1310"/>
      <c r="CU79" s="1310"/>
      <c r="CV79" s="1310">
        <v>9.1999999999999993</v>
      </c>
      <c r="CW79" s="1310"/>
      <c r="CX79" s="1310"/>
      <c r="CY79" s="1310"/>
      <c r="CZ79" s="1310"/>
      <c r="DA79" s="1310"/>
      <c r="DB79" s="1310"/>
      <c r="DC79" s="1310"/>
    </row>
    <row r="80" spans="2:107" x14ac:dyDescent="0.15">
      <c r="B80" s="397"/>
      <c r="G80" s="1308"/>
      <c r="H80" s="1308"/>
      <c r="I80" s="1311"/>
      <c r="J80" s="1311"/>
      <c r="K80" s="1312"/>
      <c r="L80" s="1312"/>
      <c r="M80" s="1312"/>
      <c r="N80" s="1312"/>
      <c r="AN80" s="1314"/>
      <c r="AO80" s="1314"/>
      <c r="AP80" s="1314"/>
      <c r="AQ80" s="1314"/>
      <c r="AR80" s="1314"/>
      <c r="AS80" s="1314"/>
      <c r="AT80" s="1314"/>
      <c r="AU80" s="1314"/>
      <c r="AV80" s="1314"/>
      <c r="AW80" s="1314"/>
      <c r="AX80" s="1314"/>
      <c r="AY80" s="1314"/>
      <c r="AZ80" s="1314"/>
      <c r="BA80" s="1314"/>
      <c r="BB80" s="1313"/>
      <c r="BC80" s="1313"/>
      <c r="BD80" s="1313"/>
      <c r="BE80" s="1313"/>
      <c r="BF80" s="1313"/>
      <c r="BG80" s="1313"/>
      <c r="BH80" s="1313"/>
      <c r="BI80" s="1313"/>
      <c r="BJ80" s="1313"/>
      <c r="BK80" s="1313"/>
      <c r="BL80" s="1313"/>
      <c r="BM80" s="1313"/>
      <c r="BN80" s="1313"/>
      <c r="BO80" s="1313"/>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VDJJE5RpqqnAsSTHg9cmuMD4+IG49S/A7hMuhffKpmQ0M7Nuqw0PcKjSMxcIIPPBcc8A1fUV4VkZ6UL3n1r8JA==" saltValue="VDApkfMDbAvm7+MnJ4RKh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512</v>
      </c>
    </row>
  </sheetData>
  <sheetProtection algorithmName="SHA-512" hashValue="7v2kYDx7wtE+UWOJz7k9+KV2J/C89tu6H6LaAfKshbSx8SlL0Qy4RDCNXMq5kfcsj4taYeprdsdt9q6XLa6Ibg==" saltValue="TU0CEKYBbKwfr8+0+x4Qn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512</v>
      </c>
    </row>
  </sheetData>
  <sheetProtection algorithmName="SHA-512" hashValue="WbrAAqgRNLX3nVXlOIFFHe0HrSgHrn56YtxfZkgC6ovIFvdb9aNLzfF2bmb2C0yt6eebMlee7J273ceI6t/xHg==" saltValue="KgroKUPRf+lCIq576jt4L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562</v>
      </c>
      <c r="G2" s="157"/>
      <c r="H2" s="158"/>
    </row>
    <row r="3" spans="1:8" x14ac:dyDescent="0.15">
      <c r="A3" s="154" t="s">
        <v>555</v>
      </c>
      <c r="B3" s="159"/>
      <c r="C3" s="160"/>
      <c r="D3" s="161">
        <v>65516</v>
      </c>
      <c r="E3" s="162"/>
      <c r="F3" s="163">
        <v>83280</v>
      </c>
      <c r="G3" s="164"/>
      <c r="H3" s="165"/>
    </row>
    <row r="4" spans="1:8" x14ac:dyDescent="0.15">
      <c r="A4" s="166"/>
      <c r="B4" s="167"/>
      <c r="C4" s="168"/>
      <c r="D4" s="169">
        <v>40286</v>
      </c>
      <c r="E4" s="170"/>
      <c r="F4" s="171">
        <v>43123</v>
      </c>
      <c r="G4" s="172"/>
      <c r="H4" s="173"/>
    </row>
    <row r="5" spans="1:8" x14ac:dyDescent="0.15">
      <c r="A5" s="154" t="s">
        <v>557</v>
      </c>
      <c r="B5" s="159"/>
      <c r="C5" s="160"/>
      <c r="D5" s="161">
        <v>113179</v>
      </c>
      <c r="E5" s="162"/>
      <c r="F5" s="163">
        <v>88968</v>
      </c>
      <c r="G5" s="164"/>
      <c r="H5" s="165"/>
    </row>
    <row r="6" spans="1:8" x14ac:dyDescent="0.15">
      <c r="A6" s="166"/>
      <c r="B6" s="167"/>
      <c r="C6" s="168"/>
      <c r="D6" s="169">
        <v>68507</v>
      </c>
      <c r="E6" s="170"/>
      <c r="F6" s="171">
        <v>45482</v>
      </c>
      <c r="G6" s="172"/>
      <c r="H6" s="173"/>
    </row>
    <row r="7" spans="1:8" x14ac:dyDescent="0.15">
      <c r="A7" s="154" t="s">
        <v>558</v>
      </c>
      <c r="B7" s="159"/>
      <c r="C7" s="160"/>
      <c r="D7" s="161">
        <v>56330</v>
      </c>
      <c r="E7" s="162"/>
      <c r="F7" s="163">
        <v>85173</v>
      </c>
      <c r="G7" s="164"/>
      <c r="H7" s="165"/>
    </row>
    <row r="8" spans="1:8" x14ac:dyDescent="0.15">
      <c r="A8" s="166"/>
      <c r="B8" s="167"/>
      <c r="C8" s="168"/>
      <c r="D8" s="169">
        <v>32408</v>
      </c>
      <c r="E8" s="170"/>
      <c r="F8" s="171">
        <v>43913</v>
      </c>
      <c r="G8" s="172"/>
      <c r="H8" s="173"/>
    </row>
    <row r="9" spans="1:8" x14ac:dyDescent="0.15">
      <c r="A9" s="154" t="s">
        <v>559</v>
      </c>
      <c r="B9" s="159"/>
      <c r="C9" s="160"/>
      <c r="D9" s="161">
        <v>56591</v>
      </c>
      <c r="E9" s="162"/>
      <c r="F9" s="163">
        <v>94081</v>
      </c>
      <c r="G9" s="164"/>
      <c r="H9" s="165"/>
    </row>
    <row r="10" spans="1:8" x14ac:dyDescent="0.15">
      <c r="A10" s="166"/>
      <c r="B10" s="167"/>
      <c r="C10" s="168"/>
      <c r="D10" s="169">
        <v>36732</v>
      </c>
      <c r="E10" s="170"/>
      <c r="F10" s="171">
        <v>48949</v>
      </c>
      <c r="G10" s="172"/>
      <c r="H10" s="173"/>
    </row>
    <row r="11" spans="1:8" x14ac:dyDescent="0.15">
      <c r="A11" s="154" t="s">
        <v>560</v>
      </c>
      <c r="B11" s="159"/>
      <c r="C11" s="160"/>
      <c r="D11" s="161">
        <v>88431</v>
      </c>
      <c r="E11" s="162"/>
      <c r="F11" s="163">
        <v>92632</v>
      </c>
      <c r="G11" s="164"/>
      <c r="H11" s="165"/>
    </row>
    <row r="12" spans="1:8" x14ac:dyDescent="0.15">
      <c r="A12" s="166"/>
      <c r="B12" s="167"/>
      <c r="C12" s="174"/>
      <c r="D12" s="169">
        <v>54537</v>
      </c>
      <c r="E12" s="170"/>
      <c r="F12" s="171">
        <v>47978</v>
      </c>
      <c r="G12" s="172"/>
      <c r="H12" s="173"/>
    </row>
    <row r="13" spans="1:8" x14ac:dyDescent="0.15">
      <c r="A13" s="154"/>
      <c r="B13" s="159"/>
      <c r="C13" s="175"/>
      <c r="D13" s="176">
        <v>76009</v>
      </c>
      <c r="E13" s="177"/>
      <c r="F13" s="178">
        <v>88827</v>
      </c>
      <c r="G13" s="179"/>
      <c r="H13" s="165"/>
    </row>
    <row r="14" spans="1:8" x14ac:dyDescent="0.15">
      <c r="A14" s="166"/>
      <c r="B14" s="167"/>
      <c r="C14" s="168"/>
      <c r="D14" s="169">
        <v>46494</v>
      </c>
      <c r="E14" s="170"/>
      <c r="F14" s="171">
        <v>45889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5.78</v>
      </c>
      <c r="C19" s="180">
        <f>ROUND(VALUE(SUBSTITUTE(実質収支比率等に係る経年分析!G$48,"▲","-")),2)</f>
        <v>5.28</v>
      </c>
      <c r="D19" s="180">
        <f>ROUND(VALUE(SUBSTITUTE(実質収支比率等に係る経年分析!H$48,"▲","-")),2)</f>
        <v>5.51</v>
      </c>
      <c r="E19" s="180">
        <f>ROUND(VALUE(SUBSTITUTE(実質収支比率等に係る経年分析!I$48,"▲","-")),2)</f>
        <v>6.48</v>
      </c>
      <c r="F19" s="180">
        <f>ROUND(VALUE(SUBSTITUTE(実質収支比率等に係る経年分析!J$48,"▲","-")),2)</f>
        <v>6.97</v>
      </c>
    </row>
    <row r="20" spans="1:11" x14ac:dyDescent="0.15">
      <c r="A20" s="180" t="s">
        <v>55</v>
      </c>
      <c r="B20" s="180">
        <f>ROUND(VALUE(SUBSTITUTE(実質収支比率等に係る経年分析!F$47,"▲","-")),2)</f>
        <v>26.13</v>
      </c>
      <c r="C20" s="180">
        <f>ROUND(VALUE(SUBSTITUTE(実質収支比率等に係る経年分析!G$47,"▲","-")),2)</f>
        <v>24.57</v>
      </c>
      <c r="D20" s="180">
        <f>ROUND(VALUE(SUBSTITUTE(実質収支比率等に係る経年分析!H$47,"▲","-")),2)</f>
        <v>24.84</v>
      </c>
      <c r="E20" s="180">
        <f>ROUND(VALUE(SUBSTITUTE(実質収支比率等に係る経年分析!I$47,"▲","-")),2)</f>
        <v>23.36</v>
      </c>
      <c r="F20" s="180">
        <f>ROUND(VALUE(SUBSTITUTE(実質収支比率等に係る経年分析!J$47,"▲","-")),2)</f>
        <v>26.88</v>
      </c>
    </row>
    <row r="21" spans="1:11" x14ac:dyDescent="0.15">
      <c r="A21" s="180" t="s">
        <v>56</v>
      </c>
      <c r="B21" s="180">
        <f>IF(ISNUMBER(VALUE(SUBSTITUTE(実質収支比率等に係る経年分析!F$49,"▲","-"))),ROUND(VALUE(SUBSTITUTE(実質収支比率等に係る経年分析!F$49,"▲","-")),2),NA())</f>
        <v>-1.33</v>
      </c>
      <c r="C21" s="180">
        <f>IF(ISNUMBER(VALUE(SUBSTITUTE(実質収支比率等に係る経年分析!G$49,"▲","-"))),ROUND(VALUE(SUBSTITUTE(実質収支比率等に係る経年分析!G$49,"▲","-")),2),NA())</f>
        <v>-5.15</v>
      </c>
      <c r="D21" s="180">
        <f>IF(ISNUMBER(VALUE(SUBSTITUTE(実質収支比率等に係る経年分析!H$49,"▲","-"))),ROUND(VALUE(SUBSTITUTE(実質収支比率等に係る経年分析!H$49,"▲","-")),2),NA())</f>
        <v>-1.77</v>
      </c>
      <c r="E21" s="180">
        <f>IF(ISNUMBER(VALUE(SUBSTITUTE(実質収支比率等に係る経年分析!I$49,"▲","-"))),ROUND(VALUE(SUBSTITUTE(実質収支比率等に係る経年分析!I$49,"▲","-")),2),NA())</f>
        <v>-2.2200000000000002</v>
      </c>
      <c r="F21" s="180">
        <f>IF(ISNUMBER(VALUE(SUBSTITUTE(実質収支比率等に係る経年分析!J$49,"▲","-"))),ROUND(VALUE(SUBSTITUTE(実質収支比率等に係る経年分析!J$49,"▲","-")),2),NA())</f>
        <v>3.21</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7.0000000000000007E-2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1.1499999999999999</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0.06</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小諸公園事業特別会計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0.19</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0.26</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0.28999999999999998</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0.23</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0.36</v>
      </c>
    </row>
    <row r="30" spans="1:11" x14ac:dyDescent="0.15">
      <c r="A30" s="181" t="str">
        <f>IF(連結実質赤字比率に係る赤字・黒字の構成分析!C$40="",NA(),連結実質赤字比率に係る赤字・黒字の構成分析!C$40)</f>
        <v>小諸市国民健康保険事業特別会計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1.35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2.33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0.35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0.79</v>
      </c>
    </row>
    <row r="31" spans="1:11" x14ac:dyDescent="0.15">
      <c r="A31" s="181" t="str">
        <f>IF(連結実質赤字比率に係る赤字・黒字の構成分析!C$39="",NA(),連結実質赤字比率に係る赤字・黒字の構成分析!C$39)</f>
        <v>小諸市住宅新築資金等貸付事業特別会計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0.61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0.64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0.79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0.88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0.91</v>
      </c>
    </row>
    <row r="32" spans="1:11" x14ac:dyDescent="0.15">
      <c r="A32" s="181" t="str">
        <f>IF(連結実質赤字比率に係る赤字・黒字の構成分析!C$38="",NA(),連結実質赤字比率に係る赤字・黒字の構成分析!C$38)</f>
        <v>小諸市介護保険事業特別会計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2.2999999999999998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2.2799999999999998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1.23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1.04</v>
      </c>
    </row>
    <row r="33" spans="1:16" x14ac:dyDescent="0.15">
      <c r="A33" s="181" t="str">
        <f>IF(連結実質赤字比率に係る赤字・黒字の構成分析!C$37="",NA(),連結実質赤字比率に係る赤字・黒字の構成分析!C$37)</f>
        <v>小諸市農業集落排水事業会計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1.17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1.37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1.44</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5.15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4.62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4.71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5.59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6</v>
      </c>
    </row>
    <row r="35" spans="1:16" x14ac:dyDescent="0.15">
      <c r="A35" s="181" t="str">
        <f>IF(連結実質赤字比率に係る赤字・黒字の構成分析!C$35="",NA(),連結実質赤字比率に係る赤字・黒字の構成分析!C$35)</f>
        <v>小諸市公共下水道事業会計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8.26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9.0399999999999991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9.4499999999999993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10.199999999999999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9.68</v>
      </c>
    </row>
    <row r="36" spans="1:16" x14ac:dyDescent="0.15">
      <c r="A36" s="181" t="str">
        <f>IF(連結実質赤字比率に係る赤字・黒字の構成分析!C$34="",NA(),連結実質赤字比率に係る赤字・黒字の構成分析!C$34)</f>
        <v>小諸市水道事業会計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20.78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22.26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23.2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24.25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23.32</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1728</v>
      </c>
      <c r="E42" s="182"/>
      <c r="F42" s="182"/>
      <c r="G42" s="182">
        <f>'実質公債費比率（分子）の構造'!L$52</f>
        <v>1638</v>
      </c>
      <c r="H42" s="182"/>
      <c r="I42" s="182"/>
      <c r="J42" s="182">
        <f>'実質公債費比率（分子）の構造'!M$52</f>
        <v>1631</v>
      </c>
      <c r="K42" s="182"/>
      <c r="L42" s="182"/>
      <c r="M42" s="182">
        <f>'実質公債費比率（分子）の構造'!N$52</f>
        <v>1558</v>
      </c>
      <c r="N42" s="182"/>
      <c r="O42" s="182"/>
      <c r="P42" s="182">
        <f>'実質公債費比率（分子）の構造'!O$52</f>
        <v>1522</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v>
      </c>
      <c r="C44" s="182"/>
      <c r="D44" s="182"/>
      <c r="E44" s="182">
        <f>'実質公債費比率（分子）の構造'!L$50</f>
        <v>0</v>
      </c>
      <c r="F44" s="182"/>
      <c r="G44" s="182"/>
      <c r="H44" s="182">
        <f>'実質公債費比率（分子）の構造'!M$50</f>
        <v>3</v>
      </c>
      <c r="I44" s="182"/>
      <c r="J44" s="182"/>
      <c r="K44" s="182">
        <f>'実質公債費比率（分子）の構造'!N$50</f>
        <v>5</v>
      </c>
      <c r="L44" s="182"/>
      <c r="M44" s="182"/>
      <c r="N44" s="182">
        <f>'実質公債費比率（分子）の構造'!O$50</f>
        <v>5</v>
      </c>
      <c r="O44" s="182"/>
      <c r="P44" s="182"/>
    </row>
    <row r="45" spans="1:16" x14ac:dyDescent="0.15">
      <c r="A45" s="182" t="s">
        <v>66</v>
      </c>
      <c r="B45" s="182">
        <f>'実質公債費比率（分子）の構造'!K$49</f>
        <v>113</v>
      </c>
      <c r="C45" s="182"/>
      <c r="D45" s="182"/>
      <c r="E45" s="182">
        <f>'実質公債費比率（分子）の構造'!L$49</f>
        <v>112</v>
      </c>
      <c r="F45" s="182"/>
      <c r="G45" s="182"/>
      <c r="H45" s="182">
        <f>'実質公債費比率（分子）の構造'!M$49</f>
        <v>96</v>
      </c>
      <c r="I45" s="182"/>
      <c r="J45" s="182"/>
      <c r="K45" s="182">
        <f>'実質公債費比率（分子）の構造'!N$49</f>
        <v>47</v>
      </c>
      <c r="L45" s="182"/>
      <c r="M45" s="182"/>
      <c r="N45" s="182">
        <f>'実質公債費比率（分子）の構造'!O$49</f>
        <v>21</v>
      </c>
      <c r="O45" s="182"/>
      <c r="P45" s="182"/>
    </row>
    <row r="46" spans="1:16" x14ac:dyDescent="0.15">
      <c r="A46" s="182" t="s">
        <v>67</v>
      </c>
      <c r="B46" s="182">
        <f>'実質公債費比率（分子）の構造'!K$48</f>
        <v>703</v>
      </c>
      <c r="C46" s="182"/>
      <c r="D46" s="182"/>
      <c r="E46" s="182">
        <f>'実質公債費比率（分子）の構造'!L$48</f>
        <v>647</v>
      </c>
      <c r="F46" s="182"/>
      <c r="G46" s="182"/>
      <c r="H46" s="182">
        <f>'実質公債費比率（分子）の構造'!M$48</f>
        <v>610</v>
      </c>
      <c r="I46" s="182"/>
      <c r="J46" s="182"/>
      <c r="K46" s="182">
        <f>'実質公債費比率（分子）の構造'!N$48</f>
        <v>583</v>
      </c>
      <c r="L46" s="182"/>
      <c r="M46" s="182"/>
      <c r="N46" s="182">
        <f>'実質公債費比率（分子）の構造'!O$48</f>
        <v>558</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1562</v>
      </c>
      <c r="C49" s="182"/>
      <c r="D49" s="182"/>
      <c r="E49" s="182">
        <f>'実質公債費比率（分子）の構造'!L$45</f>
        <v>1653</v>
      </c>
      <c r="F49" s="182"/>
      <c r="G49" s="182"/>
      <c r="H49" s="182">
        <f>'実質公債費比率（分子）の構造'!M$45</f>
        <v>1562</v>
      </c>
      <c r="I49" s="182"/>
      <c r="J49" s="182"/>
      <c r="K49" s="182">
        <f>'実質公債費比率（分子）の構造'!N$45</f>
        <v>1537</v>
      </c>
      <c r="L49" s="182"/>
      <c r="M49" s="182"/>
      <c r="N49" s="182">
        <f>'実質公債費比率（分子）の構造'!O$45</f>
        <v>1545</v>
      </c>
      <c r="O49" s="182"/>
      <c r="P49" s="182"/>
    </row>
    <row r="50" spans="1:16" x14ac:dyDescent="0.15">
      <c r="A50" s="182" t="s">
        <v>71</v>
      </c>
      <c r="B50" s="182" t="e">
        <f>NA()</f>
        <v>#N/A</v>
      </c>
      <c r="C50" s="182">
        <f>IF(ISNUMBER('実質公債費比率（分子）の構造'!K$53),'実質公債費比率（分子）の構造'!K$53,NA())</f>
        <v>651</v>
      </c>
      <c r="D50" s="182" t="e">
        <f>NA()</f>
        <v>#N/A</v>
      </c>
      <c r="E50" s="182" t="e">
        <f>NA()</f>
        <v>#N/A</v>
      </c>
      <c r="F50" s="182">
        <f>IF(ISNUMBER('実質公債費比率（分子）の構造'!L$53),'実質公債費比率（分子）の構造'!L$53,NA())</f>
        <v>774</v>
      </c>
      <c r="G50" s="182" t="e">
        <f>NA()</f>
        <v>#N/A</v>
      </c>
      <c r="H50" s="182" t="e">
        <f>NA()</f>
        <v>#N/A</v>
      </c>
      <c r="I50" s="182">
        <f>IF(ISNUMBER('実質公債費比率（分子）の構造'!M$53),'実質公債費比率（分子）の構造'!M$53,NA())</f>
        <v>640</v>
      </c>
      <c r="J50" s="182" t="e">
        <f>NA()</f>
        <v>#N/A</v>
      </c>
      <c r="K50" s="182" t="e">
        <f>NA()</f>
        <v>#N/A</v>
      </c>
      <c r="L50" s="182">
        <f>IF(ISNUMBER('実質公債費比率（分子）の構造'!N$53),'実質公債費比率（分子）の構造'!N$53,NA())</f>
        <v>614</v>
      </c>
      <c r="M50" s="182" t="e">
        <f>NA()</f>
        <v>#N/A</v>
      </c>
      <c r="N50" s="182" t="e">
        <f>NA()</f>
        <v>#N/A</v>
      </c>
      <c r="O50" s="182">
        <f>IF(ISNUMBER('実質公債費比率（分子）の構造'!O$53),'実質公債費比率（分子）の構造'!O$53,NA())</f>
        <v>607</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16599</v>
      </c>
      <c r="E56" s="181"/>
      <c r="F56" s="181"/>
      <c r="G56" s="181">
        <f>'将来負担比率（分子）の構造'!J$52</f>
        <v>16624</v>
      </c>
      <c r="H56" s="181"/>
      <c r="I56" s="181"/>
      <c r="J56" s="181">
        <f>'将来負担比率（分子）の構造'!K$52</f>
        <v>16649</v>
      </c>
      <c r="K56" s="181"/>
      <c r="L56" s="181"/>
      <c r="M56" s="181">
        <f>'将来負担比率（分子）の構造'!L$52</f>
        <v>16516</v>
      </c>
      <c r="N56" s="181"/>
      <c r="O56" s="181"/>
      <c r="P56" s="181">
        <f>'将来負担比率（分子）の構造'!M$52</f>
        <v>16697</v>
      </c>
    </row>
    <row r="57" spans="1:16" x14ac:dyDescent="0.15">
      <c r="A57" s="181" t="s">
        <v>42</v>
      </c>
      <c r="B57" s="181"/>
      <c r="C57" s="181"/>
      <c r="D57" s="181">
        <f>'将来負担比率（分子）の構造'!I$51</f>
        <v>2404</v>
      </c>
      <c r="E57" s="181"/>
      <c r="F57" s="181"/>
      <c r="G57" s="181">
        <f>'将来負担比率（分子）の構造'!J$51</f>
        <v>2465</v>
      </c>
      <c r="H57" s="181"/>
      <c r="I57" s="181"/>
      <c r="J57" s="181">
        <f>'将来負担比率（分子）の構造'!K$51</f>
        <v>2290</v>
      </c>
      <c r="K57" s="181"/>
      <c r="L57" s="181"/>
      <c r="M57" s="181">
        <f>'将来負担比率（分子）の構造'!L$51</f>
        <v>2166</v>
      </c>
      <c r="N57" s="181"/>
      <c r="O57" s="181"/>
      <c r="P57" s="181">
        <f>'将来負担比率（分子）の構造'!M$51</f>
        <v>1921</v>
      </c>
    </row>
    <row r="58" spans="1:16" x14ac:dyDescent="0.15">
      <c r="A58" s="181" t="s">
        <v>41</v>
      </c>
      <c r="B58" s="181"/>
      <c r="C58" s="181"/>
      <c r="D58" s="181">
        <f>'将来負担比率（分子）の構造'!I$50</f>
        <v>7826</v>
      </c>
      <c r="E58" s="181"/>
      <c r="F58" s="181"/>
      <c r="G58" s="181">
        <f>'将来負担比率（分子）の構造'!J$50</f>
        <v>7426</v>
      </c>
      <c r="H58" s="181"/>
      <c r="I58" s="181"/>
      <c r="J58" s="181">
        <f>'将来負担比率（分子）の構造'!K$50</f>
        <v>7498</v>
      </c>
      <c r="K58" s="181"/>
      <c r="L58" s="181"/>
      <c r="M58" s="181">
        <f>'将来負担比率（分子）の構造'!L$50</f>
        <v>7245</v>
      </c>
      <c r="N58" s="181"/>
      <c r="O58" s="181"/>
      <c r="P58" s="181">
        <f>'将来負担比率（分子）の構造'!M$50</f>
        <v>7758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309</v>
      </c>
      <c r="C61" s="181"/>
      <c r="D61" s="181"/>
      <c r="E61" s="181">
        <f>'将来負担比率（分子）の構造'!J$46</f>
        <v>310</v>
      </c>
      <c r="F61" s="181"/>
      <c r="G61" s="181"/>
      <c r="H61" s="181">
        <f>'将来負担比率（分子）の構造'!K$46</f>
        <v>310</v>
      </c>
      <c r="I61" s="181"/>
      <c r="J61" s="181"/>
      <c r="K61" s="181">
        <f>'将来負担比率（分子）の構造'!L$46</f>
        <v>245</v>
      </c>
      <c r="L61" s="181"/>
      <c r="M61" s="181"/>
      <c r="N61" s="181">
        <f>'将来負担比率（分子）の構造'!M$46</f>
        <v>286</v>
      </c>
      <c r="O61" s="181"/>
      <c r="P61" s="181"/>
    </row>
    <row r="62" spans="1:16" x14ac:dyDescent="0.15">
      <c r="A62" s="181" t="s">
        <v>35</v>
      </c>
      <c r="B62" s="181">
        <f>'将来負担比率（分子）の構造'!I$45</f>
        <v>2578</v>
      </c>
      <c r="C62" s="181"/>
      <c r="D62" s="181"/>
      <c r="E62" s="181">
        <f>'将来負担比率（分子）の構造'!J$45</f>
        <v>2563</v>
      </c>
      <c r="F62" s="181"/>
      <c r="G62" s="181"/>
      <c r="H62" s="181">
        <f>'将来負担比率（分子）の構造'!K$45</f>
        <v>2490</v>
      </c>
      <c r="I62" s="181"/>
      <c r="J62" s="181"/>
      <c r="K62" s="181">
        <f>'将来負担比率（分子）の構造'!L$45</f>
        <v>2484</v>
      </c>
      <c r="L62" s="181"/>
      <c r="M62" s="181"/>
      <c r="N62" s="181">
        <f>'将来負担比率（分子）の構造'!M$45</f>
        <v>2478</v>
      </c>
      <c r="O62" s="181"/>
      <c r="P62" s="181"/>
    </row>
    <row r="63" spans="1:16" x14ac:dyDescent="0.15">
      <c r="A63" s="181" t="s">
        <v>34</v>
      </c>
      <c r="B63" s="181">
        <f>'将来負担比率（分子）の構造'!I$44</f>
        <v>392</v>
      </c>
      <c r="C63" s="181"/>
      <c r="D63" s="181"/>
      <c r="E63" s="181">
        <f>'将来負担比率（分子）の構造'!J$44</f>
        <v>278</v>
      </c>
      <c r="F63" s="181"/>
      <c r="G63" s="181"/>
      <c r="H63" s="181">
        <f>'将来負担比率（分子）の構造'!K$44</f>
        <v>80</v>
      </c>
      <c r="I63" s="181"/>
      <c r="J63" s="181"/>
      <c r="K63" s="181">
        <f>'将来負担比率（分子）の構造'!L$44</f>
        <v>31</v>
      </c>
      <c r="L63" s="181"/>
      <c r="M63" s="181"/>
      <c r="N63" s="181">
        <f>'将来負担比率（分子）の構造'!M$44</f>
        <v>11</v>
      </c>
      <c r="O63" s="181"/>
      <c r="P63" s="181"/>
    </row>
    <row r="64" spans="1:16" x14ac:dyDescent="0.15">
      <c r="A64" s="181" t="s">
        <v>33</v>
      </c>
      <c r="B64" s="181">
        <f>'将来負担比率（分子）の構造'!I$43</f>
        <v>8671</v>
      </c>
      <c r="C64" s="181"/>
      <c r="D64" s="181"/>
      <c r="E64" s="181">
        <f>'将来負担比率（分子）の構造'!J$43</f>
        <v>7628</v>
      </c>
      <c r="F64" s="181"/>
      <c r="G64" s="181"/>
      <c r="H64" s="181">
        <f>'将来負担比率（分子）の構造'!K$43</f>
        <v>6442</v>
      </c>
      <c r="I64" s="181"/>
      <c r="J64" s="181"/>
      <c r="K64" s="181">
        <f>'将来負担比率（分子）の構造'!L$43</f>
        <v>6039</v>
      </c>
      <c r="L64" s="181"/>
      <c r="M64" s="181"/>
      <c r="N64" s="181">
        <f>'将来負担比率（分子）の構造'!M$43</f>
        <v>5703</v>
      </c>
      <c r="O64" s="181"/>
      <c r="P64" s="181"/>
    </row>
    <row r="65" spans="1:16" x14ac:dyDescent="0.15">
      <c r="A65" s="181" t="s">
        <v>32</v>
      </c>
      <c r="B65" s="181">
        <f>'将来負担比率（分子）の構造'!I$42</f>
        <v>3</v>
      </c>
      <c r="C65" s="181"/>
      <c r="D65" s="181"/>
      <c r="E65" s="181">
        <f>'将来負担比率（分子）の構造'!J$42</f>
        <v>3</v>
      </c>
      <c r="F65" s="181"/>
      <c r="G65" s="181"/>
      <c r="H65" s="181">
        <f>'将来負担比率（分子）の構造'!K$42</f>
        <v>5</v>
      </c>
      <c r="I65" s="181"/>
      <c r="J65" s="181"/>
      <c r="K65" s="181">
        <f>'将来負担比率（分子）の構造'!L$42</f>
        <v>35</v>
      </c>
      <c r="L65" s="181"/>
      <c r="M65" s="181"/>
      <c r="N65" s="181">
        <f>'将来負担比率（分子）の構造'!M$42</f>
        <v>31</v>
      </c>
      <c r="O65" s="181"/>
      <c r="P65" s="181"/>
    </row>
    <row r="66" spans="1:16" x14ac:dyDescent="0.15">
      <c r="A66" s="181" t="s">
        <v>31</v>
      </c>
      <c r="B66" s="181">
        <f>'将来負担比率（分子）の構造'!I$41</f>
        <v>17490</v>
      </c>
      <c r="C66" s="181"/>
      <c r="D66" s="181"/>
      <c r="E66" s="181">
        <f>'将来負担比率（分子）の構造'!J$41</f>
        <v>18984</v>
      </c>
      <c r="F66" s="181"/>
      <c r="G66" s="181"/>
      <c r="H66" s="181">
        <f>'将来負担比率（分子）の構造'!K$41</f>
        <v>19107</v>
      </c>
      <c r="I66" s="181"/>
      <c r="J66" s="181"/>
      <c r="K66" s="181">
        <f>'将来負担比率（分子）の構造'!L$41</f>
        <v>19075</v>
      </c>
      <c r="L66" s="181"/>
      <c r="M66" s="181"/>
      <c r="N66" s="181">
        <f>'将来負担比率（分子）の構造'!M$41</f>
        <v>19940</v>
      </c>
      <c r="O66" s="181"/>
      <c r="P66" s="181"/>
    </row>
    <row r="67" spans="1:16" x14ac:dyDescent="0.15">
      <c r="A67" s="181" t="s">
        <v>75</v>
      </c>
      <c r="B67" s="181" t="e">
        <f>NA()</f>
        <v>#N/A</v>
      </c>
      <c r="C67" s="181">
        <f>IF(ISNUMBER('将来負担比率（分子）の構造'!I$53), IF('将来負担比率（分子）の構造'!I$53 &lt; 0, 0, '将来負担比率（分子）の構造'!I$53), NA())</f>
        <v>2615</v>
      </c>
      <c r="D67" s="181" t="e">
        <f>NA()</f>
        <v>#N/A</v>
      </c>
      <c r="E67" s="181" t="e">
        <f>NA()</f>
        <v>#N/A</v>
      </c>
      <c r="F67" s="181">
        <f>IF(ISNUMBER('将来負担比率（分子）の構造'!J$53), IF('将来負担比率（分子）の構造'!J$53 &lt; 0, 0, '将来負担比率（分子）の構造'!J$53), NA())</f>
        <v>3249</v>
      </c>
      <c r="G67" s="181" t="e">
        <f>NA()</f>
        <v>#N/A</v>
      </c>
      <c r="H67" s="181" t="e">
        <f>NA()</f>
        <v>#N/A</v>
      </c>
      <c r="I67" s="181">
        <f>IF(ISNUMBER('将来負担比率（分子）の構造'!K$53), IF('将来負担比率（分子）の構造'!K$53 &lt; 0, 0, '将来負担比率（分子）の構造'!K$53), NA())</f>
        <v>1997</v>
      </c>
      <c r="J67" s="181" t="e">
        <f>NA()</f>
        <v>#N/A</v>
      </c>
      <c r="K67" s="181" t="e">
        <f>NA()</f>
        <v>#N/A</v>
      </c>
      <c r="L67" s="181">
        <f>IF(ISNUMBER('将来負担比率（分子）の構造'!L$53), IF('将来負担比率（分子）の構造'!L$53 &lt; 0, 0, '将来負担比率（分子）の構造'!L$53), NA())</f>
        <v>1982</v>
      </c>
      <c r="M67" s="181" t="e">
        <f>NA()</f>
        <v>#N/A</v>
      </c>
      <c r="N67" s="181" t="e">
        <f>NA()</f>
        <v>#N/A</v>
      </c>
      <c r="O67" s="181">
        <f>IF(ISNUMBER('将来負担比率（分子）の構造'!M$53), IF('将来負担比率（分子）の構造'!M$53 &lt; 0, 0, '将来負担比率（分子）の構造'!M$53), NA())</f>
        <v>2072</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2454</v>
      </c>
      <c r="C72" s="185">
        <f>基金残高に係る経年分析!G55</f>
        <v>2295</v>
      </c>
      <c r="D72" s="185">
        <f>基金残高に係る経年分析!H55</f>
        <v>2776</v>
      </c>
    </row>
    <row r="73" spans="1:16" x14ac:dyDescent="0.15">
      <c r="A73" s="184" t="s">
        <v>78</v>
      </c>
      <c r="B73" s="185">
        <f>基金残高に係る経年分析!F56</f>
        <v>1424</v>
      </c>
      <c r="C73" s="185">
        <f>基金残高に係る経年分析!G56</f>
        <v>1341</v>
      </c>
      <c r="D73" s="185">
        <f>基金残高に係る経年分析!H56</f>
        <v>1318</v>
      </c>
    </row>
    <row r="74" spans="1:16" x14ac:dyDescent="0.15">
      <c r="A74" s="184" t="s">
        <v>79</v>
      </c>
      <c r="B74" s="185">
        <f>基金残高に係る経年分析!F57</f>
        <v>2822</v>
      </c>
      <c r="C74" s="185">
        <f>基金残高に係る経年分析!G57</f>
        <v>2692</v>
      </c>
      <c r="D74" s="185">
        <f>基金残高に係る経年分析!H57</f>
        <v>2685</v>
      </c>
    </row>
  </sheetData>
  <sheetProtection algorithmName="SHA-512" hashValue="DHhkNx+X2NWN59JM5NtDuo8rUQlP2iO3ewD6e8JdhgMsi4sjXsnV7dV8JDk9Nl9Goe50QQvNw83x0+wvJYOH5A==" saltValue="VcuRSkAIBEBlt6afxJLaI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211</v>
      </c>
      <c r="DI1" s="662"/>
      <c r="DJ1" s="662"/>
      <c r="DK1" s="662"/>
      <c r="DL1" s="662"/>
      <c r="DM1" s="662"/>
      <c r="DN1" s="663"/>
      <c r="DO1" s="226"/>
      <c r="DP1" s="661" t="s">
        <v>212</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214</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215</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216</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217</v>
      </c>
      <c r="S4" s="665"/>
      <c r="T4" s="665"/>
      <c r="U4" s="665"/>
      <c r="V4" s="665"/>
      <c r="W4" s="665"/>
      <c r="X4" s="665"/>
      <c r="Y4" s="666"/>
      <c r="Z4" s="664" t="s">
        <v>218</v>
      </c>
      <c r="AA4" s="665"/>
      <c r="AB4" s="665"/>
      <c r="AC4" s="666"/>
      <c r="AD4" s="664" t="s">
        <v>219</v>
      </c>
      <c r="AE4" s="665"/>
      <c r="AF4" s="665"/>
      <c r="AG4" s="665"/>
      <c r="AH4" s="665"/>
      <c r="AI4" s="665"/>
      <c r="AJ4" s="665"/>
      <c r="AK4" s="666"/>
      <c r="AL4" s="664" t="s">
        <v>218</v>
      </c>
      <c r="AM4" s="665"/>
      <c r="AN4" s="665"/>
      <c r="AO4" s="666"/>
      <c r="AP4" s="670" t="s">
        <v>220</v>
      </c>
      <c r="AQ4" s="670"/>
      <c r="AR4" s="670"/>
      <c r="AS4" s="670"/>
      <c r="AT4" s="670"/>
      <c r="AU4" s="670"/>
      <c r="AV4" s="670"/>
      <c r="AW4" s="670"/>
      <c r="AX4" s="670"/>
      <c r="AY4" s="670"/>
      <c r="AZ4" s="670"/>
      <c r="BA4" s="670"/>
      <c r="BB4" s="670"/>
      <c r="BC4" s="670"/>
      <c r="BD4" s="670"/>
      <c r="BE4" s="670"/>
      <c r="BF4" s="670"/>
      <c r="BG4" s="670" t="s">
        <v>221</v>
      </c>
      <c r="BH4" s="670"/>
      <c r="BI4" s="670"/>
      <c r="BJ4" s="670"/>
      <c r="BK4" s="670"/>
      <c r="BL4" s="670"/>
      <c r="BM4" s="670"/>
      <c r="BN4" s="670"/>
      <c r="BO4" s="670" t="s">
        <v>218</v>
      </c>
      <c r="BP4" s="670"/>
      <c r="BQ4" s="670"/>
      <c r="BR4" s="670"/>
      <c r="BS4" s="670" t="s">
        <v>222</v>
      </c>
      <c r="BT4" s="670"/>
      <c r="BU4" s="670"/>
      <c r="BV4" s="670"/>
      <c r="BW4" s="670"/>
      <c r="BX4" s="670"/>
      <c r="BY4" s="670"/>
      <c r="BZ4" s="670"/>
      <c r="CA4" s="670"/>
      <c r="CB4" s="670"/>
      <c r="CD4" s="667" t="s">
        <v>223</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224</v>
      </c>
      <c r="C5" s="672"/>
      <c r="D5" s="672"/>
      <c r="E5" s="672"/>
      <c r="F5" s="672"/>
      <c r="G5" s="672"/>
      <c r="H5" s="672"/>
      <c r="I5" s="672"/>
      <c r="J5" s="672"/>
      <c r="K5" s="672"/>
      <c r="L5" s="672"/>
      <c r="M5" s="672"/>
      <c r="N5" s="672"/>
      <c r="O5" s="672"/>
      <c r="P5" s="672"/>
      <c r="Q5" s="673"/>
      <c r="R5" s="674">
        <v>5480169</v>
      </c>
      <c r="S5" s="675"/>
      <c r="T5" s="675"/>
      <c r="U5" s="675"/>
      <c r="V5" s="675"/>
      <c r="W5" s="675"/>
      <c r="X5" s="675"/>
      <c r="Y5" s="676"/>
      <c r="Z5" s="677">
        <v>21.4</v>
      </c>
      <c r="AA5" s="677"/>
      <c r="AB5" s="677"/>
      <c r="AC5" s="677"/>
      <c r="AD5" s="678">
        <v>5205776</v>
      </c>
      <c r="AE5" s="678"/>
      <c r="AF5" s="678"/>
      <c r="AG5" s="678"/>
      <c r="AH5" s="678"/>
      <c r="AI5" s="678"/>
      <c r="AJ5" s="678"/>
      <c r="AK5" s="678"/>
      <c r="AL5" s="679">
        <v>51.2</v>
      </c>
      <c r="AM5" s="680"/>
      <c r="AN5" s="680"/>
      <c r="AO5" s="681"/>
      <c r="AP5" s="671" t="s">
        <v>225</v>
      </c>
      <c r="AQ5" s="672"/>
      <c r="AR5" s="672"/>
      <c r="AS5" s="672"/>
      <c r="AT5" s="672"/>
      <c r="AU5" s="672"/>
      <c r="AV5" s="672"/>
      <c r="AW5" s="672"/>
      <c r="AX5" s="672"/>
      <c r="AY5" s="672"/>
      <c r="AZ5" s="672"/>
      <c r="BA5" s="672"/>
      <c r="BB5" s="672"/>
      <c r="BC5" s="672"/>
      <c r="BD5" s="672"/>
      <c r="BE5" s="672"/>
      <c r="BF5" s="673"/>
      <c r="BG5" s="685">
        <v>5182431</v>
      </c>
      <c r="BH5" s="686"/>
      <c r="BI5" s="686"/>
      <c r="BJ5" s="686"/>
      <c r="BK5" s="686"/>
      <c r="BL5" s="686"/>
      <c r="BM5" s="686"/>
      <c r="BN5" s="687"/>
      <c r="BO5" s="688">
        <v>94.6</v>
      </c>
      <c r="BP5" s="688"/>
      <c r="BQ5" s="688"/>
      <c r="BR5" s="688"/>
      <c r="BS5" s="689">
        <v>51297</v>
      </c>
      <c r="BT5" s="689"/>
      <c r="BU5" s="689"/>
      <c r="BV5" s="689"/>
      <c r="BW5" s="689"/>
      <c r="BX5" s="689"/>
      <c r="BY5" s="689"/>
      <c r="BZ5" s="689"/>
      <c r="CA5" s="689"/>
      <c r="CB5" s="693"/>
      <c r="CD5" s="667" t="s">
        <v>220</v>
      </c>
      <c r="CE5" s="668"/>
      <c r="CF5" s="668"/>
      <c r="CG5" s="668"/>
      <c r="CH5" s="668"/>
      <c r="CI5" s="668"/>
      <c r="CJ5" s="668"/>
      <c r="CK5" s="668"/>
      <c r="CL5" s="668"/>
      <c r="CM5" s="668"/>
      <c r="CN5" s="668"/>
      <c r="CO5" s="668"/>
      <c r="CP5" s="668"/>
      <c r="CQ5" s="669"/>
      <c r="CR5" s="667" t="s">
        <v>226</v>
      </c>
      <c r="CS5" s="668"/>
      <c r="CT5" s="668"/>
      <c r="CU5" s="668"/>
      <c r="CV5" s="668"/>
      <c r="CW5" s="668"/>
      <c r="CX5" s="668"/>
      <c r="CY5" s="669"/>
      <c r="CZ5" s="667" t="s">
        <v>218</v>
      </c>
      <c r="DA5" s="668"/>
      <c r="DB5" s="668"/>
      <c r="DC5" s="669"/>
      <c r="DD5" s="667" t="s">
        <v>227</v>
      </c>
      <c r="DE5" s="668"/>
      <c r="DF5" s="668"/>
      <c r="DG5" s="668"/>
      <c r="DH5" s="668"/>
      <c r="DI5" s="668"/>
      <c r="DJ5" s="668"/>
      <c r="DK5" s="668"/>
      <c r="DL5" s="668"/>
      <c r="DM5" s="668"/>
      <c r="DN5" s="668"/>
      <c r="DO5" s="668"/>
      <c r="DP5" s="669"/>
      <c r="DQ5" s="667" t="s">
        <v>228</v>
      </c>
      <c r="DR5" s="668"/>
      <c r="DS5" s="668"/>
      <c r="DT5" s="668"/>
      <c r="DU5" s="668"/>
      <c r="DV5" s="668"/>
      <c r="DW5" s="668"/>
      <c r="DX5" s="668"/>
      <c r="DY5" s="668"/>
      <c r="DZ5" s="668"/>
      <c r="EA5" s="668"/>
      <c r="EB5" s="668"/>
      <c r="EC5" s="669"/>
    </row>
    <row r="6" spans="2:143" ht="11.25" customHeight="1" x14ac:dyDescent="0.15">
      <c r="B6" s="682" t="s">
        <v>229</v>
      </c>
      <c r="C6" s="683"/>
      <c r="D6" s="683"/>
      <c r="E6" s="683"/>
      <c r="F6" s="683"/>
      <c r="G6" s="683"/>
      <c r="H6" s="683"/>
      <c r="I6" s="683"/>
      <c r="J6" s="683"/>
      <c r="K6" s="683"/>
      <c r="L6" s="683"/>
      <c r="M6" s="683"/>
      <c r="N6" s="683"/>
      <c r="O6" s="683"/>
      <c r="P6" s="683"/>
      <c r="Q6" s="684"/>
      <c r="R6" s="685">
        <v>229648</v>
      </c>
      <c r="S6" s="686"/>
      <c r="T6" s="686"/>
      <c r="U6" s="686"/>
      <c r="V6" s="686"/>
      <c r="W6" s="686"/>
      <c r="X6" s="686"/>
      <c r="Y6" s="687"/>
      <c r="Z6" s="688">
        <v>0.9</v>
      </c>
      <c r="AA6" s="688"/>
      <c r="AB6" s="688"/>
      <c r="AC6" s="688"/>
      <c r="AD6" s="689">
        <v>229648</v>
      </c>
      <c r="AE6" s="689"/>
      <c r="AF6" s="689"/>
      <c r="AG6" s="689"/>
      <c r="AH6" s="689"/>
      <c r="AI6" s="689"/>
      <c r="AJ6" s="689"/>
      <c r="AK6" s="689"/>
      <c r="AL6" s="690">
        <v>2.2999999999999998</v>
      </c>
      <c r="AM6" s="691"/>
      <c r="AN6" s="691"/>
      <c r="AO6" s="692"/>
      <c r="AP6" s="682" t="s">
        <v>230</v>
      </c>
      <c r="AQ6" s="683"/>
      <c r="AR6" s="683"/>
      <c r="AS6" s="683"/>
      <c r="AT6" s="683"/>
      <c r="AU6" s="683"/>
      <c r="AV6" s="683"/>
      <c r="AW6" s="683"/>
      <c r="AX6" s="683"/>
      <c r="AY6" s="683"/>
      <c r="AZ6" s="683"/>
      <c r="BA6" s="683"/>
      <c r="BB6" s="683"/>
      <c r="BC6" s="683"/>
      <c r="BD6" s="683"/>
      <c r="BE6" s="683"/>
      <c r="BF6" s="684"/>
      <c r="BG6" s="685">
        <v>5182431</v>
      </c>
      <c r="BH6" s="686"/>
      <c r="BI6" s="686"/>
      <c r="BJ6" s="686"/>
      <c r="BK6" s="686"/>
      <c r="BL6" s="686"/>
      <c r="BM6" s="686"/>
      <c r="BN6" s="687"/>
      <c r="BO6" s="688">
        <v>94.6</v>
      </c>
      <c r="BP6" s="688"/>
      <c r="BQ6" s="688"/>
      <c r="BR6" s="688"/>
      <c r="BS6" s="689">
        <v>51297</v>
      </c>
      <c r="BT6" s="689"/>
      <c r="BU6" s="689"/>
      <c r="BV6" s="689"/>
      <c r="BW6" s="689"/>
      <c r="BX6" s="689"/>
      <c r="BY6" s="689"/>
      <c r="BZ6" s="689"/>
      <c r="CA6" s="689"/>
      <c r="CB6" s="693"/>
      <c r="CD6" s="696" t="s">
        <v>231</v>
      </c>
      <c r="CE6" s="697"/>
      <c r="CF6" s="697"/>
      <c r="CG6" s="697"/>
      <c r="CH6" s="697"/>
      <c r="CI6" s="697"/>
      <c r="CJ6" s="697"/>
      <c r="CK6" s="697"/>
      <c r="CL6" s="697"/>
      <c r="CM6" s="697"/>
      <c r="CN6" s="697"/>
      <c r="CO6" s="697"/>
      <c r="CP6" s="697"/>
      <c r="CQ6" s="698"/>
      <c r="CR6" s="685">
        <v>178192</v>
      </c>
      <c r="CS6" s="686"/>
      <c r="CT6" s="686"/>
      <c r="CU6" s="686"/>
      <c r="CV6" s="686"/>
      <c r="CW6" s="686"/>
      <c r="CX6" s="686"/>
      <c r="CY6" s="687"/>
      <c r="CZ6" s="679">
        <v>0.7</v>
      </c>
      <c r="DA6" s="680"/>
      <c r="DB6" s="680"/>
      <c r="DC6" s="699"/>
      <c r="DD6" s="694" t="s">
        <v>172</v>
      </c>
      <c r="DE6" s="686"/>
      <c r="DF6" s="686"/>
      <c r="DG6" s="686"/>
      <c r="DH6" s="686"/>
      <c r="DI6" s="686"/>
      <c r="DJ6" s="686"/>
      <c r="DK6" s="686"/>
      <c r="DL6" s="686"/>
      <c r="DM6" s="686"/>
      <c r="DN6" s="686"/>
      <c r="DO6" s="686"/>
      <c r="DP6" s="687"/>
      <c r="DQ6" s="694">
        <v>178173</v>
      </c>
      <c r="DR6" s="686"/>
      <c r="DS6" s="686"/>
      <c r="DT6" s="686"/>
      <c r="DU6" s="686"/>
      <c r="DV6" s="686"/>
      <c r="DW6" s="686"/>
      <c r="DX6" s="686"/>
      <c r="DY6" s="686"/>
      <c r="DZ6" s="686"/>
      <c r="EA6" s="686"/>
      <c r="EB6" s="686"/>
      <c r="EC6" s="695"/>
    </row>
    <row r="7" spans="2:143" ht="11.25" customHeight="1" x14ac:dyDescent="0.15">
      <c r="B7" s="682" t="s">
        <v>232</v>
      </c>
      <c r="C7" s="683"/>
      <c r="D7" s="683"/>
      <c r="E7" s="683"/>
      <c r="F7" s="683"/>
      <c r="G7" s="683"/>
      <c r="H7" s="683"/>
      <c r="I7" s="683"/>
      <c r="J7" s="683"/>
      <c r="K7" s="683"/>
      <c r="L7" s="683"/>
      <c r="M7" s="683"/>
      <c r="N7" s="683"/>
      <c r="O7" s="683"/>
      <c r="P7" s="683"/>
      <c r="Q7" s="684"/>
      <c r="R7" s="685">
        <v>4069</v>
      </c>
      <c r="S7" s="686"/>
      <c r="T7" s="686"/>
      <c r="U7" s="686"/>
      <c r="V7" s="686"/>
      <c r="W7" s="686"/>
      <c r="X7" s="686"/>
      <c r="Y7" s="687"/>
      <c r="Z7" s="688">
        <v>0</v>
      </c>
      <c r="AA7" s="688"/>
      <c r="AB7" s="688"/>
      <c r="AC7" s="688"/>
      <c r="AD7" s="689">
        <v>4069</v>
      </c>
      <c r="AE7" s="689"/>
      <c r="AF7" s="689"/>
      <c r="AG7" s="689"/>
      <c r="AH7" s="689"/>
      <c r="AI7" s="689"/>
      <c r="AJ7" s="689"/>
      <c r="AK7" s="689"/>
      <c r="AL7" s="690">
        <v>0</v>
      </c>
      <c r="AM7" s="691"/>
      <c r="AN7" s="691"/>
      <c r="AO7" s="692"/>
      <c r="AP7" s="682" t="s">
        <v>233</v>
      </c>
      <c r="AQ7" s="683"/>
      <c r="AR7" s="683"/>
      <c r="AS7" s="683"/>
      <c r="AT7" s="683"/>
      <c r="AU7" s="683"/>
      <c r="AV7" s="683"/>
      <c r="AW7" s="683"/>
      <c r="AX7" s="683"/>
      <c r="AY7" s="683"/>
      <c r="AZ7" s="683"/>
      <c r="BA7" s="683"/>
      <c r="BB7" s="683"/>
      <c r="BC7" s="683"/>
      <c r="BD7" s="683"/>
      <c r="BE7" s="683"/>
      <c r="BF7" s="684"/>
      <c r="BG7" s="685">
        <v>2413441</v>
      </c>
      <c r="BH7" s="686"/>
      <c r="BI7" s="686"/>
      <c r="BJ7" s="686"/>
      <c r="BK7" s="686"/>
      <c r="BL7" s="686"/>
      <c r="BM7" s="686"/>
      <c r="BN7" s="687"/>
      <c r="BO7" s="688">
        <v>44</v>
      </c>
      <c r="BP7" s="688"/>
      <c r="BQ7" s="688"/>
      <c r="BR7" s="688"/>
      <c r="BS7" s="689">
        <v>51297</v>
      </c>
      <c r="BT7" s="689"/>
      <c r="BU7" s="689"/>
      <c r="BV7" s="689"/>
      <c r="BW7" s="689"/>
      <c r="BX7" s="689"/>
      <c r="BY7" s="689"/>
      <c r="BZ7" s="689"/>
      <c r="CA7" s="689"/>
      <c r="CB7" s="693"/>
      <c r="CD7" s="700" t="s">
        <v>234</v>
      </c>
      <c r="CE7" s="701"/>
      <c r="CF7" s="701"/>
      <c r="CG7" s="701"/>
      <c r="CH7" s="701"/>
      <c r="CI7" s="701"/>
      <c r="CJ7" s="701"/>
      <c r="CK7" s="701"/>
      <c r="CL7" s="701"/>
      <c r="CM7" s="701"/>
      <c r="CN7" s="701"/>
      <c r="CO7" s="701"/>
      <c r="CP7" s="701"/>
      <c r="CQ7" s="702"/>
      <c r="CR7" s="685">
        <v>6597188</v>
      </c>
      <c r="CS7" s="686"/>
      <c r="CT7" s="686"/>
      <c r="CU7" s="686"/>
      <c r="CV7" s="686"/>
      <c r="CW7" s="686"/>
      <c r="CX7" s="686"/>
      <c r="CY7" s="687"/>
      <c r="CZ7" s="688">
        <v>26.7</v>
      </c>
      <c r="DA7" s="688"/>
      <c r="DB7" s="688"/>
      <c r="DC7" s="688"/>
      <c r="DD7" s="694">
        <v>20156</v>
      </c>
      <c r="DE7" s="686"/>
      <c r="DF7" s="686"/>
      <c r="DG7" s="686"/>
      <c r="DH7" s="686"/>
      <c r="DI7" s="686"/>
      <c r="DJ7" s="686"/>
      <c r="DK7" s="686"/>
      <c r="DL7" s="686"/>
      <c r="DM7" s="686"/>
      <c r="DN7" s="686"/>
      <c r="DO7" s="686"/>
      <c r="DP7" s="687"/>
      <c r="DQ7" s="694">
        <v>1923537</v>
      </c>
      <c r="DR7" s="686"/>
      <c r="DS7" s="686"/>
      <c r="DT7" s="686"/>
      <c r="DU7" s="686"/>
      <c r="DV7" s="686"/>
      <c r="DW7" s="686"/>
      <c r="DX7" s="686"/>
      <c r="DY7" s="686"/>
      <c r="DZ7" s="686"/>
      <c r="EA7" s="686"/>
      <c r="EB7" s="686"/>
      <c r="EC7" s="695"/>
    </row>
    <row r="8" spans="2:143" ht="11.25" customHeight="1" x14ac:dyDescent="0.15">
      <c r="B8" s="682" t="s">
        <v>235</v>
      </c>
      <c r="C8" s="683"/>
      <c r="D8" s="683"/>
      <c r="E8" s="683"/>
      <c r="F8" s="683"/>
      <c r="G8" s="683"/>
      <c r="H8" s="683"/>
      <c r="I8" s="683"/>
      <c r="J8" s="683"/>
      <c r="K8" s="683"/>
      <c r="L8" s="683"/>
      <c r="M8" s="683"/>
      <c r="N8" s="683"/>
      <c r="O8" s="683"/>
      <c r="P8" s="683"/>
      <c r="Q8" s="684"/>
      <c r="R8" s="685">
        <v>17936</v>
      </c>
      <c r="S8" s="686"/>
      <c r="T8" s="686"/>
      <c r="U8" s="686"/>
      <c r="V8" s="686"/>
      <c r="W8" s="686"/>
      <c r="X8" s="686"/>
      <c r="Y8" s="687"/>
      <c r="Z8" s="688">
        <v>0.1</v>
      </c>
      <c r="AA8" s="688"/>
      <c r="AB8" s="688"/>
      <c r="AC8" s="688"/>
      <c r="AD8" s="689">
        <v>17936</v>
      </c>
      <c r="AE8" s="689"/>
      <c r="AF8" s="689"/>
      <c r="AG8" s="689"/>
      <c r="AH8" s="689"/>
      <c r="AI8" s="689"/>
      <c r="AJ8" s="689"/>
      <c r="AK8" s="689"/>
      <c r="AL8" s="690">
        <v>0.2</v>
      </c>
      <c r="AM8" s="691"/>
      <c r="AN8" s="691"/>
      <c r="AO8" s="692"/>
      <c r="AP8" s="682" t="s">
        <v>236</v>
      </c>
      <c r="AQ8" s="683"/>
      <c r="AR8" s="683"/>
      <c r="AS8" s="683"/>
      <c r="AT8" s="683"/>
      <c r="AU8" s="683"/>
      <c r="AV8" s="683"/>
      <c r="AW8" s="683"/>
      <c r="AX8" s="683"/>
      <c r="AY8" s="683"/>
      <c r="AZ8" s="683"/>
      <c r="BA8" s="683"/>
      <c r="BB8" s="683"/>
      <c r="BC8" s="683"/>
      <c r="BD8" s="683"/>
      <c r="BE8" s="683"/>
      <c r="BF8" s="684"/>
      <c r="BG8" s="685">
        <v>91084</v>
      </c>
      <c r="BH8" s="686"/>
      <c r="BI8" s="686"/>
      <c r="BJ8" s="686"/>
      <c r="BK8" s="686"/>
      <c r="BL8" s="686"/>
      <c r="BM8" s="686"/>
      <c r="BN8" s="687"/>
      <c r="BO8" s="688">
        <v>1.7</v>
      </c>
      <c r="BP8" s="688"/>
      <c r="BQ8" s="688"/>
      <c r="BR8" s="688"/>
      <c r="BS8" s="694" t="s">
        <v>172</v>
      </c>
      <c r="BT8" s="686"/>
      <c r="BU8" s="686"/>
      <c r="BV8" s="686"/>
      <c r="BW8" s="686"/>
      <c r="BX8" s="686"/>
      <c r="BY8" s="686"/>
      <c r="BZ8" s="686"/>
      <c r="CA8" s="686"/>
      <c r="CB8" s="695"/>
      <c r="CD8" s="700" t="s">
        <v>237</v>
      </c>
      <c r="CE8" s="701"/>
      <c r="CF8" s="701"/>
      <c r="CG8" s="701"/>
      <c r="CH8" s="701"/>
      <c r="CI8" s="701"/>
      <c r="CJ8" s="701"/>
      <c r="CK8" s="701"/>
      <c r="CL8" s="701"/>
      <c r="CM8" s="701"/>
      <c r="CN8" s="701"/>
      <c r="CO8" s="701"/>
      <c r="CP8" s="701"/>
      <c r="CQ8" s="702"/>
      <c r="CR8" s="685">
        <v>6003940</v>
      </c>
      <c r="CS8" s="686"/>
      <c r="CT8" s="686"/>
      <c r="CU8" s="686"/>
      <c r="CV8" s="686"/>
      <c r="CW8" s="686"/>
      <c r="CX8" s="686"/>
      <c r="CY8" s="687"/>
      <c r="CZ8" s="688">
        <v>24.3</v>
      </c>
      <c r="DA8" s="688"/>
      <c r="DB8" s="688"/>
      <c r="DC8" s="688"/>
      <c r="DD8" s="694">
        <v>124269</v>
      </c>
      <c r="DE8" s="686"/>
      <c r="DF8" s="686"/>
      <c r="DG8" s="686"/>
      <c r="DH8" s="686"/>
      <c r="DI8" s="686"/>
      <c r="DJ8" s="686"/>
      <c r="DK8" s="686"/>
      <c r="DL8" s="686"/>
      <c r="DM8" s="686"/>
      <c r="DN8" s="686"/>
      <c r="DO8" s="686"/>
      <c r="DP8" s="687"/>
      <c r="DQ8" s="694">
        <v>3067266</v>
      </c>
      <c r="DR8" s="686"/>
      <c r="DS8" s="686"/>
      <c r="DT8" s="686"/>
      <c r="DU8" s="686"/>
      <c r="DV8" s="686"/>
      <c r="DW8" s="686"/>
      <c r="DX8" s="686"/>
      <c r="DY8" s="686"/>
      <c r="DZ8" s="686"/>
      <c r="EA8" s="686"/>
      <c r="EB8" s="686"/>
      <c r="EC8" s="695"/>
    </row>
    <row r="9" spans="2:143" ht="11.25" customHeight="1" x14ac:dyDescent="0.15">
      <c r="B9" s="682" t="s">
        <v>238</v>
      </c>
      <c r="C9" s="683"/>
      <c r="D9" s="683"/>
      <c r="E9" s="683"/>
      <c r="F9" s="683"/>
      <c r="G9" s="683"/>
      <c r="H9" s="683"/>
      <c r="I9" s="683"/>
      <c r="J9" s="683"/>
      <c r="K9" s="683"/>
      <c r="L9" s="683"/>
      <c r="M9" s="683"/>
      <c r="N9" s="683"/>
      <c r="O9" s="683"/>
      <c r="P9" s="683"/>
      <c r="Q9" s="684"/>
      <c r="R9" s="685">
        <v>20697</v>
      </c>
      <c r="S9" s="686"/>
      <c r="T9" s="686"/>
      <c r="U9" s="686"/>
      <c r="V9" s="686"/>
      <c r="W9" s="686"/>
      <c r="X9" s="686"/>
      <c r="Y9" s="687"/>
      <c r="Z9" s="688">
        <v>0.1</v>
      </c>
      <c r="AA9" s="688"/>
      <c r="AB9" s="688"/>
      <c r="AC9" s="688"/>
      <c r="AD9" s="689">
        <v>20697</v>
      </c>
      <c r="AE9" s="689"/>
      <c r="AF9" s="689"/>
      <c r="AG9" s="689"/>
      <c r="AH9" s="689"/>
      <c r="AI9" s="689"/>
      <c r="AJ9" s="689"/>
      <c r="AK9" s="689"/>
      <c r="AL9" s="690">
        <v>0.2</v>
      </c>
      <c r="AM9" s="691"/>
      <c r="AN9" s="691"/>
      <c r="AO9" s="692"/>
      <c r="AP9" s="682" t="s">
        <v>239</v>
      </c>
      <c r="AQ9" s="683"/>
      <c r="AR9" s="683"/>
      <c r="AS9" s="683"/>
      <c r="AT9" s="683"/>
      <c r="AU9" s="683"/>
      <c r="AV9" s="683"/>
      <c r="AW9" s="683"/>
      <c r="AX9" s="683"/>
      <c r="AY9" s="683"/>
      <c r="AZ9" s="683"/>
      <c r="BA9" s="683"/>
      <c r="BB9" s="683"/>
      <c r="BC9" s="683"/>
      <c r="BD9" s="683"/>
      <c r="BE9" s="683"/>
      <c r="BF9" s="684"/>
      <c r="BG9" s="685">
        <v>1754335</v>
      </c>
      <c r="BH9" s="686"/>
      <c r="BI9" s="686"/>
      <c r="BJ9" s="686"/>
      <c r="BK9" s="686"/>
      <c r="BL9" s="686"/>
      <c r="BM9" s="686"/>
      <c r="BN9" s="687"/>
      <c r="BO9" s="688">
        <v>32</v>
      </c>
      <c r="BP9" s="688"/>
      <c r="BQ9" s="688"/>
      <c r="BR9" s="688"/>
      <c r="BS9" s="694" t="s">
        <v>172</v>
      </c>
      <c r="BT9" s="686"/>
      <c r="BU9" s="686"/>
      <c r="BV9" s="686"/>
      <c r="BW9" s="686"/>
      <c r="BX9" s="686"/>
      <c r="BY9" s="686"/>
      <c r="BZ9" s="686"/>
      <c r="CA9" s="686"/>
      <c r="CB9" s="695"/>
      <c r="CD9" s="700" t="s">
        <v>240</v>
      </c>
      <c r="CE9" s="701"/>
      <c r="CF9" s="701"/>
      <c r="CG9" s="701"/>
      <c r="CH9" s="701"/>
      <c r="CI9" s="701"/>
      <c r="CJ9" s="701"/>
      <c r="CK9" s="701"/>
      <c r="CL9" s="701"/>
      <c r="CM9" s="701"/>
      <c r="CN9" s="701"/>
      <c r="CO9" s="701"/>
      <c r="CP9" s="701"/>
      <c r="CQ9" s="702"/>
      <c r="CR9" s="685">
        <v>1361565</v>
      </c>
      <c r="CS9" s="686"/>
      <c r="CT9" s="686"/>
      <c r="CU9" s="686"/>
      <c r="CV9" s="686"/>
      <c r="CW9" s="686"/>
      <c r="CX9" s="686"/>
      <c r="CY9" s="687"/>
      <c r="CZ9" s="688">
        <v>5.5</v>
      </c>
      <c r="DA9" s="688"/>
      <c r="DB9" s="688"/>
      <c r="DC9" s="688"/>
      <c r="DD9" s="694">
        <v>22897</v>
      </c>
      <c r="DE9" s="686"/>
      <c r="DF9" s="686"/>
      <c r="DG9" s="686"/>
      <c r="DH9" s="686"/>
      <c r="DI9" s="686"/>
      <c r="DJ9" s="686"/>
      <c r="DK9" s="686"/>
      <c r="DL9" s="686"/>
      <c r="DM9" s="686"/>
      <c r="DN9" s="686"/>
      <c r="DO9" s="686"/>
      <c r="DP9" s="687"/>
      <c r="DQ9" s="694">
        <v>1171637</v>
      </c>
      <c r="DR9" s="686"/>
      <c r="DS9" s="686"/>
      <c r="DT9" s="686"/>
      <c r="DU9" s="686"/>
      <c r="DV9" s="686"/>
      <c r="DW9" s="686"/>
      <c r="DX9" s="686"/>
      <c r="DY9" s="686"/>
      <c r="DZ9" s="686"/>
      <c r="EA9" s="686"/>
      <c r="EB9" s="686"/>
      <c r="EC9" s="695"/>
    </row>
    <row r="10" spans="2:143" ht="11.25" customHeight="1" x14ac:dyDescent="0.15">
      <c r="B10" s="682" t="s">
        <v>241</v>
      </c>
      <c r="C10" s="683"/>
      <c r="D10" s="683"/>
      <c r="E10" s="683"/>
      <c r="F10" s="683"/>
      <c r="G10" s="683"/>
      <c r="H10" s="683"/>
      <c r="I10" s="683"/>
      <c r="J10" s="683"/>
      <c r="K10" s="683"/>
      <c r="L10" s="683"/>
      <c r="M10" s="683"/>
      <c r="N10" s="683"/>
      <c r="O10" s="683"/>
      <c r="P10" s="683"/>
      <c r="Q10" s="684"/>
      <c r="R10" s="685" t="s">
        <v>172</v>
      </c>
      <c r="S10" s="686"/>
      <c r="T10" s="686"/>
      <c r="U10" s="686"/>
      <c r="V10" s="686"/>
      <c r="W10" s="686"/>
      <c r="X10" s="686"/>
      <c r="Y10" s="687"/>
      <c r="Z10" s="688" t="s">
        <v>172</v>
      </c>
      <c r="AA10" s="688"/>
      <c r="AB10" s="688"/>
      <c r="AC10" s="688"/>
      <c r="AD10" s="689" t="s">
        <v>172</v>
      </c>
      <c r="AE10" s="689"/>
      <c r="AF10" s="689"/>
      <c r="AG10" s="689"/>
      <c r="AH10" s="689"/>
      <c r="AI10" s="689"/>
      <c r="AJ10" s="689"/>
      <c r="AK10" s="689"/>
      <c r="AL10" s="690" t="s">
        <v>172</v>
      </c>
      <c r="AM10" s="691"/>
      <c r="AN10" s="691"/>
      <c r="AO10" s="692"/>
      <c r="AP10" s="682" t="s">
        <v>242</v>
      </c>
      <c r="AQ10" s="683"/>
      <c r="AR10" s="683"/>
      <c r="AS10" s="683"/>
      <c r="AT10" s="683"/>
      <c r="AU10" s="683"/>
      <c r="AV10" s="683"/>
      <c r="AW10" s="683"/>
      <c r="AX10" s="683"/>
      <c r="AY10" s="683"/>
      <c r="AZ10" s="683"/>
      <c r="BA10" s="683"/>
      <c r="BB10" s="683"/>
      <c r="BC10" s="683"/>
      <c r="BD10" s="683"/>
      <c r="BE10" s="683"/>
      <c r="BF10" s="684"/>
      <c r="BG10" s="685">
        <v>119920</v>
      </c>
      <c r="BH10" s="686"/>
      <c r="BI10" s="686"/>
      <c r="BJ10" s="686"/>
      <c r="BK10" s="686"/>
      <c r="BL10" s="686"/>
      <c r="BM10" s="686"/>
      <c r="BN10" s="687"/>
      <c r="BO10" s="688">
        <v>2.2000000000000002</v>
      </c>
      <c r="BP10" s="688"/>
      <c r="BQ10" s="688"/>
      <c r="BR10" s="688"/>
      <c r="BS10" s="694" t="s">
        <v>172</v>
      </c>
      <c r="BT10" s="686"/>
      <c r="BU10" s="686"/>
      <c r="BV10" s="686"/>
      <c r="BW10" s="686"/>
      <c r="BX10" s="686"/>
      <c r="BY10" s="686"/>
      <c r="BZ10" s="686"/>
      <c r="CA10" s="686"/>
      <c r="CB10" s="695"/>
      <c r="CD10" s="700" t="s">
        <v>243</v>
      </c>
      <c r="CE10" s="701"/>
      <c r="CF10" s="701"/>
      <c r="CG10" s="701"/>
      <c r="CH10" s="701"/>
      <c r="CI10" s="701"/>
      <c r="CJ10" s="701"/>
      <c r="CK10" s="701"/>
      <c r="CL10" s="701"/>
      <c r="CM10" s="701"/>
      <c r="CN10" s="701"/>
      <c r="CO10" s="701"/>
      <c r="CP10" s="701"/>
      <c r="CQ10" s="702"/>
      <c r="CR10" s="685">
        <v>86163</v>
      </c>
      <c r="CS10" s="686"/>
      <c r="CT10" s="686"/>
      <c r="CU10" s="686"/>
      <c r="CV10" s="686"/>
      <c r="CW10" s="686"/>
      <c r="CX10" s="686"/>
      <c r="CY10" s="687"/>
      <c r="CZ10" s="688">
        <v>0.3</v>
      </c>
      <c r="DA10" s="688"/>
      <c r="DB10" s="688"/>
      <c r="DC10" s="688"/>
      <c r="DD10" s="694" t="s">
        <v>172</v>
      </c>
      <c r="DE10" s="686"/>
      <c r="DF10" s="686"/>
      <c r="DG10" s="686"/>
      <c r="DH10" s="686"/>
      <c r="DI10" s="686"/>
      <c r="DJ10" s="686"/>
      <c r="DK10" s="686"/>
      <c r="DL10" s="686"/>
      <c r="DM10" s="686"/>
      <c r="DN10" s="686"/>
      <c r="DO10" s="686"/>
      <c r="DP10" s="687"/>
      <c r="DQ10" s="694">
        <v>16042</v>
      </c>
      <c r="DR10" s="686"/>
      <c r="DS10" s="686"/>
      <c r="DT10" s="686"/>
      <c r="DU10" s="686"/>
      <c r="DV10" s="686"/>
      <c r="DW10" s="686"/>
      <c r="DX10" s="686"/>
      <c r="DY10" s="686"/>
      <c r="DZ10" s="686"/>
      <c r="EA10" s="686"/>
      <c r="EB10" s="686"/>
      <c r="EC10" s="695"/>
    </row>
    <row r="11" spans="2:143" ht="11.25" customHeight="1" x14ac:dyDescent="0.15">
      <c r="B11" s="682" t="s">
        <v>244</v>
      </c>
      <c r="C11" s="683"/>
      <c r="D11" s="683"/>
      <c r="E11" s="683"/>
      <c r="F11" s="683"/>
      <c r="G11" s="683"/>
      <c r="H11" s="683"/>
      <c r="I11" s="683"/>
      <c r="J11" s="683"/>
      <c r="K11" s="683"/>
      <c r="L11" s="683"/>
      <c r="M11" s="683"/>
      <c r="N11" s="683"/>
      <c r="O11" s="683"/>
      <c r="P11" s="683"/>
      <c r="Q11" s="684"/>
      <c r="R11" s="685">
        <v>963998</v>
      </c>
      <c r="S11" s="686"/>
      <c r="T11" s="686"/>
      <c r="U11" s="686"/>
      <c r="V11" s="686"/>
      <c r="W11" s="686"/>
      <c r="X11" s="686"/>
      <c r="Y11" s="687"/>
      <c r="Z11" s="690">
        <v>3.8</v>
      </c>
      <c r="AA11" s="691"/>
      <c r="AB11" s="691"/>
      <c r="AC11" s="703"/>
      <c r="AD11" s="694">
        <v>963998</v>
      </c>
      <c r="AE11" s="686"/>
      <c r="AF11" s="686"/>
      <c r="AG11" s="686"/>
      <c r="AH11" s="686"/>
      <c r="AI11" s="686"/>
      <c r="AJ11" s="686"/>
      <c r="AK11" s="687"/>
      <c r="AL11" s="690">
        <v>9.5</v>
      </c>
      <c r="AM11" s="691"/>
      <c r="AN11" s="691"/>
      <c r="AO11" s="692"/>
      <c r="AP11" s="682" t="s">
        <v>245</v>
      </c>
      <c r="AQ11" s="683"/>
      <c r="AR11" s="683"/>
      <c r="AS11" s="683"/>
      <c r="AT11" s="683"/>
      <c r="AU11" s="683"/>
      <c r="AV11" s="683"/>
      <c r="AW11" s="683"/>
      <c r="AX11" s="683"/>
      <c r="AY11" s="683"/>
      <c r="AZ11" s="683"/>
      <c r="BA11" s="683"/>
      <c r="BB11" s="683"/>
      <c r="BC11" s="683"/>
      <c r="BD11" s="683"/>
      <c r="BE11" s="683"/>
      <c r="BF11" s="684"/>
      <c r="BG11" s="685">
        <v>448102</v>
      </c>
      <c r="BH11" s="686"/>
      <c r="BI11" s="686"/>
      <c r="BJ11" s="686"/>
      <c r="BK11" s="686"/>
      <c r="BL11" s="686"/>
      <c r="BM11" s="686"/>
      <c r="BN11" s="687"/>
      <c r="BO11" s="688">
        <v>8.1999999999999993</v>
      </c>
      <c r="BP11" s="688"/>
      <c r="BQ11" s="688"/>
      <c r="BR11" s="688"/>
      <c r="BS11" s="694">
        <v>51297</v>
      </c>
      <c r="BT11" s="686"/>
      <c r="BU11" s="686"/>
      <c r="BV11" s="686"/>
      <c r="BW11" s="686"/>
      <c r="BX11" s="686"/>
      <c r="BY11" s="686"/>
      <c r="BZ11" s="686"/>
      <c r="CA11" s="686"/>
      <c r="CB11" s="695"/>
      <c r="CD11" s="700" t="s">
        <v>246</v>
      </c>
      <c r="CE11" s="701"/>
      <c r="CF11" s="701"/>
      <c r="CG11" s="701"/>
      <c r="CH11" s="701"/>
      <c r="CI11" s="701"/>
      <c r="CJ11" s="701"/>
      <c r="CK11" s="701"/>
      <c r="CL11" s="701"/>
      <c r="CM11" s="701"/>
      <c r="CN11" s="701"/>
      <c r="CO11" s="701"/>
      <c r="CP11" s="701"/>
      <c r="CQ11" s="702"/>
      <c r="CR11" s="685">
        <v>657011</v>
      </c>
      <c r="CS11" s="686"/>
      <c r="CT11" s="686"/>
      <c r="CU11" s="686"/>
      <c r="CV11" s="686"/>
      <c r="CW11" s="686"/>
      <c r="CX11" s="686"/>
      <c r="CY11" s="687"/>
      <c r="CZ11" s="688">
        <v>2.7</v>
      </c>
      <c r="DA11" s="688"/>
      <c r="DB11" s="688"/>
      <c r="DC11" s="688"/>
      <c r="DD11" s="694">
        <v>64075</v>
      </c>
      <c r="DE11" s="686"/>
      <c r="DF11" s="686"/>
      <c r="DG11" s="686"/>
      <c r="DH11" s="686"/>
      <c r="DI11" s="686"/>
      <c r="DJ11" s="686"/>
      <c r="DK11" s="686"/>
      <c r="DL11" s="686"/>
      <c r="DM11" s="686"/>
      <c r="DN11" s="686"/>
      <c r="DO11" s="686"/>
      <c r="DP11" s="687"/>
      <c r="DQ11" s="694">
        <v>499761</v>
      </c>
      <c r="DR11" s="686"/>
      <c r="DS11" s="686"/>
      <c r="DT11" s="686"/>
      <c r="DU11" s="686"/>
      <c r="DV11" s="686"/>
      <c r="DW11" s="686"/>
      <c r="DX11" s="686"/>
      <c r="DY11" s="686"/>
      <c r="DZ11" s="686"/>
      <c r="EA11" s="686"/>
      <c r="EB11" s="686"/>
      <c r="EC11" s="695"/>
    </row>
    <row r="12" spans="2:143" ht="11.25" customHeight="1" x14ac:dyDescent="0.15">
      <c r="B12" s="682" t="s">
        <v>247</v>
      </c>
      <c r="C12" s="683"/>
      <c r="D12" s="683"/>
      <c r="E12" s="683"/>
      <c r="F12" s="683"/>
      <c r="G12" s="683"/>
      <c r="H12" s="683"/>
      <c r="I12" s="683"/>
      <c r="J12" s="683"/>
      <c r="K12" s="683"/>
      <c r="L12" s="683"/>
      <c r="M12" s="683"/>
      <c r="N12" s="683"/>
      <c r="O12" s="683"/>
      <c r="P12" s="683"/>
      <c r="Q12" s="684"/>
      <c r="R12" s="685">
        <v>7429</v>
      </c>
      <c r="S12" s="686"/>
      <c r="T12" s="686"/>
      <c r="U12" s="686"/>
      <c r="V12" s="686"/>
      <c r="W12" s="686"/>
      <c r="X12" s="686"/>
      <c r="Y12" s="687"/>
      <c r="Z12" s="688">
        <v>0</v>
      </c>
      <c r="AA12" s="688"/>
      <c r="AB12" s="688"/>
      <c r="AC12" s="688"/>
      <c r="AD12" s="689">
        <v>7429</v>
      </c>
      <c r="AE12" s="689"/>
      <c r="AF12" s="689"/>
      <c r="AG12" s="689"/>
      <c r="AH12" s="689"/>
      <c r="AI12" s="689"/>
      <c r="AJ12" s="689"/>
      <c r="AK12" s="689"/>
      <c r="AL12" s="690">
        <v>0.1</v>
      </c>
      <c r="AM12" s="691"/>
      <c r="AN12" s="691"/>
      <c r="AO12" s="692"/>
      <c r="AP12" s="682" t="s">
        <v>248</v>
      </c>
      <c r="AQ12" s="683"/>
      <c r="AR12" s="683"/>
      <c r="AS12" s="683"/>
      <c r="AT12" s="683"/>
      <c r="AU12" s="683"/>
      <c r="AV12" s="683"/>
      <c r="AW12" s="683"/>
      <c r="AX12" s="683"/>
      <c r="AY12" s="683"/>
      <c r="AZ12" s="683"/>
      <c r="BA12" s="683"/>
      <c r="BB12" s="683"/>
      <c r="BC12" s="683"/>
      <c r="BD12" s="683"/>
      <c r="BE12" s="683"/>
      <c r="BF12" s="684"/>
      <c r="BG12" s="685">
        <v>2312681</v>
      </c>
      <c r="BH12" s="686"/>
      <c r="BI12" s="686"/>
      <c r="BJ12" s="686"/>
      <c r="BK12" s="686"/>
      <c r="BL12" s="686"/>
      <c r="BM12" s="686"/>
      <c r="BN12" s="687"/>
      <c r="BO12" s="688">
        <v>42.2</v>
      </c>
      <c r="BP12" s="688"/>
      <c r="BQ12" s="688"/>
      <c r="BR12" s="688"/>
      <c r="BS12" s="694" t="s">
        <v>172</v>
      </c>
      <c r="BT12" s="686"/>
      <c r="BU12" s="686"/>
      <c r="BV12" s="686"/>
      <c r="BW12" s="686"/>
      <c r="BX12" s="686"/>
      <c r="BY12" s="686"/>
      <c r="BZ12" s="686"/>
      <c r="CA12" s="686"/>
      <c r="CB12" s="695"/>
      <c r="CD12" s="700" t="s">
        <v>249</v>
      </c>
      <c r="CE12" s="701"/>
      <c r="CF12" s="701"/>
      <c r="CG12" s="701"/>
      <c r="CH12" s="701"/>
      <c r="CI12" s="701"/>
      <c r="CJ12" s="701"/>
      <c r="CK12" s="701"/>
      <c r="CL12" s="701"/>
      <c r="CM12" s="701"/>
      <c r="CN12" s="701"/>
      <c r="CO12" s="701"/>
      <c r="CP12" s="701"/>
      <c r="CQ12" s="702"/>
      <c r="CR12" s="685">
        <v>1527559</v>
      </c>
      <c r="CS12" s="686"/>
      <c r="CT12" s="686"/>
      <c r="CU12" s="686"/>
      <c r="CV12" s="686"/>
      <c r="CW12" s="686"/>
      <c r="CX12" s="686"/>
      <c r="CY12" s="687"/>
      <c r="CZ12" s="688">
        <v>6.2</v>
      </c>
      <c r="DA12" s="688"/>
      <c r="DB12" s="688"/>
      <c r="DC12" s="688"/>
      <c r="DD12" s="694">
        <v>156092</v>
      </c>
      <c r="DE12" s="686"/>
      <c r="DF12" s="686"/>
      <c r="DG12" s="686"/>
      <c r="DH12" s="686"/>
      <c r="DI12" s="686"/>
      <c r="DJ12" s="686"/>
      <c r="DK12" s="686"/>
      <c r="DL12" s="686"/>
      <c r="DM12" s="686"/>
      <c r="DN12" s="686"/>
      <c r="DO12" s="686"/>
      <c r="DP12" s="687"/>
      <c r="DQ12" s="694">
        <v>727566</v>
      </c>
      <c r="DR12" s="686"/>
      <c r="DS12" s="686"/>
      <c r="DT12" s="686"/>
      <c r="DU12" s="686"/>
      <c r="DV12" s="686"/>
      <c r="DW12" s="686"/>
      <c r="DX12" s="686"/>
      <c r="DY12" s="686"/>
      <c r="DZ12" s="686"/>
      <c r="EA12" s="686"/>
      <c r="EB12" s="686"/>
      <c r="EC12" s="695"/>
    </row>
    <row r="13" spans="2:143" ht="11.25" customHeight="1" x14ac:dyDescent="0.15">
      <c r="B13" s="682" t="s">
        <v>250</v>
      </c>
      <c r="C13" s="683"/>
      <c r="D13" s="683"/>
      <c r="E13" s="683"/>
      <c r="F13" s="683"/>
      <c r="G13" s="683"/>
      <c r="H13" s="683"/>
      <c r="I13" s="683"/>
      <c r="J13" s="683"/>
      <c r="K13" s="683"/>
      <c r="L13" s="683"/>
      <c r="M13" s="683"/>
      <c r="N13" s="683"/>
      <c r="O13" s="683"/>
      <c r="P13" s="683"/>
      <c r="Q13" s="684"/>
      <c r="R13" s="685" t="s">
        <v>172</v>
      </c>
      <c r="S13" s="686"/>
      <c r="T13" s="686"/>
      <c r="U13" s="686"/>
      <c r="V13" s="686"/>
      <c r="W13" s="686"/>
      <c r="X13" s="686"/>
      <c r="Y13" s="687"/>
      <c r="Z13" s="688" t="s">
        <v>172</v>
      </c>
      <c r="AA13" s="688"/>
      <c r="AB13" s="688"/>
      <c r="AC13" s="688"/>
      <c r="AD13" s="689" t="s">
        <v>172</v>
      </c>
      <c r="AE13" s="689"/>
      <c r="AF13" s="689"/>
      <c r="AG13" s="689"/>
      <c r="AH13" s="689"/>
      <c r="AI13" s="689"/>
      <c r="AJ13" s="689"/>
      <c r="AK13" s="689"/>
      <c r="AL13" s="690" t="s">
        <v>172</v>
      </c>
      <c r="AM13" s="691"/>
      <c r="AN13" s="691"/>
      <c r="AO13" s="692"/>
      <c r="AP13" s="682" t="s">
        <v>251</v>
      </c>
      <c r="AQ13" s="683"/>
      <c r="AR13" s="683"/>
      <c r="AS13" s="683"/>
      <c r="AT13" s="683"/>
      <c r="AU13" s="683"/>
      <c r="AV13" s="683"/>
      <c r="AW13" s="683"/>
      <c r="AX13" s="683"/>
      <c r="AY13" s="683"/>
      <c r="AZ13" s="683"/>
      <c r="BA13" s="683"/>
      <c r="BB13" s="683"/>
      <c r="BC13" s="683"/>
      <c r="BD13" s="683"/>
      <c r="BE13" s="683"/>
      <c r="BF13" s="684"/>
      <c r="BG13" s="685">
        <v>2295388</v>
      </c>
      <c r="BH13" s="686"/>
      <c r="BI13" s="686"/>
      <c r="BJ13" s="686"/>
      <c r="BK13" s="686"/>
      <c r="BL13" s="686"/>
      <c r="BM13" s="686"/>
      <c r="BN13" s="687"/>
      <c r="BO13" s="688">
        <v>41.9</v>
      </c>
      <c r="BP13" s="688"/>
      <c r="BQ13" s="688"/>
      <c r="BR13" s="688"/>
      <c r="BS13" s="694" t="s">
        <v>172</v>
      </c>
      <c r="BT13" s="686"/>
      <c r="BU13" s="686"/>
      <c r="BV13" s="686"/>
      <c r="BW13" s="686"/>
      <c r="BX13" s="686"/>
      <c r="BY13" s="686"/>
      <c r="BZ13" s="686"/>
      <c r="CA13" s="686"/>
      <c r="CB13" s="695"/>
      <c r="CD13" s="700" t="s">
        <v>252</v>
      </c>
      <c r="CE13" s="701"/>
      <c r="CF13" s="701"/>
      <c r="CG13" s="701"/>
      <c r="CH13" s="701"/>
      <c r="CI13" s="701"/>
      <c r="CJ13" s="701"/>
      <c r="CK13" s="701"/>
      <c r="CL13" s="701"/>
      <c r="CM13" s="701"/>
      <c r="CN13" s="701"/>
      <c r="CO13" s="701"/>
      <c r="CP13" s="701"/>
      <c r="CQ13" s="702"/>
      <c r="CR13" s="685">
        <v>2804934</v>
      </c>
      <c r="CS13" s="686"/>
      <c r="CT13" s="686"/>
      <c r="CU13" s="686"/>
      <c r="CV13" s="686"/>
      <c r="CW13" s="686"/>
      <c r="CX13" s="686"/>
      <c r="CY13" s="687"/>
      <c r="CZ13" s="688">
        <v>11.4</v>
      </c>
      <c r="DA13" s="688"/>
      <c r="DB13" s="688"/>
      <c r="DC13" s="688"/>
      <c r="DD13" s="694">
        <v>1793593</v>
      </c>
      <c r="DE13" s="686"/>
      <c r="DF13" s="686"/>
      <c r="DG13" s="686"/>
      <c r="DH13" s="686"/>
      <c r="DI13" s="686"/>
      <c r="DJ13" s="686"/>
      <c r="DK13" s="686"/>
      <c r="DL13" s="686"/>
      <c r="DM13" s="686"/>
      <c r="DN13" s="686"/>
      <c r="DO13" s="686"/>
      <c r="DP13" s="687"/>
      <c r="DQ13" s="694">
        <v>1372064</v>
      </c>
      <c r="DR13" s="686"/>
      <c r="DS13" s="686"/>
      <c r="DT13" s="686"/>
      <c r="DU13" s="686"/>
      <c r="DV13" s="686"/>
      <c r="DW13" s="686"/>
      <c r="DX13" s="686"/>
      <c r="DY13" s="686"/>
      <c r="DZ13" s="686"/>
      <c r="EA13" s="686"/>
      <c r="EB13" s="686"/>
      <c r="EC13" s="695"/>
    </row>
    <row r="14" spans="2:143" ht="11.25" customHeight="1" x14ac:dyDescent="0.15">
      <c r="B14" s="682" t="s">
        <v>253</v>
      </c>
      <c r="C14" s="683"/>
      <c r="D14" s="683"/>
      <c r="E14" s="683"/>
      <c r="F14" s="683"/>
      <c r="G14" s="683"/>
      <c r="H14" s="683"/>
      <c r="I14" s="683"/>
      <c r="J14" s="683"/>
      <c r="K14" s="683"/>
      <c r="L14" s="683"/>
      <c r="M14" s="683"/>
      <c r="N14" s="683"/>
      <c r="O14" s="683"/>
      <c r="P14" s="683"/>
      <c r="Q14" s="684"/>
      <c r="R14" s="685" t="s">
        <v>172</v>
      </c>
      <c r="S14" s="686"/>
      <c r="T14" s="686"/>
      <c r="U14" s="686"/>
      <c r="V14" s="686"/>
      <c r="W14" s="686"/>
      <c r="X14" s="686"/>
      <c r="Y14" s="687"/>
      <c r="Z14" s="688" t="s">
        <v>172</v>
      </c>
      <c r="AA14" s="688"/>
      <c r="AB14" s="688"/>
      <c r="AC14" s="688"/>
      <c r="AD14" s="689" t="s">
        <v>172</v>
      </c>
      <c r="AE14" s="689"/>
      <c r="AF14" s="689"/>
      <c r="AG14" s="689"/>
      <c r="AH14" s="689"/>
      <c r="AI14" s="689"/>
      <c r="AJ14" s="689"/>
      <c r="AK14" s="689"/>
      <c r="AL14" s="690" t="s">
        <v>172</v>
      </c>
      <c r="AM14" s="691"/>
      <c r="AN14" s="691"/>
      <c r="AO14" s="692"/>
      <c r="AP14" s="682" t="s">
        <v>254</v>
      </c>
      <c r="AQ14" s="683"/>
      <c r="AR14" s="683"/>
      <c r="AS14" s="683"/>
      <c r="AT14" s="683"/>
      <c r="AU14" s="683"/>
      <c r="AV14" s="683"/>
      <c r="AW14" s="683"/>
      <c r="AX14" s="683"/>
      <c r="AY14" s="683"/>
      <c r="AZ14" s="683"/>
      <c r="BA14" s="683"/>
      <c r="BB14" s="683"/>
      <c r="BC14" s="683"/>
      <c r="BD14" s="683"/>
      <c r="BE14" s="683"/>
      <c r="BF14" s="684"/>
      <c r="BG14" s="685">
        <v>173308</v>
      </c>
      <c r="BH14" s="686"/>
      <c r="BI14" s="686"/>
      <c r="BJ14" s="686"/>
      <c r="BK14" s="686"/>
      <c r="BL14" s="686"/>
      <c r="BM14" s="686"/>
      <c r="BN14" s="687"/>
      <c r="BO14" s="688">
        <v>3.2</v>
      </c>
      <c r="BP14" s="688"/>
      <c r="BQ14" s="688"/>
      <c r="BR14" s="688"/>
      <c r="BS14" s="694" t="s">
        <v>172</v>
      </c>
      <c r="BT14" s="686"/>
      <c r="BU14" s="686"/>
      <c r="BV14" s="686"/>
      <c r="BW14" s="686"/>
      <c r="BX14" s="686"/>
      <c r="BY14" s="686"/>
      <c r="BZ14" s="686"/>
      <c r="CA14" s="686"/>
      <c r="CB14" s="695"/>
      <c r="CD14" s="700" t="s">
        <v>255</v>
      </c>
      <c r="CE14" s="701"/>
      <c r="CF14" s="701"/>
      <c r="CG14" s="701"/>
      <c r="CH14" s="701"/>
      <c r="CI14" s="701"/>
      <c r="CJ14" s="701"/>
      <c r="CK14" s="701"/>
      <c r="CL14" s="701"/>
      <c r="CM14" s="701"/>
      <c r="CN14" s="701"/>
      <c r="CO14" s="701"/>
      <c r="CP14" s="701"/>
      <c r="CQ14" s="702"/>
      <c r="CR14" s="685">
        <v>1224895</v>
      </c>
      <c r="CS14" s="686"/>
      <c r="CT14" s="686"/>
      <c r="CU14" s="686"/>
      <c r="CV14" s="686"/>
      <c r="CW14" s="686"/>
      <c r="CX14" s="686"/>
      <c r="CY14" s="687"/>
      <c r="CZ14" s="688">
        <v>5</v>
      </c>
      <c r="DA14" s="688"/>
      <c r="DB14" s="688"/>
      <c r="DC14" s="688"/>
      <c r="DD14" s="694">
        <v>735355</v>
      </c>
      <c r="DE14" s="686"/>
      <c r="DF14" s="686"/>
      <c r="DG14" s="686"/>
      <c r="DH14" s="686"/>
      <c r="DI14" s="686"/>
      <c r="DJ14" s="686"/>
      <c r="DK14" s="686"/>
      <c r="DL14" s="686"/>
      <c r="DM14" s="686"/>
      <c r="DN14" s="686"/>
      <c r="DO14" s="686"/>
      <c r="DP14" s="687"/>
      <c r="DQ14" s="694">
        <v>539215</v>
      </c>
      <c r="DR14" s="686"/>
      <c r="DS14" s="686"/>
      <c r="DT14" s="686"/>
      <c r="DU14" s="686"/>
      <c r="DV14" s="686"/>
      <c r="DW14" s="686"/>
      <c r="DX14" s="686"/>
      <c r="DY14" s="686"/>
      <c r="DZ14" s="686"/>
      <c r="EA14" s="686"/>
      <c r="EB14" s="686"/>
      <c r="EC14" s="695"/>
    </row>
    <row r="15" spans="2:143" ht="11.25" customHeight="1" x14ac:dyDescent="0.15">
      <c r="B15" s="682" t="s">
        <v>256</v>
      </c>
      <c r="C15" s="683"/>
      <c r="D15" s="683"/>
      <c r="E15" s="683"/>
      <c r="F15" s="683"/>
      <c r="G15" s="683"/>
      <c r="H15" s="683"/>
      <c r="I15" s="683"/>
      <c r="J15" s="683"/>
      <c r="K15" s="683"/>
      <c r="L15" s="683"/>
      <c r="M15" s="683"/>
      <c r="N15" s="683"/>
      <c r="O15" s="683"/>
      <c r="P15" s="683"/>
      <c r="Q15" s="684"/>
      <c r="R15" s="685" t="s">
        <v>172</v>
      </c>
      <c r="S15" s="686"/>
      <c r="T15" s="686"/>
      <c r="U15" s="686"/>
      <c r="V15" s="686"/>
      <c r="W15" s="686"/>
      <c r="X15" s="686"/>
      <c r="Y15" s="687"/>
      <c r="Z15" s="688" t="s">
        <v>172</v>
      </c>
      <c r="AA15" s="688"/>
      <c r="AB15" s="688"/>
      <c r="AC15" s="688"/>
      <c r="AD15" s="689" t="s">
        <v>172</v>
      </c>
      <c r="AE15" s="689"/>
      <c r="AF15" s="689"/>
      <c r="AG15" s="689"/>
      <c r="AH15" s="689"/>
      <c r="AI15" s="689"/>
      <c r="AJ15" s="689"/>
      <c r="AK15" s="689"/>
      <c r="AL15" s="690" t="s">
        <v>172</v>
      </c>
      <c r="AM15" s="691"/>
      <c r="AN15" s="691"/>
      <c r="AO15" s="692"/>
      <c r="AP15" s="682" t="s">
        <v>257</v>
      </c>
      <c r="AQ15" s="683"/>
      <c r="AR15" s="683"/>
      <c r="AS15" s="683"/>
      <c r="AT15" s="683"/>
      <c r="AU15" s="683"/>
      <c r="AV15" s="683"/>
      <c r="AW15" s="683"/>
      <c r="AX15" s="683"/>
      <c r="AY15" s="683"/>
      <c r="AZ15" s="683"/>
      <c r="BA15" s="683"/>
      <c r="BB15" s="683"/>
      <c r="BC15" s="683"/>
      <c r="BD15" s="683"/>
      <c r="BE15" s="683"/>
      <c r="BF15" s="684"/>
      <c r="BG15" s="685">
        <v>283001</v>
      </c>
      <c r="BH15" s="686"/>
      <c r="BI15" s="686"/>
      <c r="BJ15" s="686"/>
      <c r="BK15" s="686"/>
      <c r="BL15" s="686"/>
      <c r="BM15" s="686"/>
      <c r="BN15" s="687"/>
      <c r="BO15" s="688">
        <v>5.2</v>
      </c>
      <c r="BP15" s="688"/>
      <c r="BQ15" s="688"/>
      <c r="BR15" s="688"/>
      <c r="BS15" s="694" t="s">
        <v>172</v>
      </c>
      <c r="BT15" s="686"/>
      <c r="BU15" s="686"/>
      <c r="BV15" s="686"/>
      <c r="BW15" s="686"/>
      <c r="BX15" s="686"/>
      <c r="BY15" s="686"/>
      <c r="BZ15" s="686"/>
      <c r="CA15" s="686"/>
      <c r="CB15" s="695"/>
      <c r="CD15" s="700" t="s">
        <v>258</v>
      </c>
      <c r="CE15" s="701"/>
      <c r="CF15" s="701"/>
      <c r="CG15" s="701"/>
      <c r="CH15" s="701"/>
      <c r="CI15" s="701"/>
      <c r="CJ15" s="701"/>
      <c r="CK15" s="701"/>
      <c r="CL15" s="701"/>
      <c r="CM15" s="701"/>
      <c r="CN15" s="701"/>
      <c r="CO15" s="701"/>
      <c r="CP15" s="701"/>
      <c r="CQ15" s="702"/>
      <c r="CR15" s="685">
        <v>2131806</v>
      </c>
      <c r="CS15" s="686"/>
      <c r="CT15" s="686"/>
      <c r="CU15" s="686"/>
      <c r="CV15" s="686"/>
      <c r="CW15" s="686"/>
      <c r="CX15" s="686"/>
      <c r="CY15" s="687"/>
      <c r="CZ15" s="688">
        <v>8.6</v>
      </c>
      <c r="DA15" s="688"/>
      <c r="DB15" s="688"/>
      <c r="DC15" s="688"/>
      <c r="DD15" s="694">
        <v>796619</v>
      </c>
      <c r="DE15" s="686"/>
      <c r="DF15" s="686"/>
      <c r="DG15" s="686"/>
      <c r="DH15" s="686"/>
      <c r="DI15" s="686"/>
      <c r="DJ15" s="686"/>
      <c r="DK15" s="686"/>
      <c r="DL15" s="686"/>
      <c r="DM15" s="686"/>
      <c r="DN15" s="686"/>
      <c r="DO15" s="686"/>
      <c r="DP15" s="687"/>
      <c r="DQ15" s="694">
        <v>1229595</v>
      </c>
      <c r="DR15" s="686"/>
      <c r="DS15" s="686"/>
      <c r="DT15" s="686"/>
      <c r="DU15" s="686"/>
      <c r="DV15" s="686"/>
      <c r="DW15" s="686"/>
      <c r="DX15" s="686"/>
      <c r="DY15" s="686"/>
      <c r="DZ15" s="686"/>
      <c r="EA15" s="686"/>
      <c r="EB15" s="686"/>
      <c r="EC15" s="695"/>
    </row>
    <row r="16" spans="2:143" ht="11.25" customHeight="1" x14ac:dyDescent="0.15">
      <c r="B16" s="682" t="s">
        <v>259</v>
      </c>
      <c r="C16" s="683"/>
      <c r="D16" s="683"/>
      <c r="E16" s="683"/>
      <c r="F16" s="683"/>
      <c r="G16" s="683"/>
      <c r="H16" s="683"/>
      <c r="I16" s="683"/>
      <c r="J16" s="683"/>
      <c r="K16" s="683"/>
      <c r="L16" s="683"/>
      <c r="M16" s="683"/>
      <c r="N16" s="683"/>
      <c r="O16" s="683"/>
      <c r="P16" s="683"/>
      <c r="Q16" s="684"/>
      <c r="R16" s="685">
        <v>15137</v>
      </c>
      <c r="S16" s="686"/>
      <c r="T16" s="686"/>
      <c r="U16" s="686"/>
      <c r="V16" s="686"/>
      <c r="W16" s="686"/>
      <c r="X16" s="686"/>
      <c r="Y16" s="687"/>
      <c r="Z16" s="688">
        <v>0.1</v>
      </c>
      <c r="AA16" s="688"/>
      <c r="AB16" s="688"/>
      <c r="AC16" s="688"/>
      <c r="AD16" s="689">
        <v>15137</v>
      </c>
      <c r="AE16" s="689"/>
      <c r="AF16" s="689"/>
      <c r="AG16" s="689"/>
      <c r="AH16" s="689"/>
      <c r="AI16" s="689"/>
      <c r="AJ16" s="689"/>
      <c r="AK16" s="689"/>
      <c r="AL16" s="690">
        <v>0.1</v>
      </c>
      <c r="AM16" s="691"/>
      <c r="AN16" s="691"/>
      <c r="AO16" s="692"/>
      <c r="AP16" s="682" t="s">
        <v>260</v>
      </c>
      <c r="AQ16" s="683"/>
      <c r="AR16" s="683"/>
      <c r="AS16" s="683"/>
      <c r="AT16" s="683"/>
      <c r="AU16" s="683"/>
      <c r="AV16" s="683"/>
      <c r="AW16" s="683"/>
      <c r="AX16" s="683"/>
      <c r="AY16" s="683"/>
      <c r="AZ16" s="683"/>
      <c r="BA16" s="683"/>
      <c r="BB16" s="683"/>
      <c r="BC16" s="683"/>
      <c r="BD16" s="683"/>
      <c r="BE16" s="683"/>
      <c r="BF16" s="684"/>
      <c r="BG16" s="685" t="s">
        <v>172</v>
      </c>
      <c r="BH16" s="686"/>
      <c r="BI16" s="686"/>
      <c r="BJ16" s="686"/>
      <c r="BK16" s="686"/>
      <c r="BL16" s="686"/>
      <c r="BM16" s="686"/>
      <c r="BN16" s="687"/>
      <c r="BO16" s="688" t="s">
        <v>172</v>
      </c>
      <c r="BP16" s="688"/>
      <c r="BQ16" s="688"/>
      <c r="BR16" s="688"/>
      <c r="BS16" s="694" t="s">
        <v>172</v>
      </c>
      <c r="BT16" s="686"/>
      <c r="BU16" s="686"/>
      <c r="BV16" s="686"/>
      <c r="BW16" s="686"/>
      <c r="BX16" s="686"/>
      <c r="BY16" s="686"/>
      <c r="BZ16" s="686"/>
      <c r="CA16" s="686"/>
      <c r="CB16" s="695"/>
      <c r="CD16" s="700" t="s">
        <v>261</v>
      </c>
      <c r="CE16" s="701"/>
      <c r="CF16" s="701"/>
      <c r="CG16" s="701"/>
      <c r="CH16" s="701"/>
      <c r="CI16" s="701"/>
      <c r="CJ16" s="701"/>
      <c r="CK16" s="701"/>
      <c r="CL16" s="701"/>
      <c r="CM16" s="701"/>
      <c r="CN16" s="701"/>
      <c r="CO16" s="701"/>
      <c r="CP16" s="701"/>
      <c r="CQ16" s="702"/>
      <c r="CR16" s="685">
        <v>506321</v>
      </c>
      <c r="CS16" s="686"/>
      <c r="CT16" s="686"/>
      <c r="CU16" s="686"/>
      <c r="CV16" s="686"/>
      <c r="CW16" s="686"/>
      <c r="CX16" s="686"/>
      <c r="CY16" s="687"/>
      <c r="CZ16" s="688">
        <v>2.1</v>
      </c>
      <c r="DA16" s="688"/>
      <c r="DB16" s="688"/>
      <c r="DC16" s="688"/>
      <c r="DD16" s="694" t="s">
        <v>172</v>
      </c>
      <c r="DE16" s="686"/>
      <c r="DF16" s="686"/>
      <c r="DG16" s="686"/>
      <c r="DH16" s="686"/>
      <c r="DI16" s="686"/>
      <c r="DJ16" s="686"/>
      <c r="DK16" s="686"/>
      <c r="DL16" s="686"/>
      <c r="DM16" s="686"/>
      <c r="DN16" s="686"/>
      <c r="DO16" s="686"/>
      <c r="DP16" s="687"/>
      <c r="DQ16" s="694">
        <v>12117</v>
      </c>
      <c r="DR16" s="686"/>
      <c r="DS16" s="686"/>
      <c r="DT16" s="686"/>
      <c r="DU16" s="686"/>
      <c r="DV16" s="686"/>
      <c r="DW16" s="686"/>
      <c r="DX16" s="686"/>
      <c r="DY16" s="686"/>
      <c r="DZ16" s="686"/>
      <c r="EA16" s="686"/>
      <c r="EB16" s="686"/>
      <c r="EC16" s="695"/>
    </row>
    <row r="17" spans="2:133" ht="11.25" customHeight="1" x14ac:dyDescent="0.15">
      <c r="B17" s="682" t="s">
        <v>262</v>
      </c>
      <c r="C17" s="683"/>
      <c r="D17" s="683"/>
      <c r="E17" s="683"/>
      <c r="F17" s="683"/>
      <c r="G17" s="683"/>
      <c r="H17" s="683"/>
      <c r="I17" s="683"/>
      <c r="J17" s="683"/>
      <c r="K17" s="683"/>
      <c r="L17" s="683"/>
      <c r="M17" s="683"/>
      <c r="N17" s="683"/>
      <c r="O17" s="683"/>
      <c r="P17" s="683"/>
      <c r="Q17" s="684"/>
      <c r="R17" s="685">
        <v>49568</v>
      </c>
      <c r="S17" s="686"/>
      <c r="T17" s="686"/>
      <c r="U17" s="686"/>
      <c r="V17" s="686"/>
      <c r="W17" s="686"/>
      <c r="X17" s="686"/>
      <c r="Y17" s="687"/>
      <c r="Z17" s="688">
        <v>0.2</v>
      </c>
      <c r="AA17" s="688"/>
      <c r="AB17" s="688"/>
      <c r="AC17" s="688"/>
      <c r="AD17" s="689">
        <v>49568</v>
      </c>
      <c r="AE17" s="689"/>
      <c r="AF17" s="689"/>
      <c r="AG17" s="689"/>
      <c r="AH17" s="689"/>
      <c r="AI17" s="689"/>
      <c r="AJ17" s="689"/>
      <c r="AK17" s="689"/>
      <c r="AL17" s="690">
        <v>0.5</v>
      </c>
      <c r="AM17" s="691"/>
      <c r="AN17" s="691"/>
      <c r="AO17" s="692"/>
      <c r="AP17" s="682" t="s">
        <v>263</v>
      </c>
      <c r="AQ17" s="683"/>
      <c r="AR17" s="683"/>
      <c r="AS17" s="683"/>
      <c r="AT17" s="683"/>
      <c r="AU17" s="683"/>
      <c r="AV17" s="683"/>
      <c r="AW17" s="683"/>
      <c r="AX17" s="683"/>
      <c r="AY17" s="683"/>
      <c r="AZ17" s="683"/>
      <c r="BA17" s="683"/>
      <c r="BB17" s="683"/>
      <c r="BC17" s="683"/>
      <c r="BD17" s="683"/>
      <c r="BE17" s="683"/>
      <c r="BF17" s="684"/>
      <c r="BG17" s="685" t="s">
        <v>172</v>
      </c>
      <c r="BH17" s="686"/>
      <c r="BI17" s="686"/>
      <c r="BJ17" s="686"/>
      <c r="BK17" s="686"/>
      <c r="BL17" s="686"/>
      <c r="BM17" s="686"/>
      <c r="BN17" s="687"/>
      <c r="BO17" s="688" t="s">
        <v>172</v>
      </c>
      <c r="BP17" s="688"/>
      <c r="BQ17" s="688"/>
      <c r="BR17" s="688"/>
      <c r="BS17" s="694" t="s">
        <v>172</v>
      </c>
      <c r="BT17" s="686"/>
      <c r="BU17" s="686"/>
      <c r="BV17" s="686"/>
      <c r="BW17" s="686"/>
      <c r="BX17" s="686"/>
      <c r="BY17" s="686"/>
      <c r="BZ17" s="686"/>
      <c r="CA17" s="686"/>
      <c r="CB17" s="695"/>
      <c r="CD17" s="700" t="s">
        <v>264</v>
      </c>
      <c r="CE17" s="701"/>
      <c r="CF17" s="701"/>
      <c r="CG17" s="701"/>
      <c r="CH17" s="701"/>
      <c r="CI17" s="701"/>
      <c r="CJ17" s="701"/>
      <c r="CK17" s="701"/>
      <c r="CL17" s="701"/>
      <c r="CM17" s="701"/>
      <c r="CN17" s="701"/>
      <c r="CO17" s="701"/>
      <c r="CP17" s="701"/>
      <c r="CQ17" s="702"/>
      <c r="CR17" s="685">
        <v>1593001</v>
      </c>
      <c r="CS17" s="686"/>
      <c r="CT17" s="686"/>
      <c r="CU17" s="686"/>
      <c r="CV17" s="686"/>
      <c r="CW17" s="686"/>
      <c r="CX17" s="686"/>
      <c r="CY17" s="687"/>
      <c r="CZ17" s="688">
        <v>6.5</v>
      </c>
      <c r="DA17" s="688"/>
      <c r="DB17" s="688"/>
      <c r="DC17" s="688"/>
      <c r="DD17" s="694" t="s">
        <v>172</v>
      </c>
      <c r="DE17" s="686"/>
      <c r="DF17" s="686"/>
      <c r="DG17" s="686"/>
      <c r="DH17" s="686"/>
      <c r="DI17" s="686"/>
      <c r="DJ17" s="686"/>
      <c r="DK17" s="686"/>
      <c r="DL17" s="686"/>
      <c r="DM17" s="686"/>
      <c r="DN17" s="686"/>
      <c r="DO17" s="686"/>
      <c r="DP17" s="687"/>
      <c r="DQ17" s="694">
        <v>1572383</v>
      </c>
      <c r="DR17" s="686"/>
      <c r="DS17" s="686"/>
      <c r="DT17" s="686"/>
      <c r="DU17" s="686"/>
      <c r="DV17" s="686"/>
      <c r="DW17" s="686"/>
      <c r="DX17" s="686"/>
      <c r="DY17" s="686"/>
      <c r="DZ17" s="686"/>
      <c r="EA17" s="686"/>
      <c r="EB17" s="686"/>
      <c r="EC17" s="695"/>
    </row>
    <row r="18" spans="2:133" ht="11.25" customHeight="1" x14ac:dyDescent="0.15">
      <c r="B18" s="682" t="s">
        <v>265</v>
      </c>
      <c r="C18" s="683"/>
      <c r="D18" s="683"/>
      <c r="E18" s="683"/>
      <c r="F18" s="683"/>
      <c r="G18" s="683"/>
      <c r="H18" s="683"/>
      <c r="I18" s="683"/>
      <c r="J18" s="683"/>
      <c r="K18" s="683"/>
      <c r="L18" s="683"/>
      <c r="M18" s="683"/>
      <c r="N18" s="683"/>
      <c r="O18" s="683"/>
      <c r="P18" s="683"/>
      <c r="Q18" s="684"/>
      <c r="R18" s="685">
        <v>45997</v>
      </c>
      <c r="S18" s="686"/>
      <c r="T18" s="686"/>
      <c r="U18" s="686"/>
      <c r="V18" s="686"/>
      <c r="W18" s="686"/>
      <c r="X18" s="686"/>
      <c r="Y18" s="687"/>
      <c r="Z18" s="688">
        <v>0.2</v>
      </c>
      <c r="AA18" s="688"/>
      <c r="AB18" s="688"/>
      <c r="AC18" s="688"/>
      <c r="AD18" s="689">
        <v>45997</v>
      </c>
      <c r="AE18" s="689"/>
      <c r="AF18" s="689"/>
      <c r="AG18" s="689"/>
      <c r="AH18" s="689"/>
      <c r="AI18" s="689"/>
      <c r="AJ18" s="689"/>
      <c r="AK18" s="689"/>
      <c r="AL18" s="690">
        <v>0.5</v>
      </c>
      <c r="AM18" s="691"/>
      <c r="AN18" s="691"/>
      <c r="AO18" s="692"/>
      <c r="AP18" s="682" t="s">
        <v>266</v>
      </c>
      <c r="AQ18" s="683"/>
      <c r="AR18" s="683"/>
      <c r="AS18" s="683"/>
      <c r="AT18" s="683"/>
      <c r="AU18" s="683"/>
      <c r="AV18" s="683"/>
      <c r="AW18" s="683"/>
      <c r="AX18" s="683"/>
      <c r="AY18" s="683"/>
      <c r="AZ18" s="683"/>
      <c r="BA18" s="683"/>
      <c r="BB18" s="683"/>
      <c r="BC18" s="683"/>
      <c r="BD18" s="683"/>
      <c r="BE18" s="683"/>
      <c r="BF18" s="684"/>
      <c r="BG18" s="685" t="s">
        <v>172</v>
      </c>
      <c r="BH18" s="686"/>
      <c r="BI18" s="686"/>
      <c r="BJ18" s="686"/>
      <c r="BK18" s="686"/>
      <c r="BL18" s="686"/>
      <c r="BM18" s="686"/>
      <c r="BN18" s="687"/>
      <c r="BO18" s="688" t="s">
        <v>172</v>
      </c>
      <c r="BP18" s="688"/>
      <c r="BQ18" s="688"/>
      <c r="BR18" s="688"/>
      <c r="BS18" s="694" t="s">
        <v>172</v>
      </c>
      <c r="BT18" s="686"/>
      <c r="BU18" s="686"/>
      <c r="BV18" s="686"/>
      <c r="BW18" s="686"/>
      <c r="BX18" s="686"/>
      <c r="BY18" s="686"/>
      <c r="BZ18" s="686"/>
      <c r="CA18" s="686"/>
      <c r="CB18" s="695"/>
      <c r="CD18" s="700" t="s">
        <v>267</v>
      </c>
      <c r="CE18" s="701"/>
      <c r="CF18" s="701"/>
      <c r="CG18" s="701"/>
      <c r="CH18" s="701"/>
      <c r="CI18" s="701"/>
      <c r="CJ18" s="701"/>
      <c r="CK18" s="701"/>
      <c r="CL18" s="701"/>
      <c r="CM18" s="701"/>
      <c r="CN18" s="701"/>
      <c r="CO18" s="701"/>
      <c r="CP18" s="701"/>
      <c r="CQ18" s="702"/>
      <c r="CR18" s="685" t="s">
        <v>172</v>
      </c>
      <c r="CS18" s="686"/>
      <c r="CT18" s="686"/>
      <c r="CU18" s="686"/>
      <c r="CV18" s="686"/>
      <c r="CW18" s="686"/>
      <c r="CX18" s="686"/>
      <c r="CY18" s="687"/>
      <c r="CZ18" s="688" t="s">
        <v>172</v>
      </c>
      <c r="DA18" s="688"/>
      <c r="DB18" s="688"/>
      <c r="DC18" s="688"/>
      <c r="DD18" s="694" t="s">
        <v>172</v>
      </c>
      <c r="DE18" s="686"/>
      <c r="DF18" s="686"/>
      <c r="DG18" s="686"/>
      <c r="DH18" s="686"/>
      <c r="DI18" s="686"/>
      <c r="DJ18" s="686"/>
      <c r="DK18" s="686"/>
      <c r="DL18" s="686"/>
      <c r="DM18" s="686"/>
      <c r="DN18" s="686"/>
      <c r="DO18" s="686"/>
      <c r="DP18" s="687"/>
      <c r="DQ18" s="694" t="s">
        <v>172</v>
      </c>
      <c r="DR18" s="686"/>
      <c r="DS18" s="686"/>
      <c r="DT18" s="686"/>
      <c r="DU18" s="686"/>
      <c r="DV18" s="686"/>
      <c r="DW18" s="686"/>
      <c r="DX18" s="686"/>
      <c r="DY18" s="686"/>
      <c r="DZ18" s="686"/>
      <c r="EA18" s="686"/>
      <c r="EB18" s="686"/>
      <c r="EC18" s="695"/>
    </row>
    <row r="19" spans="2:133" ht="11.25" customHeight="1" x14ac:dyDescent="0.15">
      <c r="B19" s="682" t="s">
        <v>268</v>
      </c>
      <c r="C19" s="683"/>
      <c r="D19" s="683"/>
      <c r="E19" s="683"/>
      <c r="F19" s="683"/>
      <c r="G19" s="683"/>
      <c r="H19" s="683"/>
      <c r="I19" s="683"/>
      <c r="J19" s="683"/>
      <c r="K19" s="683"/>
      <c r="L19" s="683"/>
      <c r="M19" s="683"/>
      <c r="N19" s="683"/>
      <c r="O19" s="683"/>
      <c r="P19" s="683"/>
      <c r="Q19" s="684"/>
      <c r="R19" s="685">
        <v>32762</v>
      </c>
      <c r="S19" s="686"/>
      <c r="T19" s="686"/>
      <c r="U19" s="686"/>
      <c r="V19" s="686"/>
      <c r="W19" s="686"/>
      <c r="X19" s="686"/>
      <c r="Y19" s="687"/>
      <c r="Z19" s="688">
        <v>0.1</v>
      </c>
      <c r="AA19" s="688"/>
      <c r="AB19" s="688"/>
      <c r="AC19" s="688"/>
      <c r="AD19" s="689">
        <v>32762</v>
      </c>
      <c r="AE19" s="689"/>
      <c r="AF19" s="689"/>
      <c r="AG19" s="689"/>
      <c r="AH19" s="689"/>
      <c r="AI19" s="689"/>
      <c r="AJ19" s="689"/>
      <c r="AK19" s="689"/>
      <c r="AL19" s="690">
        <v>0.3</v>
      </c>
      <c r="AM19" s="691"/>
      <c r="AN19" s="691"/>
      <c r="AO19" s="692"/>
      <c r="AP19" s="682" t="s">
        <v>269</v>
      </c>
      <c r="AQ19" s="683"/>
      <c r="AR19" s="683"/>
      <c r="AS19" s="683"/>
      <c r="AT19" s="683"/>
      <c r="AU19" s="683"/>
      <c r="AV19" s="683"/>
      <c r="AW19" s="683"/>
      <c r="AX19" s="683"/>
      <c r="AY19" s="683"/>
      <c r="AZ19" s="683"/>
      <c r="BA19" s="683"/>
      <c r="BB19" s="683"/>
      <c r="BC19" s="683"/>
      <c r="BD19" s="683"/>
      <c r="BE19" s="683"/>
      <c r="BF19" s="684"/>
      <c r="BG19" s="685">
        <v>297738</v>
      </c>
      <c r="BH19" s="686"/>
      <c r="BI19" s="686"/>
      <c r="BJ19" s="686"/>
      <c r="BK19" s="686"/>
      <c r="BL19" s="686"/>
      <c r="BM19" s="686"/>
      <c r="BN19" s="687"/>
      <c r="BO19" s="688">
        <v>5.4</v>
      </c>
      <c r="BP19" s="688"/>
      <c r="BQ19" s="688"/>
      <c r="BR19" s="688"/>
      <c r="BS19" s="694" t="s">
        <v>172</v>
      </c>
      <c r="BT19" s="686"/>
      <c r="BU19" s="686"/>
      <c r="BV19" s="686"/>
      <c r="BW19" s="686"/>
      <c r="BX19" s="686"/>
      <c r="BY19" s="686"/>
      <c r="BZ19" s="686"/>
      <c r="CA19" s="686"/>
      <c r="CB19" s="695"/>
      <c r="CD19" s="700" t="s">
        <v>270</v>
      </c>
      <c r="CE19" s="701"/>
      <c r="CF19" s="701"/>
      <c r="CG19" s="701"/>
      <c r="CH19" s="701"/>
      <c r="CI19" s="701"/>
      <c r="CJ19" s="701"/>
      <c r="CK19" s="701"/>
      <c r="CL19" s="701"/>
      <c r="CM19" s="701"/>
      <c r="CN19" s="701"/>
      <c r="CO19" s="701"/>
      <c r="CP19" s="701"/>
      <c r="CQ19" s="702"/>
      <c r="CR19" s="685" t="s">
        <v>172</v>
      </c>
      <c r="CS19" s="686"/>
      <c r="CT19" s="686"/>
      <c r="CU19" s="686"/>
      <c r="CV19" s="686"/>
      <c r="CW19" s="686"/>
      <c r="CX19" s="686"/>
      <c r="CY19" s="687"/>
      <c r="CZ19" s="688" t="s">
        <v>172</v>
      </c>
      <c r="DA19" s="688"/>
      <c r="DB19" s="688"/>
      <c r="DC19" s="688"/>
      <c r="DD19" s="694" t="s">
        <v>172</v>
      </c>
      <c r="DE19" s="686"/>
      <c r="DF19" s="686"/>
      <c r="DG19" s="686"/>
      <c r="DH19" s="686"/>
      <c r="DI19" s="686"/>
      <c r="DJ19" s="686"/>
      <c r="DK19" s="686"/>
      <c r="DL19" s="686"/>
      <c r="DM19" s="686"/>
      <c r="DN19" s="686"/>
      <c r="DO19" s="686"/>
      <c r="DP19" s="687"/>
      <c r="DQ19" s="694" t="s">
        <v>172</v>
      </c>
      <c r="DR19" s="686"/>
      <c r="DS19" s="686"/>
      <c r="DT19" s="686"/>
      <c r="DU19" s="686"/>
      <c r="DV19" s="686"/>
      <c r="DW19" s="686"/>
      <c r="DX19" s="686"/>
      <c r="DY19" s="686"/>
      <c r="DZ19" s="686"/>
      <c r="EA19" s="686"/>
      <c r="EB19" s="686"/>
      <c r="EC19" s="695"/>
    </row>
    <row r="20" spans="2:133" ht="11.25" customHeight="1" x14ac:dyDescent="0.15">
      <c r="B20" s="682" t="s">
        <v>271</v>
      </c>
      <c r="C20" s="683"/>
      <c r="D20" s="683"/>
      <c r="E20" s="683"/>
      <c r="F20" s="683"/>
      <c r="G20" s="683"/>
      <c r="H20" s="683"/>
      <c r="I20" s="683"/>
      <c r="J20" s="683"/>
      <c r="K20" s="683"/>
      <c r="L20" s="683"/>
      <c r="M20" s="683"/>
      <c r="N20" s="683"/>
      <c r="O20" s="683"/>
      <c r="P20" s="683"/>
      <c r="Q20" s="684"/>
      <c r="R20" s="685">
        <v>7462</v>
      </c>
      <c r="S20" s="686"/>
      <c r="T20" s="686"/>
      <c r="U20" s="686"/>
      <c r="V20" s="686"/>
      <c r="W20" s="686"/>
      <c r="X20" s="686"/>
      <c r="Y20" s="687"/>
      <c r="Z20" s="688">
        <v>0</v>
      </c>
      <c r="AA20" s="688"/>
      <c r="AB20" s="688"/>
      <c r="AC20" s="688"/>
      <c r="AD20" s="689">
        <v>7462</v>
      </c>
      <c r="AE20" s="689"/>
      <c r="AF20" s="689"/>
      <c r="AG20" s="689"/>
      <c r="AH20" s="689"/>
      <c r="AI20" s="689"/>
      <c r="AJ20" s="689"/>
      <c r="AK20" s="689"/>
      <c r="AL20" s="690">
        <v>0.1</v>
      </c>
      <c r="AM20" s="691"/>
      <c r="AN20" s="691"/>
      <c r="AO20" s="692"/>
      <c r="AP20" s="682" t="s">
        <v>272</v>
      </c>
      <c r="AQ20" s="683"/>
      <c r="AR20" s="683"/>
      <c r="AS20" s="683"/>
      <c r="AT20" s="683"/>
      <c r="AU20" s="683"/>
      <c r="AV20" s="683"/>
      <c r="AW20" s="683"/>
      <c r="AX20" s="683"/>
      <c r="AY20" s="683"/>
      <c r="AZ20" s="683"/>
      <c r="BA20" s="683"/>
      <c r="BB20" s="683"/>
      <c r="BC20" s="683"/>
      <c r="BD20" s="683"/>
      <c r="BE20" s="683"/>
      <c r="BF20" s="684"/>
      <c r="BG20" s="685">
        <v>297738</v>
      </c>
      <c r="BH20" s="686"/>
      <c r="BI20" s="686"/>
      <c r="BJ20" s="686"/>
      <c r="BK20" s="686"/>
      <c r="BL20" s="686"/>
      <c r="BM20" s="686"/>
      <c r="BN20" s="687"/>
      <c r="BO20" s="688">
        <v>5.4</v>
      </c>
      <c r="BP20" s="688"/>
      <c r="BQ20" s="688"/>
      <c r="BR20" s="688"/>
      <c r="BS20" s="694" t="s">
        <v>172</v>
      </c>
      <c r="BT20" s="686"/>
      <c r="BU20" s="686"/>
      <c r="BV20" s="686"/>
      <c r="BW20" s="686"/>
      <c r="BX20" s="686"/>
      <c r="BY20" s="686"/>
      <c r="BZ20" s="686"/>
      <c r="CA20" s="686"/>
      <c r="CB20" s="695"/>
      <c r="CD20" s="700" t="s">
        <v>273</v>
      </c>
      <c r="CE20" s="701"/>
      <c r="CF20" s="701"/>
      <c r="CG20" s="701"/>
      <c r="CH20" s="701"/>
      <c r="CI20" s="701"/>
      <c r="CJ20" s="701"/>
      <c r="CK20" s="701"/>
      <c r="CL20" s="701"/>
      <c r="CM20" s="701"/>
      <c r="CN20" s="701"/>
      <c r="CO20" s="701"/>
      <c r="CP20" s="701"/>
      <c r="CQ20" s="702"/>
      <c r="CR20" s="685">
        <v>24672575</v>
      </c>
      <c r="CS20" s="686"/>
      <c r="CT20" s="686"/>
      <c r="CU20" s="686"/>
      <c r="CV20" s="686"/>
      <c r="CW20" s="686"/>
      <c r="CX20" s="686"/>
      <c r="CY20" s="687"/>
      <c r="CZ20" s="688">
        <v>100</v>
      </c>
      <c r="DA20" s="688"/>
      <c r="DB20" s="688"/>
      <c r="DC20" s="688"/>
      <c r="DD20" s="694">
        <v>3713056</v>
      </c>
      <c r="DE20" s="686"/>
      <c r="DF20" s="686"/>
      <c r="DG20" s="686"/>
      <c r="DH20" s="686"/>
      <c r="DI20" s="686"/>
      <c r="DJ20" s="686"/>
      <c r="DK20" s="686"/>
      <c r="DL20" s="686"/>
      <c r="DM20" s="686"/>
      <c r="DN20" s="686"/>
      <c r="DO20" s="686"/>
      <c r="DP20" s="687"/>
      <c r="DQ20" s="694">
        <v>12309356</v>
      </c>
      <c r="DR20" s="686"/>
      <c r="DS20" s="686"/>
      <c r="DT20" s="686"/>
      <c r="DU20" s="686"/>
      <c r="DV20" s="686"/>
      <c r="DW20" s="686"/>
      <c r="DX20" s="686"/>
      <c r="DY20" s="686"/>
      <c r="DZ20" s="686"/>
      <c r="EA20" s="686"/>
      <c r="EB20" s="686"/>
      <c r="EC20" s="695"/>
    </row>
    <row r="21" spans="2:133" ht="11.25" customHeight="1" x14ac:dyDescent="0.15">
      <c r="B21" s="682" t="s">
        <v>274</v>
      </c>
      <c r="C21" s="683"/>
      <c r="D21" s="683"/>
      <c r="E21" s="683"/>
      <c r="F21" s="683"/>
      <c r="G21" s="683"/>
      <c r="H21" s="683"/>
      <c r="I21" s="683"/>
      <c r="J21" s="683"/>
      <c r="K21" s="683"/>
      <c r="L21" s="683"/>
      <c r="M21" s="683"/>
      <c r="N21" s="683"/>
      <c r="O21" s="683"/>
      <c r="P21" s="683"/>
      <c r="Q21" s="684"/>
      <c r="R21" s="685">
        <v>5773</v>
      </c>
      <c r="S21" s="686"/>
      <c r="T21" s="686"/>
      <c r="U21" s="686"/>
      <c r="V21" s="686"/>
      <c r="W21" s="686"/>
      <c r="X21" s="686"/>
      <c r="Y21" s="687"/>
      <c r="Z21" s="688">
        <v>0</v>
      </c>
      <c r="AA21" s="688"/>
      <c r="AB21" s="688"/>
      <c r="AC21" s="688"/>
      <c r="AD21" s="689">
        <v>5773</v>
      </c>
      <c r="AE21" s="689"/>
      <c r="AF21" s="689"/>
      <c r="AG21" s="689"/>
      <c r="AH21" s="689"/>
      <c r="AI21" s="689"/>
      <c r="AJ21" s="689"/>
      <c r="AK21" s="689"/>
      <c r="AL21" s="690">
        <v>0.1</v>
      </c>
      <c r="AM21" s="691"/>
      <c r="AN21" s="691"/>
      <c r="AO21" s="692"/>
      <c r="AP21" s="704" t="s">
        <v>275</v>
      </c>
      <c r="AQ21" s="705"/>
      <c r="AR21" s="705"/>
      <c r="AS21" s="705"/>
      <c r="AT21" s="705"/>
      <c r="AU21" s="705"/>
      <c r="AV21" s="705"/>
      <c r="AW21" s="705"/>
      <c r="AX21" s="705"/>
      <c r="AY21" s="705"/>
      <c r="AZ21" s="705"/>
      <c r="BA21" s="705"/>
      <c r="BB21" s="705"/>
      <c r="BC21" s="705"/>
      <c r="BD21" s="705"/>
      <c r="BE21" s="705"/>
      <c r="BF21" s="706"/>
      <c r="BG21" s="685">
        <v>23345</v>
      </c>
      <c r="BH21" s="686"/>
      <c r="BI21" s="686"/>
      <c r="BJ21" s="686"/>
      <c r="BK21" s="686"/>
      <c r="BL21" s="686"/>
      <c r="BM21" s="686"/>
      <c r="BN21" s="687"/>
      <c r="BO21" s="688">
        <v>0.4</v>
      </c>
      <c r="BP21" s="688"/>
      <c r="BQ21" s="688"/>
      <c r="BR21" s="688"/>
      <c r="BS21" s="694" t="s">
        <v>172</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276</v>
      </c>
      <c r="C22" s="683"/>
      <c r="D22" s="683"/>
      <c r="E22" s="683"/>
      <c r="F22" s="683"/>
      <c r="G22" s="683"/>
      <c r="H22" s="683"/>
      <c r="I22" s="683"/>
      <c r="J22" s="683"/>
      <c r="K22" s="683"/>
      <c r="L22" s="683"/>
      <c r="M22" s="683"/>
      <c r="N22" s="683"/>
      <c r="O22" s="683"/>
      <c r="P22" s="683"/>
      <c r="Q22" s="684"/>
      <c r="R22" s="685">
        <v>4270182</v>
      </c>
      <c r="S22" s="686"/>
      <c r="T22" s="686"/>
      <c r="U22" s="686"/>
      <c r="V22" s="686"/>
      <c r="W22" s="686"/>
      <c r="X22" s="686"/>
      <c r="Y22" s="687"/>
      <c r="Z22" s="688">
        <v>16.7</v>
      </c>
      <c r="AA22" s="688"/>
      <c r="AB22" s="688"/>
      <c r="AC22" s="688"/>
      <c r="AD22" s="689">
        <v>3599300</v>
      </c>
      <c r="AE22" s="689"/>
      <c r="AF22" s="689"/>
      <c r="AG22" s="689"/>
      <c r="AH22" s="689"/>
      <c r="AI22" s="689"/>
      <c r="AJ22" s="689"/>
      <c r="AK22" s="689"/>
      <c r="AL22" s="690">
        <v>35.4</v>
      </c>
      <c r="AM22" s="691"/>
      <c r="AN22" s="691"/>
      <c r="AO22" s="692"/>
      <c r="AP22" s="704" t="s">
        <v>277</v>
      </c>
      <c r="AQ22" s="705"/>
      <c r="AR22" s="705"/>
      <c r="AS22" s="705"/>
      <c r="AT22" s="705"/>
      <c r="AU22" s="705"/>
      <c r="AV22" s="705"/>
      <c r="AW22" s="705"/>
      <c r="AX22" s="705"/>
      <c r="AY22" s="705"/>
      <c r="AZ22" s="705"/>
      <c r="BA22" s="705"/>
      <c r="BB22" s="705"/>
      <c r="BC22" s="705"/>
      <c r="BD22" s="705"/>
      <c r="BE22" s="705"/>
      <c r="BF22" s="706"/>
      <c r="BG22" s="685" t="s">
        <v>172</v>
      </c>
      <c r="BH22" s="686"/>
      <c r="BI22" s="686"/>
      <c r="BJ22" s="686"/>
      <c r="BK22" s="686"/>
      <c r="BL22" s="686"/>
      <c r="BM22" s="686"/>
      <c r="BN22" s="687"/>
      <c r="BO22" s="688" t="s">
        <v>172</v>
      </c>
      <c r="BP22" s="688"/>
      <c r="BQ22" s="688"/>
      <c r="BR22" s="688"/>
      <c r="BS22" s="694" t="s">
        <v>172</v>
      </c>
      <c r="BT22" s="686"/>
      <c r="BU22" s="686"/>
      <c r="BV22" s="686"/>
      <c r="BW22" s="686"/>
      <c r="BX22" s="686"/>
      <c r="BY22" s="686"/>
      <c r="BZ22" s="686"/>
      <c r="CA22" s="686"/>
      <c r="CB22" s="695"/>
      <c r="CD22" s="667" t="s">
        <v>278</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279</v>
      </c>
      <c r="C23" s="683"/>
      <c r="D23" s="683"/>
      <c r="E23" s="683"/>
      <c r="F23" s="683"/>
      <c r="G23" s="683"/>
      <c r="H23" s="683"/>
      <c r="I23" s="683"/>
      <c r="J23" s="683"/>
      <c r="K23" s="683"/>
      <c r="L23" s="683"/>
      <c r="M23" s="683"/>
      <c r="N23" s="683"/>
      <c r="O23" s="683"/>
      <c r="P23" s="683"/>
      <c r="Q23" s="684"/>
      <c r="R23" s="685">
        <v>3599300</v>
      </c>
      <c r="S23" s="686"/>
      <c r="T23" s="686"/>
      <c r="U23" s="686"/>
      <c r="V23" s="686"/>
      <c r="W23" s="686"/>
      <c r="X23" s="686"/>
      <c r="Y23" s="687"/>
      <c r="Z23" s="688">
        <v>14.1</v>
      </c>
      <c r="AA23" s="688"/>
      <c r="AB23" s="688"/>
      <c r="AC23" s="688"/>
      <c r="AD23" s="689">
        <v>3599300</v>
      </c>
      <c r="AE23" s="689"/>
      <c r="AF23" s="689"/>
      <c r="AG23" s="689"/>
      <c r="AH23" s="689"/>
      <c r="AI23" s="689"/>
      <c r="AJ23" s="689"/>
      <c r="AK23" s="689"/>
      <c r="AL23" s="690">
        <v>35.4</v>
      </c>
      <c r="AM23" s="691"/>
      <c r="AN23" s="691"/>
      <c r="AO23" s="692"/>
      <c r="AP23" s="704" t="s">
        <v>280</v>
      </c>
      <c r="AQ23" s="705"/>
      <c r="AR23" s="705"/>
      <c r="AS23" s="705"/>
      <c r="AT23" s="705"/>
      <c r="AU23" s="705"/>
      <c r="AV23" s="705"/>
      <c r="AW23" s="705"/>
      <c r="AX23" s="705"/>
      <c r="AY23" s="705"/>
      <c r="AZ23" s="705"/>
      <c r="BA23" s="705"/>
      <c r="BB23" s="705"/>
      <c r="BC23" s="705"/>
      <c r="BD23" s="705"/>
      <c r="BE23" s="705"/>
      <c r="BF23" s="706"/>
      <c r="BG23" s="685">
        <v>274393</v>
      </c>
      <c r="BH23" s="686"/>
      <c r="BI23" s="686"/>
      <c r="BJ23" s="686"/>
      <c r="BK23" s="686"/>
      <c r="BL23" s="686"/>
      <c r="BM23" s="686"/>
      <c r="BN23" s="687"/>
      <c r="BO23" s="688">
        <v>5</v>
      </c>
      <c r="BP23" s="688"/>
      <c r="BQ23" s="688"/>
      <c r="BR23" s="688"/>
      <c r="BS23" s="694" t="s">
        <v>172</v>
      </c>
      <c r="BT23" s="686"/>
      <c r="BU23" s="686"/>
      <c r="BV23" s="686"/>
      <c r="BW23" s="686"/>
      <c r="BX23" s="686"/>
      <c r="BY23" s="686"/>
      <c r="BZ23" s="686"/>
      <c r="CA23" s="686"/>
      <c r="CB23" s="695"/>
      <c r="CD23" s="667" t="s">
        <v>220</v>
      </c>
      <c r="CE23" s="668"/>
      <c r="CF23" s="668"/>
      <c r="CG23" s="668"/>
      <c r="CH23" s="668"/>
      <c r="CI23" s="668"/>
      <c r="CJ23" s="668"/>
      <c r="CK23" s="668"/>
      <c r="CL23" s="668"/>
      <c r="CM23" s="668"/>
      <c r="CN23" s="668"/>
      <c r="CO23" s="668"/>
      <c r="CP23" s="668"/>
      <c r="CQ23" s="669"/>
      <c r="CR23" s="667" t="s">
        <v>281</v>
      </c>
      <c r="CS23" s="668"/>
      <c r="CT23" s="668"/>
      <c r="CU23" s="668"/>
      <c r="CV23" s="668"/>
      <c r="CW23" s="668"/>
      <c r="CX23" s="668"/>
      <c r="CY23" s="669"/>
      <c r="CZ23" s="667" t="s">
        <v>282</v>
      </c>
      <c r="DA23" s="668"/>
      <c r="DB23" s="668"/>
      <c r="DC23" s="669"/>
      <c r="DD23" s="667" t="s">
        <v>283</v>
      </c>
      <c r="DE23" s="668"/>
      <c r="DF23" s="668"/>
      <c r="DG23" s="668"/>
      <c r="DH23" s="668"/>
      <c r="DI23" s="668"/>
      <c r="DJ23" s="668"/>
      <c r="DK23" s="669"/>
      <c r="DL23" s="716" t="s">
        <v>284</v>
      </c>
      <c r="DM23" s="717"/>
      <c r="DN23" s="717"/>
      <c r="DO23" s="717"/>
      <c r="DP23" s="717"/>
      <c r="DQ23" s="717"/>
      <c r="DR23" s="717"/>
      <c r="DS23" s="717"/>
      <c r="DT23" s="717"/>
      <c r="DU23" s="717"/>
      <c r="DV23" s="718"/>
      <c r="DW23" s="667" t="s">
        <v>285</v>
      </c>
      <c r="DX23" s="668"/>
      <c r="DY23" s="668"/>
      <c r="DZ23" s="668"/>
      <c r="EA23" s="668"/>
      <c r="EB23" s="668"/>
      <c r="EC23" s="669"/>
    </row>
    <row r="24" spans="2:133" ht="11.25" customHeight="1" x14ac:dyDescent="0.15">
      <c r="B24" s="682" t="s">
        <v>286</v>
      </c>
      <c r="C24" s="683"/>
      <c r="D24" s="683"/>
      <c r="E24" s="683"/>
      <c r="F24" s="683"/>
      <c r="G24" s="683"/>
      <c r="H24" s="683"/>
      <c r="I24" s="683"/>
      <c r="J24" s="683"/>
      <c r="K24" s="683"/>
      <c r="L24" s="683"/>
      <c r="M24" s="683"/>
      <c r="N24" s="683"/>
      <c r="O24" s="683"/>
      <c r="P24" s="683"/>
      <c r="Q24" s="684"/>
      <c r="R24" s="685">
        <v>670649</v>
      </c>
      <c r="S24" s="686"/>
      <c r="T24" s="686"/>
      <c r="U24" s="686"/>
      <c r="V24" s="686"/>
      <c r="W24" s="686"/>
      <c r="X24" s="686"/>
      <c r="Y24" s="687"/>
      <c r="Z24" s="688">
        <v>2.6</v>
      </c>
      <c r="AA24" s="688"/>
      <c r="AB24" s="688"/>
      <c r="AC24" s="688"/>
      <c r="AD24" s="689" t="s">
        <v>172</v>
      </c>
      <c r="AE24" s="689"/>
      <c r="AF24" s="689"/>
      <c r="AG24" s="689"/>
      <c r="AH24" s="689"/>
      <c r="AI24" s="689"/>
      <c r="AJ24" s="689"/>
      <c r="AK24" s="689"/>
      <c r="AL24" s="690" t="s">
        <v>172</v>
      </c>
      <c r="AM24" s="691"/>
      <c r="AN24" s="691"/>
      <c r="AO24" s="692"/>
      <c r="AP24" s="704" t="s">
        <v>287</v>
      </c>
      <c r="AQ24" s="705"/>
      <c r="AR24" s="705"/>
      <c r="AS24" s="705"/>
      <c r="AT24" s="705"/>
      <c r="AU24" s="705"/>
      <c r="AV24" s="705"/>
      <c r="AW24" s="705"/>
      <c r="AX24" s="705"/>
      <c r="AY24" s="705"/>
      <c r="AZ24" s="705"/>
      <c r="BA24" s="705"/>
      <c r="BB24" s="705"/>
      <c r="BC24" s="705"/>
      <c r="BD24" s="705"/>
      <c r="BE24" s="705"/>
      <c r="BF24" s="706"/>
      <c r="BG24" s="685" t="s">
        <v>172</v>
      </c>
      <c r="BH24" s="686"/>
      <c r="BI24" s="686"/>
      <c r="BJ24" s="686"/>
      <c r="BK24" s="686"/>
      <c r="BL24" s="686"/>
      <c r="BM24" s="686"/>
      <c r="BN24" s="687"/>
      <c r="BO24" s="688" t="s">
        <v>172</v>
      </c>
      <c r="BP24" s="688"/>
      <c r="BQ24" s="688"/>
      <c r="BR24" s="688"/>
      <c r="BS24" s="694" t="s">
        <v>172</v>
      </c>
      <c r="BT24" s="686"/>
      <c r="BU24" s="686"/>
      <c r="BV24" s="686"/>
      <c r="BW24" s="686"/>
      <c r="BX24" s="686"/>
      <c r="BY24" s="686"/>
      <c r="BZ24" s="686"/>
      <c r="CA24" s="686"/>
      <c r="CB24" s="695"/>
      <c r="CD24" s="696" t="s">
        <v>288</v>
      </c>
      <c r="CE24" s="697"/>
      <c r="CF24" s="697"/>
      <c r="CG24" s="697"/>
      <c r="CH24" s="697"/>
      <c r="CI24" s="697"/>
      <c r="CJ24" s="697"/>
      <c r="CK24" s="697"/>
      <c r="CL24" s="697"/>
      <c r="CM24" s="697"/>
      <c r="CN24" s="697"/>
      <c r="CO24" s="697"/>
      <c r="CP24" s="697"/>
      <c r="CQ24" s="698"/>
      <c r="CR24" s="674">
        <v>7888264</v>
      </c>
      <c r="CS24" s="675"/>
      <c r="CT24" s="675"/>
      <c r="CU24" s="675"/>
      <c r="CV24" s="675"/>
      <c r="CW24" s="675"/>
      <c r="CX24" s="675"/>
      <c r="CY24" s="676"/>
      <c r="CZ24" s="679">
        <v>32</v>
      </c>
      <c r="DA24" s="680"/>
      <c r="DB24" s="680"/>
      <c r="DC24" s="699"/>
      <c r="DD24" s="724">
        <v>5363813</v>
      </c>
      <c r="DE24" s="675"/>
      <c r="DF24" s="675"/>
      <c r="DG24" s="675"/>
      <c r="DH24" s="675"/>
      <c r="DI24" s="675"/>
      <c r="DJ24" s="675"/>
      <c r="DK24" s="676"/>
      <c r="DL24" s="724">
        <v>5238894</v>
      </c>
      <c r="DM24" s="675"/>
      <c r="DN24" s="675"/>
      <c r="DO24" s="675"/>
      <c r="DP24" s="675"/>
      <c r="DQ24" s="675"/>
      <c r="DR24" s="675"/>
      <c r="DS24" s="675"/>
      <c r="DT24" s="675"/>
      <c r="DU24" s="675"/>
      <c r="DV24" s="676"/>
      <c r="DW24" s="679">
        <v>49</v>
      </c>
      <c r="DX24" s="680"/>
      <c r="DY24" s="680"/>
      <c r="DZ24" s="680"/>
      <c r="EA24" s="680"/>
      <c r="EB24" s="680"/>
      <c r="EC24" s="681"/>
    </row>
    <row r="25" spans="2:133" ht="11.25" customHeight="1" x14ac:dyDescent="0.15">
      <c r="B25" s="682" t="s">
        <v>289</v>
      </c>
      <c r="C25" s="683"/>
      <c r="D25" s="683"/>
      <c r="E25" s="683"/>
      <c r="F25" s="683"/>
      <c r="G25" s="683"/>
      <c r="H25" s="683"/>
      <c r="I25" s="683"/>
      <c r="J25" s="683"/>
      <c r="K25" s="683"/>
      <c r="L25" s="683"/>
      <c r="M25" s="683"/>
      <c r="N25" s="683"/>
      <c r="O25" s="683"/>
      <c r="P25" s="683"/>
      <c r="Q25" s="684"/>
      <c r="R25" s="685">
        <v>233</v>
      </c>
      <c r="S25" s="686"/>
      <c r="T25" s="686"/>
      <c r="U25" s="686"/>
      <c r="V25" s="686"/>
      <c r="W25" s="686"/>
      <c r="X25" s="686"/>
      <c r="Y25" s="687"/>
      <c r="Z25" s="688">
        <v>0</v>
      </c>
      <c r="AA25" s="688"/>
      <c r="AB25" s="688"/>
      <c r="AC25" s="688"/>
      <c r="AD25" s="689" t="s">
        <v>172</v>
      </c>
      <c r="AE25" s="689"/>
      <c r="AF25" s="689"/>
      <c r="AG25" s="689"/>
      <c r="AH25" s="689"/>
      <c r="AI25" s="689"/>
      <c r="AJ25" s="689"/>
      <c r="AK25" s="689"/>
      <c r="AL25" s="690" t="s">
        <v>172</v>
      </c>
      <c r="AM25" s="691"/>
      <c r="AN25" s="691"/>
      <c r="AO25" s="692"/>
      <c r="AP25" s="704" t="s">
        <v>290</v>
      </c>
      <c r="AQ25" s="705"/>
      <c r="AR25" s="705"/>
      <c r="AS25" s="705"/>
      <c r="AT25" s="705"/>
      <c r="AU25" s="705"/>
      <c r="AV25" s="705"/>
      <c r="AW25" s="705"/>
      <c r="AX25" s="705"/>
      <c r="AY25" s="705"/>
      <c r="AZ25" s="705"/>
      <c r="BA25" s="705"/>
      <c r="BB25" s="705"/>
      <c r="BC25" s="705"/>
      <c r="BD25" s="705"/>
      <c r="BE25" s="705"/>
      <c r="BF25" s="706"/>
      <c r="BG25" s="685" t="s">
        <v>172</v>
      </c>
      <c r="BH25" s="686"/>
      <c r="BI25" s="686"/>
      <c r="BJ25" s="686"/>
      <c r="BK25" s="686"/>
      <c r="BL25" s="686"/>
      <c r="BM25" s="686"/>
      <c r="BN25" s="687"/>
      <c r="BO25" s="688" t="s">
        <v>172</v>
      </c>
      <c r="BP25" s="688"/>
      <c r="BQ25" s="688"/>
      <c r="BR25" s="688"/>
      <c r="BS25" s="694" t="s">
        <v>172</v>
      </c>
      <c r="BT25" s="686"/>
      <c r="BU25" s="686"/>
      <c r="BV25" s="686"/>
      <c r="BW25" s="686"/>
      <c r="BX25" s="686"/>
      <c r="BY25" s="686"/>
      <c r="BZ25" s="686"/>
      <c r="CA25" s="686"/>
      <c r="CB25" s="695"/>
      <c r="CD25" s="700" t="s">
        <v>291</v>
      </c>
      <c r="CE25" s="701"/>
      <c r="CF25" s="701"/>
      <c r="CG25" s="701"/>
      <c r="CH25" s="701"/>
      <c r="CI25" s="701"/>
      <c r="CJ25" s="701"/>
      <c r="CK25" s="701"/>
      <c r="CL25" s="701"/>
      <c r="CM25" s="701"/>
      <c r="CN25" s="701"/>
      <c r="CO25" s="701"/>
      <c r="CP25" s="701"/>
      <c r="CQ25" s="702"/>
      <c r="CR25" s="685">
        <v>3027263</v>
      </c>
      <c r="CS25" s="721"/>
      <c r="CT25" s="721"/>
      <c r="CU25" s="721"/>
      <c r="CV25" s="721"/>
      <c r="CW25" s="721"/>
      <c r="CX25" s="721"/>
      <c r="CY25" s="722"/>
      <c r="CZ25" s="690">
        <v>12.3</v>
      </c>
      <c r="DA25" s="719"/>
      <c r="DB25" s="719"/>
      <c r="DC25" s="723"/>
      <c r="DD25" s="694">
        <v>2795058</v>
      </c>
      <c r="DE25" s="721"/>
      <c r="DF25" s="721"/>
      <c r="DG25" s="721"/>
      <c r="DH25" s="721"/>
      <c r="DI25" s="721"/>
      <c r="DJ25" s="721"/>
      <c r="DK25" s="722"/>
      <c r="DL25" s="694">
        <v>2727709</v>
      </c>
      <c r="DM25" s="721"/>
      <c r="DN25" s="721"/>
      <c r="DO25" s="721"/>
      <c r="DP25" s="721"/>
      <c r="DQ25" s="721"/>
      <c r="DR25" s="721"/>
      <c r="DS25" s="721"/>
      <c r="DT25" s="721"/>
      <c r="DU25" s="721"/>
      <c r="DV25" s="722"/>
      <c r="DW25" s="690">
        <v>25.5</v>
      </c>
      <c r="DX25" s="719"/>
      <c r="DY25" s="719"/>
      <c r="DZ25" s="719"/>
      <c r="EA25" s="719"/>
      <c r="EB25" s="719"/>
      <c r="EC25" s="720"/>
    </row>
    <row r="26" spans="2:133" ht="11.25" customHeight="1" x14ac:dyDescent="0.15">
      <c r="B26" s="682" t="s">
        <v>292</v>
      </c>
      <c r="C26" s="683"/>
      <c r="D26" s="683"/>
      <c r="E26" s="683"/>
      <c r="F26" s="683"/>
      <c r="G26" s="683"/>
      <c r="H26" s="683"/>
      <c r="I26" s="683"/>
      <c r="J26" s="683"/>
      <c r="K26" s="683"/>
      <c r="L26" s="683"/>
      <c r="M26" s="683"/>
      <c r="N26" s="683"/>
      <c r="O26" s="683"/>
      <c r="P26" s="683"/>
      <c r="Q26" s="684"/>
      <c r="R26" s="685">
        <v>11104830</v>
      </c>
      <c r="S26" s="686"/>
      <c r="T26" s="686"/>
      <c r="U26" s="686"/>
      <c r="V26" s="686"/>
      <c r="W26" s="686"/>
      <c r="X26" s="686"/>
      <c r="Y26" s="687"/>
      <c r="Z26" s="688">
        <v>43.4</v>
      </c>
      <c r="AA26" s="688"/>
      <c r="AB26" s="688"/>
      <c r="AC26" s="688"/>
      <c r="AD26" s="689">
        <v>10159555</v>
      </c>
      <c r="AE26" s="689"/>
      <c r="AF26" s="689"/>
      <c r="AG26" s="689"/>
      <c r="AH26" s="689"/>
      <c r="AI26" s="689"/>
      <c r="AJ26" s="689"/>
      <c r="AK26" s="689"/>
      <c r="AL26" s="690">
        <v>99.9</v>
      </c>
      <c r="AM26" s="691"/>
      <c r="AN26" s="691"/>
      <c r="AO26" s="692"/>
      <c r="AP26" s="704" t="s">
        <v>293</v>
      </c>
      <c r="AQ26" s="734"/>
      <c r="AR26" s="734"/>
      <c r="AS26" s="734"/>
      <c r="AT26" s="734"/>
      <c r="AU26" s="734"/>
      <c r="AV26" s="734"/>
      <c r="AW26" s="734"/>
      <c r="AX26" s="734"/>
      <c r="AY26" s="734"/>
      <c r="AZ26" s="734"/>
      <c r="BA26" s="734"/>
      <c r="BB26" s="734"/>
      <c r="BC26" s="734"/>
      <c r="BD26" s="734"/>
      <c r="BE26" s="734"/>
      <c r="BF26" s="706"/>
      <c r="BG26" s="685" t="s">
        <v>172</v>
      </c>
      <c r="BH26" s="686"/>
      <c r="BI26" s="686"/>
      <c r="BJ26" s="686"/>
      <c r="BK26" s="686"/>
      <c r="BL26" s="686"/>
      <c r="BM26" s="686"/>
      <c r="BN26" s="687"/>
      <c r="BO26" s="688" t="s">
        <v>172</v>
      </c>
      <c r="BP26" s="688"/>
      <c r="BQ26" s="688"/>
      <c r="BR26" s="688"/>
      <c r="BS26" s="694" t="s">
        <v>172</v>
      </c>
      <c r="BT26" s="686"/>
      <c r="BU26" s="686"/>
      <c r="BV26" s="686"/>
      <c r="BW26" s="686"/>
      <c r="BX26" s="686"/>
      <c r="BY26" s="686"/>
      <c r="BZ26" s="686"/>
      <c r="CA26" s="686"/>
      <c r="CB26" s="695"/>
      <c r="CD26" s="700" t="s">
        <v>294</v>
      </c>
      <c r="CE26" s="701"/>
      <c r="CF26" s="701"/>
      <c r="CG26" s="701"/>
      <c r="CH26" s="701"/>
      <c r="CI26" s="701"/>
      <c r="CJ26" s="701"/>
      <c r="CK26" s="701"/>
      <c r="CL26" s="701"/>
      <c r="CM26" s="701"/>
      <c r="CN26" s="701"/>
      <c r="CO26" s="701"/>
      <c r="CP26" s="701"/>
      <c r="CQ26" s="702"/>
      <c r="CR26" s="685">
        <v>1622014</v>
      </c>
      <c r="CS26" s="686"/>
      <c r="CT26" s="686"/>
      <c r="CU26" s="686"/>
      <c r="CV26" s="686"/>
      <c r="CW26" s="686"/>
      <c r="CX26" s="686"/>
      <c r="CY26" s="687"/>
      <c r="CZ26" s="690">
        <v>6.6</v>
      </c>
      <c r="DA26" s="719"/>
      <c r="DB26" s="719"/>
      <c r="DC26" s="723"/>
      <c r="DD26" s="694">
        <v>1462448</v>
      </c>
      <c r="DE26" s="686"/>
      <c r="DF26" s="686"/>
      <c r="DG26" s="686"/>
      <c r="DH26" s="686"/>
      <c r="DI26" s="686"/>
      <c r="DJ26" s="686"/>
      <c r="DK26" s="687"/>
      <c r="DL26" s="694" t="s">
        <v>172</v>
      </c>
      <c r="DM26" s="686"/>
      <c r="DN26" s="686"/>
      <c r="DO26" s="686"/>
      <c r="DP26" s="686"/>
      <c r="DQ26" s="686"/>
      <c r="DR26" s="686"/>
      <c r="DS26" s="686"/>
      <c r="DT26" s="686"/>
      <c r="DU26" s="686"/>
      <c r="DV26" s="687"/>
      <c r="DW26" s="690" t="s">
        <v>172</v>
      </c>
      <c r="DX26" s="719"/>
      <c r="DY26" s="719"/>
      <c r="DZ26" s="719"/>
      <c r="EA26" s="719"/>
      <c r="EB26" s="719"/>
      <c r="EC26" s="720"/>
    </row>
    <row r="27" spans="2:133" ht="11.25" customHeight="1" x14ac:dyDescent="0.15">
      <c r="B27" s="682" t="s">
        <v>295</v>
      </c>
      <c r="C27" s="683"/>
      <c r="D27" s="683"/>
      <c r="E27" s="683"/>
      <c r="F27" s="683"/>
      <c r="G27" s="683"/>
      <c r="H27" s="683"/>
      <c r="I27" s="683"/>
      <c r="J27" s="683"/>
      <c r="K27" s="683"/>
      <c r="L27" s="683"/>
      <c r="M27" s="683"/>
      <c r="N27" s="683"/>
      <c r="O27" s="683"/>
      <c r="P27" s="683"/>
      <c r="Q27" s="684"/>
      <c r="R27" s="685">
        <v>5525</v>
      </c>
      <c r="S27" s="686"/>
      <c r="T27" s="686"/>
      <c r="U27" s="686"/>
      <c r="V27" s="686"/>
      <c r="W27" s="686"/>
      <c r="X27" s="686"/>
      <c r="Y27" s="687"/>
      <c r="Z27" s="688">
        <v>0</v>
      </c>
      <c r="AA27" s="688"/>
      <c r="AB27" s="688"/>
      <c r="AC27" s="688"/>
      <c r="AD27" s="689">
        <v>5525</v>
      </c>
      <c r="AE27" s="689"/>
      <c r="AF27" s="689"/>
      <c r="AG27" s="689"/>
      <c r="AH27" s="689"/>
      <c r="AI27" s="689"/>
      <c r="AJ27" s="689"/>
      <c r="AK27" s="689"/>
      <c r="AL27" s="690">
        <v>0.1</v>
      </c>
      <c r="AM27" s="691"/>
      <c r="AN27" s="691"/>
      <c r="AO27" s="692"/>
      <c r="AP27" s="682" t="s">
        <v>296</v>
      </c>
      <c r="AQ27" s="683"/>
      <c r="AR27" s="683"/>
      <c r="AS27" s="683"/>
      <c r="AT27" s="683"/>
      <c r="AU27" s="683"/>
      <c r="AV27" s="683"/>
      <c r="AW27" s="683"/>
      <c r="AX27" s="683"/>
      <c r="AY27" s="683"/>
      <c r="AZ27" s="683"/>
      <c r="BA27" s="683"/>
      <c r="BB27" s="683"/>
      <c r="BC27" s="683"/>
      <c r="BD27" s="683"/>
      <c r="BE27" s="683"/>
      <c r="BF27" s="684"/>
      <c r="BG27" s="685">
        <v>5480169</v>
      </c>
      <c r="BH27" s="686"/>
      <c r="BI27" s="686"/>
      <c r="BJ27" s="686"/>
      <c r="BK27" s="686"/>
      <c r="BL27" s="686"/>
      <c r="BM27" s="686"/>
      <c r="BN27" s="687"/>
      <c r="BO27" s="688">
        <v>100</v>
      </c>
      <c r="BP27" s="688"/>
      <c r="BQ27" s="688"/>
      <c r="BR27" s="688"/>
      <c r="BS27" s="694">
        <v>51297</v>
      </c>
      <c r="BT27" s="686"/>
      <c r="BU27" s="686"/>
      <c r="BV27" s="686"/>
      <c r="BW27" s="686"/>
      <c r="BX27" s="686"/>
      <c r="BY27" s="686"/>
      <c r="BZ27" s="686"/>
      <c r="CA27" s="686"/>
      <c r="CB27" s="695"/>
      <c r="CD27" s="700" t="s">
        <v>297</v>
      </c>
      <c r="CE27" s="701"/>
      <c r="CF27" s="701"/>
      <c r="CG27" s="701"/>
      <c r="CH27" s="701"/>
      <c r="CI27" s="701"/>
      <c r="CJ27" s="701"/>
      <c r="CK27" s="701"/>
      <c r="CL27" s="701"/>
      <c r="CM27" s="701"/>
      <c r="CN27" s="701"/>
      <c r="CO27" s="701"/>
      <c r="CP27" s="701"/>
      <c r="CQ27" s="702"/>
      <c r="CR27" s="685">
        <v>3268000</v>
      </c>
      <c r="CS27" s="721"/>
      <c r="CT27" s="721"/>
      <c r="CU27" s="721"/>
      <c r="CV27" s="721"/>
      <c r="CW27" s="721"/>
      <c r="CX27" s="721"/>
      <c r="CY27" s="722"/>
      <c r="CZ27" s="690">
        <v>13.2</v>
      </c>
      <c r="DA27" s="719"/>
      <c r="DB27" s="719"/>
      <c r="DC27" s="723"/>
      <c r="DD27" s="694">
        <v>996372</v>
      </c>
      <c r="DE27" s="721"/>
      <c r="DF27" s="721"/>
      <c r="DG27" s="721"/>
      <c r="DH27" s="721"/>
      <c r="DI27" s="721"/>
      <c r="DJ27" s="721"/>
      <c r="DK27" s="722"/>
      <c r="DL27" s="694">
        <v>986686</v>
      </c>
      <c r="DM27" s="721"/>
      <c r="DN27" s="721"/>
      <c r="DO27" s="721"/>
      <c r="DP27" s="721"/>
      <c r="DQ27" s="721"/>
      <c r="DR27" s="721"/>
      <c r="DS27" s="721"/>
      <c r="DT27" s="721"/>
      <c r="DU27" s="721"/>
      <c r="DV27" s="722"/>
      <c r="DW27" s="690">
        <v>9.1999999999999993</v>
      </c>
      <c r="DX27" s="719"/>
      <c r="DY27" s="719"/>
      <c r="DZ27" s="719"/>
      <c r="EA27" s="719"/>
      <c r="EB27" s="719"/>
      <c r="EC27" s="720"/>
    </row>
    <row r="28" spans="2:133" ht="11.25" customHeight="1" x14ac:dyDescent="0.15">
      <c r="B28" s="682" t="s">
        <v>298</v>
      </c>
      <c r="C28" s="683"/>
      <c r="D28" s="683"/>
      <c r="E28" s="683"/>
      <c r="F28" s="683"/>
      <c r="G28" s="683"/>
      <c r="H28" s="683"/>
      <c r="I28" s="683"/>
      <c r="J28" s="683"/>
      <c r="K28" s="683"/>
      <c r="L28" s="683"/>
      <c r="M28" s="683"/>
      <c r="N28" s="683"/>
      <c r="O28" s="683"/>
      <c r="P28" s="683"/>
      <c r="Q28" s="684"/>
      <c r="R28" s="685">
        <v>54182</v>
      </c>
      <c r="S28" s="686"/>
      <c r="T28" s="686"/>
      <c r="U28" s="686"/>
      <c r="V28" s="686"/>
      <c r="W28" s="686"/>
      <c r="X28" s="686"/>
      <c r="Y28" s="687"/>
      <c r="Z28" s="688">
        <v>0.2</v>
      </c>
      <c r="AA28" s="688"/>
      <c r="AB28" s="688"/>
      <c r="AC28" s="688"/>
      <c r="AD28" s="689" t="s">
        <v>172</v>
      </c>
      <c r="AE28" s="689"/>
      <c r="AF28" s="689"/>
      <c r="AG28" s="689"/>
      <c r="AH28" s="689"/>
      <c r="AI28" s="689"/>
      <c r="AJ28" s="689"/>
      <c r="AK28" s="689"/>
      <c r="AL28" s="690" t="s">
        <v>172</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299</v>
      </c>
      <c r="CE28" s="701"/>
      <c r="CF28" s="701"/>
      <c r="CG28" s="701"/>
      <c r="CH28" s="701"/>
      <c r="CI28" s="701"/>
      <c r="CJ28" s="701"/>
      <c r="CK28" s="701"/>
      <c r="CL28" s="701"/>
      <c r="CM28" s="701"/>
      <c r="CN28" s="701"/>
      <c r="CO28" s="701"/>
      <c r="CP28" s="701"/>
      <c r="CQ28" s="702"/>
      <c r="CR28" s="685">
        <v>1593001</v>
      </c>
      <c r="CS28" s="686"/>
      <c r="CT28" s="686"/>
      <c r="CU28" s="686"/>
      <c r="CV28" s="686"/>
      <c r="CW28" s="686"/>
      <c r="CX28" s="686"/>
      <c r="CY28" s="687"/>
      <c r="CZ28" s="690">
        <v>6.5</v>
      </c>
      <c r="DA28" s="719"/>
      <c r="DB28" s="719"/>
      <c r="DC28" s="723"/>
      <c r="DD28" s="694">
        <v>1572383</v>
      </c>
      <c r="DE28" s="686"/>
      <c r="DF28" s="686"/>
      <c r="DG28" s="686"/>
      <c r="DH28" s="686"/>
      <c r="DI28" s="686"/>
      <c r="DJ28" s="686"/>
      <c r="DK28" s="687"/>
      <c r="DL28" s="694">
        <v>1524499</v>
      </c>
      <c r="DM28" s="686"/>
      <c r="DN28" s="686"/>
      <c r="DO28" s="686"/>
      <c r="DP28" s="686"/>
      <c r="DQ28" s="686"/>
      <c r="DR28" s="686"/>
      <c r="DS28" s="686"/>
      <c r="DT28" s="686"/>
      <c r="DU28" s="686"/>
      <c r="DV28" s="687"/>
      <c r="DW28" s="690">
        <v>14.3</v>
      </c>
      <c r="DX28" s="719"/>
      <c r="DY28" s="719"/>
      <c r="DZ28" s="719"/>
      <c r="EA28" s="719"/>
      <c r="EB28" s="719"/>
      <c r="EC28" s="720"/>
    </row>
    <row r="29" spans="2:133" ht="11.25" customHeight="1" x14ac:dyDescent="0.15">
      <c r="B29" s="682" t="s">
        <v>300</v>
      </c>
      <c r="C29" s="683"/>
      <c r="D29" s="683"/>
      <c r="E29" s="683"/>
      <c r="F29" s="683"/>
      <c r="G29" s="683"/>
      <c r="H29" s="683"/>
      <c r="I29" s="683"/>
      <c r="J29" s="683"/>
      <c r="K29" s="683"/>
      <c r="L29" s="683"/>
      <c r="M29" s="683"/>
      <c r="N29" s="683"/>
      <c r="O29" s="683"/>
      <c r="P29" s="683"/>
      <c r="Q29" s="684"/>
      <c r="R29" s="685">
        <v>162673</v>
      </c>
      <c r="S29" s="686"/>
      <c r="T29" s="686"/>
      <c r="U29" s="686"/>
      <c r="V29" s="686"/>
      <c r="W29" s="686"/>
      <c r="X29" s="686"/>
      <c r="Y29" s="687"/>
      <c r="Z29" s="688">
        <v>0.6</v>
      </c>
      <c r="AA29" s="688"/>
      <c r="AB29" s="688"/>
      <c r="AC29" s="688"/>
      <c r="AD29" s="689" t="s">
        <v>172</v>
      </c>
      <c r="AE29" s="689"/>
      <c r="AF29" s="689"/>
      <c r="AG29" s="689"/>
      <c r="AH29" s="689"/>
      <c r="AI29" s="689"/>
      <c r="AJ29" s="689"/>
      <c r="AK29" s="689"/>
      <c r="AL29" s="690" t="s">
        <v>172</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301</v>
      </c>
      <c r="CE29" s="726"/>
      <c r="CF29" s="700" t="s">
        <v>70</v>
      </c>
      <c r="CG29" s="701"/>
      <c r="CH29" s="701"/>
      <c r="CI29" s="701"/>
      <c r="CJ29" s="701"/>
      <c r="CK29" s="701"/>
      <c r="CL29" s="701"/>
      <c r="CM29" s="701"/>
      <c r="CN29" s="701"/>
      <c r="CO29" s="701"/>
      <c r="CP29" s="701"/>
      <c r="CQ29" s="702"/>
      <c r="CR29" s="685">
        <v>1593001</v>
      </c>
      <c r="CS29" s="721"/>
      <c r="CT29" s="721"/>
      <c r="CU29" s="721"/>
      <c r="CV29" s="721"/>
      <c r="CW29" s="721"/>
      <c r="CX29" s="721"/>
      <c r="CY29" s="722"/>
      <c r="CZ29" s="690">
        <v>6.5</v>
      </c>
      <c r="DA29" s="719"/>
      <c r="DB29" s="719"/>
      <c r="DC29" s="723"/>
      <c r="DD29" s="694">
        <v>1572383</v>
      </c>
      <c r="DE29" s="721"/>
      <c r="DF29" s="721"/>
      <c r="DG29" s="721"/>
      <c r="DH29" s="721"/>
      <c r="DI29" s="721"/>
      <c r="DJ29" s="721"/>
      <c r="DK29" s="722"/>
      <c r="DL29" s="694">
        <v>1524499</v>
      </c>
      <c r="DM29" s="721"/>
      <c r="DN29" s="721"/>
      <c r="DO29" s="721"/>
      <c r="DP29" s="721"/>
      <c r="DQ29" s="721"/>
      <c r="DR29" s="721"/>
      <c r="DS29" s="721"/>
      <c r="DT29" s="721"/>
      <c r="DU29" s="721"/>
      <c r="DV29" s="722"/>
      <c r="DW29" s="690">
        <v>14.3</v>
      </c>
      <c r="DX29" s="719"/>
      <c r="DY29" s="719"/>
      <c r="DZ29" s="719"/>
      <c r="EA29" s="719"/>
      <c r="EB29" s="719"/>
      <c r="EC29" s="720"/>
    </row>
    <row r="30" spans="2:133" ht="11.25" customHeight="1" x14ac:dyDescent="0.15">
      <c r="B30" s="682" t="s">
        <v>302</v>
      </c>
      <c r="C30" s="683"/>
      <c r="D30" s="683"/>
      <c r="E30" s="683"/>
      <c r="F30" s="683"/>
      <c r="G30" s="683"/>
      <c r="H30" s="683"/>
      <c r="I30" s="683"/>
      <c r="J30" s="683"/>
      <c r="K30" s="683"/>
      <c r="L30" s="683"/>
      <c r="M30" s="683"/>
      <c r="N30" s="683"/>
      <c r="O30" s="683"/>
      <c r="P30" s="683"/>
      <c r="Q30" s="684"/>
      <c r="R30" s="685">
        <v>135865</v>
      </c>
      <c r="S30" s="686"/>
      <c r="T30" s="686"/>
      <c r="U30" s="686"/>
      <c r="V30" s="686"/>
      <c r="W30" s="686"/>
      <c r="X30" s="686"/>
      <c r="Y30" s="687"/>
      <c r="Z30" s="688">
        <v>0.5</v>
      </c>
      <c r="AA30" s="688"/>
      <c r="AB30" s="688"/>
      <c r="AC30" s="688"/>
      <c r="AD30" s="689" t="s">
        <v>172</v>
      </c>
      <c r="AE30" s="689"/>
      <c r="AF30" s="689"/>
      <c r="AG30" s="689"/>
      <c r="AH30" s="689"/>
      <c r="AI30" s="689"/>
      <c r="AJ30" s="689"/>
      <c r="AK30" s="689"/>
      <c r="AL30" s="690" t="s">
        <v>172</v>
      </c>
      <c r="AM30" s="691"/>
      <c r="AN30" s="691"/>
      <c r="AO30" s="692"/>
      <c r="AP30" s="664" t="s">
        <v>220</v>
      </c>
      <c r="AQ30" s="665"/>
      <c r="AR30" s="665"/>
      <c r="AS30" s="665"/>
      <c r="AT30" s="665"/>
      <c r="AU30" s="665"/>
      <c r="AV30" s="665"/>
      <c r="AW30" s="665"/>
      <c r="AX30" s="665"/>
      <c r="AY30" s="665"/>
      <c r="AZ30" s="665"/>
      <c r="BA30" s="665"/>
      <c r="BB30" s="665"/>
      <c r="BC30" s="665"/>
      <c r="BD30" s="665"/>
      <c r="BE30" s="665"/>
      <c r="BF30" s="666"/>
      <c r="BG30" s="664" t="s">
        <v>303</v>
      </c>
      <c r="BH30" s="738"/>
      <c r="BI30" s="738"/>
      <c r="BJ30" s="738"/>
      <c r="BK30" s="738"/>
      <c r="BL30" s="738"/>
      <c r="BM30" s="738"/>
      <c r="BN30" s="738"/>
      <c r="BO30" s="738"/>
      <c r="BP30" s="738"/>
      <c r="BQ30" s="739"/>
      <c r="BR30" s="664" t="s">
        <v>304</v>
      </c>
      <c r="BS30" s="738"/>
      <c r="BT30" s="738"/>
      <c r="BU30" s="738"/>
      <c r="BV30" s="738"/>
      <c r="BW30" s="738"/>
      <c r="BX30" s="738"/>
      <c r="BY30" s="738"/>
      <c r="BZ30" s="738"/>
      <c r="CA30" s="738"/>
      <c r="CB30" s="739"/>
      <c r="CD30" s="727"/>
      <c r="CE30" s="728"/>
      <c r="CF30" s="700" t="s">
        <v>305</v>
      </c>
      <c r="CG30" s="701"/>
      <c r="CH30" s="701"/>
      <c r="CI30" s="701"/>
      <c r="CJ30" s="701"/>
      <c r="CK30" s="701"/>
      <c r="CL30" s="701"/>
      <c r="CM30" s="701"/>
      <c r="CN30" s="701"/>
      <c r="CO30" s="701"/>
      <c r="CP30" s="701"/>
      <c r="CQ30" s="702"/>
      <c r="CR30" s="685">
        <v>1520884</v>
      </c>
      <c r="CS30" s="686"/>
      <c r="CT30" s="686"/>
      <c r="CU30" s="686"/>
      <c r="CV30" s="686"/>
      <c r="CW30" s="686"/>
      <c r="CX30" s="686"/>
      <c r="CY30" s="687"/>
      <c r="CZ30" s="690">
        <v>6.2</v>
      </c>
      <c r="DA30" s="719"/>
      <c r="DB30" s="719"/>
      <c r="DC30" s="723"/>
      <c r="DD30" s="694">
        <v>1501609</v>
      </c>
      <c r="DE30" s="686"/>
      <c r="DF30" s="686"/>
      <c r="DG30" s="686"/>
      <c r="DH30" s="686"/>
      <c r="DI30" s="686"/>
      <c r="DJ30" s="686"/>
      <c r="DK30" s="687"/>
      <c r="DL30" s="694">
        <v>1453725</v>
      </c>
      <c r="DM30" s="686"/>
      <c r="DN30" s="686"/>
      <c r="DO30" s="686"/>
      <c r="DP30" s="686"/>
      <c r="DQ30" s="686"/>
      <c r="DR30" s="686"/>
      <c r="DS30" s="686"/>
      <c r="DT30" s="686"/>
      <c r="DU30" s="686"/>
      <c r="DV30" s="687"/>
      <c r="DW30" s="690">
        <v>13.6</v>
      </c>
      <c r="DX30" s="719"/>
      <c r="DY30" s="719"/>
      <c r="DZ30" s="719"/>
      <c r="EA30" s="719"/>
      <c r="EB30" s="719"/>
      <c r="EC30" s="720"/>
    </row>
    <row r="31" spans="2:133" ht="11.25" customHeight="1" x14ac:dyDescent="0.15">
      <c r="B31" s="682" t="s">
        <v>306</v>
      </c>
      <c r="C31" s="683"/>
      <c r="D31" s="683"/>
      <c r="E31" s="683"/>
      <c r="F31" s="683"/>
      <c r="G31" s="683"/>
      <c r="H31" s="683"/>
      <c r="I31" s="683"/>
      <c r="J31" s="683"/>
      <c r="K31" s="683"/>
      <c r="L31" s="683"/>
      <c r="M31" s="683"/>
      <c r="N31" s="683"/>
      <c r="O31" s="683"/>
      <c r="P31" s="683"/>
      <c r="Q31" s="684"/>
      <c r="R31" s="685">
        <v>7904332</v>
      </c>
      <c r="S31" s="686"/>
      <c r="T31" s="686"/>
      <c r="U31" s="686"/>
      <c r="V31" s="686"/>
      <c r="W31" s="686"/>
      <c r="X31" s="686"/>
      <c r="Y31" s="687"/>
      <c r="Z31" s="688">
        <v>30.9</v>
      </c>
      <c r="AA31" s="688"/>
      <c r="AB31" s="688"/>
      <c r="AC31" s="688"/>
      <c r="AD31" s="689" t="s">
        <v>172</v>
      </c>
      <c r="AE31" s="689"/>
      <c r="AF31" s="689"/>
      <c r="AG31" s="689"/>
      <c r="AH31" s="689"/>
      <c r="AI31" s="689"/>
      <c r="AJ31" s="689"/>
      <c r="AK31" s="689"/>
      <c r="AL31" s="690" t="s">
        <v>172</v>
      </c>
      <c r="AM31" s="691"/>
      <c r="AN31" s="691"/>
      <c r="AO31" s="692"/>
      <c r="AP31" s="742" t="s">
        <v>307</v>
      </c>
      <c r="AQ31" s="743"/>
      <c r="AR31" s="743"/>
      <c r="AS31" s="743"/>
      <c r="AT31" s="748" t="s">
        <v>308</v>
      </c>
      <c r="AU31" s="231"/>
      <c r="AV31" s="231"/>
      <c r="AW31" s="231"/>
      <c r="AX31" s="671" t="s">
        <v>185</v>
      </c>
      <c r="AY31" s="672"/>
      <c r="AZ31" s="672"/>
      <c r="BA31" s="672"/>
      <c r="BB31" s="672"/>
      <c r="BC31" s="672"/>
      <c r="BD31" s="672"/>
      <c r="BE31" s="672"/>
      <c r="BF31" s="673"/>
      <c r="BG31" s="753">
        <v>98.7</v>
      </c>
      <c r="BH31" s="740"/>
      <c r="BI31" s="740"/>
      <c r="BJ31" s="740"/>
      <c r="BK31" s="740"/>
      <c r="BL31" s="740"/>
      <c r="BM31" s="680">
        <v>96.2</v>
      </c>
      <c r="BN31" s="740"/>
      <c r="BO31" s="740"/>
      <c r="BP31" s="740"/>
      <c r="BQ31" s="741"/>
      <c r="BR31" s="753">
        <v>98.7</v>
      </c>
      <c r="BS31" s="740"/>
      <c r="BT31" s="740"/>
      <c r="BU31" s="740"/>
      <c r="BV31" s="740"/>
      <c r="BW31" s="740"/>
      <c r="BX31" s="680">
        <v>95.9</v>
      </c>
      <c r="BY31" s="740"/>
      <c r="BZ31" s="740"/>
      <c r="CA31" s="740"/>
      <c r="CB31" s="741"/>
      <c r="CD31" s="727"/>
      <c r="CE31" s="728"/>
      <c r="CF31" s="700" t="s">
        <v>309</v>
      </c>
      <c r="CG31" s="701"/>
      <c r="CH31" s="701"/>
      <c r="CI31" s="701"/>
      <c r="CJ31" s="701"/>
      <c r="CK31" s="701"/>
      <c r="CL31" s="701"/>
      <c r="CM31" s="701"/>
      <c r="CN31" s="701"/>
      <c r="CO31" s="701"/>
      <c r="CP31" s="701"/>
      <c r="CQ31" s="702"/>
      <c r="CR31" s="685">
        <v>72117</v>
      </c>
      <c r="CS31" s="721"/>
      <c r="CT31" s="721"/>
      <c r="CU31" s="721"/>
      <c r="CV31" s="721"/>
      <c r="CW31" s="721"/>
      <c r="CX31" s="721"/>
      <c r="CY31" s="722"/>
      <c r="CZ31" s="690">
        <v>0.3</v>
      </c>
      <c r="DA31" s="719"/>
      <c r="DB31" s="719"/>
      <c r="DC31" s="723"/>
      <c r="DD31" s="694">
        <v>70774</v>
      </c>
      <c r="DE31" s="721"/>
      <c r="DF31" s="721"/>
      <c r="DG31" s="721"/>
      <c r="DH31" s="721"/>
      <c r="DI31" s="721"/>
      <c r="DJ31" s="721"/>
      <c r="DK31" s="722"/>
      <c r="DL31" s="694">
        <v>70774</v>
      </c>
      <c r="DM31" s="721"/>
      <c r="DN31" s="721"/>
      <c r="DO31" s="721"/>
      <c r="DP31" s="721"/>
      <c r="DQ31" s="721"/>
      <c r="DR31" s="721"/>
      <c r="DS31" s="721"/>
      <c r="DT31" s="721"/>
      <c r="DU31" s="721"/>
      <c r="DV31" s="722"/>
      <c r="DW31" s="690">
        <v>0.7</v>
      </c>
      <c r="DX31" s="719"/>
      <c r="DY31" s="719"/>
      <c r="DZ31" s="719"/>
      <c r="EA31" s="719"/>
      <c r="EB31" s="719"/>
      <c r="EC31" s="720"/>
    </row>
    <row r="32" spans="2:133" ht="11.25" customHeight="1" x14ac:dyDescent="0.15">
      <c r="B32" s="731" t="s">
        <v>310</v>
      </c>
      <c r="C32" s="732"/>
      <c r="D32" s="732"/>
      <c r="E32" s="732"/>
      <c r="F32" s="732"/>
      <c r="G32" s="732"/>
      <c r="H32" s="732"/>
      <c r="I32" s="732"/>
      <c r="J32" s="732"/>
      <c r="K32" s="732"/>
      <c r="L32" s="732"/>
      <c r="M32" s="732"/>
      <c r="N32" s="732"/>
      <c r="O32" s="732"/>
      <c r="P32" s="732"/>
      <c r="Q32" s="733"/>
      <c r="R32" s="685" t="s">
        <v>172</v>
      </c>
      <c r="S32" s="686"/>
      <c r="T32" s="686"/>
      <c r="U32" s="686"/>
      <c r="V32" s="686"/>
      <c r="W32" s="686"/>
      <c r="X32" s="686"/>
      <c r="Y32" s="687"/>
      <c r="Z32" s="688" t="s">
        <v>172</v>
      </c>
      <c r="AA32" s="688"/>
      <c r="AB32" s="688"/>
      <c r="AC32" s="688"/>
      <c r="AD32" s="689" t="s">
        <v>172</v>
      </c>
      <c r="AE32" s="689"/>
      <c r="AF32" s="689"/>
      <c r="AG32" s="689"/>
      <c r="AH32" s="689"/>
      <c r="AI32" s="689"/>
      <c r="AJ32" s="689"/>
      <c r="AK32" s="689"/>
      <c r="AL32" s="690" t="s">
        <v>172</v>
      </c>
      <c r="AM32" s="691"/>
      <c r="AN32" s="691"/>
      <c r="AO32" s="692"/>
      <c r="AP32" s="744"/>
      <c r="AQ32" s="745"/>
      <c r="AR32" s="745"/>
      <c r="AS32" s="745"/>
      <c r="AT32" s="749"/>
      <c r="AU32" s="230" t="s">
        <v>311</v>
      </c>
      <c r="AV32" s="230"/>
      <c r="AW32" s="230"/>
      <c r="AX32" s="682" t="s">
        <v>312</v>
      </c>
      <c r="AY32" s="683"/>
      <c r="AZ32" s="683"/>
      <c r="BA32" s="683"/>
      <c r="BB32" s="683"/>
      <c r="BC32" s="683"/>
      <c r="BD32" s="683"/>
      <c r="BE32" s="683"/>
      <c r="BF32" s="684"/>
      <c r="BG32" s="754">
        <v>98.6</v>
      </c>
      <c r="BH32" s="721"/>
      <c r="BI32" s="721"/>
      <c r="BJ32" s="721"/>
      <c r="BK32" s="721"/>
      <c r="BL32" s="721"/>
      <c r="BM32" s="691">
        <v>96.4</v>
      </c>
      <c r="BN32" s="751"/>
      <c r="BO32" s="751"/>
      <c r="BP32" s="751"/>
      <c r="BQ32" s="752"/>
      <c r="BR32" s="754">
        <v>98.5</v>
      </c>
      <c r="BS32" s="721"/>
      <c r="BT32" s="721"/>
      <c r="BU32" s="721"/>
      <c r="BV32" s="721"/>
      <c r="BW32" s="721"/>
      <c r="BX32" s="691">
        <v>96.2</v>
      </c>
      <c r="BY32" s="751"/>
      <c r="BZ32" s="751"/>
      <c r="CA32" s="751"/>
      <c r="CB32" s="752"/>
      <c r="CD32" s="729"/>
      <c r="CE32" s="730"/>
      <c r="CF32" s="700" t="s">
        <v>313</v>
      </c>
      <c r="CG32" s="701"/>
      <c r="CH32" s="701"/>
      <c r="CI32" s="701"/>
      <c r="CJ32" s="701"/>
      <c r="CK32" s="701"/>
      <c r="CL32" s="701"/>
      <c r="CM32" s="701"/>
      <c r="CN32" s="701"/>
      <c r="CO32" s="701"/>
      <c r="CP32" s="701"/>
      <c r="CQ32" s="702"/>
      <c r="CR32" s="685" t="s">
        <v>172</v>
      </c>
      <c r="CS32" s="686"/>
      <c r="CT32" s="686"/>
      <c r="CU32" s="686"/>
      <c r="CV32" s="686"/>
      <c r="CW32" s="686"/>
      <c r="CX32" s="686"/>
      <c r="CY32" s="687"/>
      <c r="CZ32" s="690" t="s">
        <v>172</v>
      </c>
      <c r="DA32" s="719"/>
      <c r="DB32" s="719"/>
      <c r="DC32" s="723"/>
      <c r="DD32" s="694" t="s">
        <v>172</v>
      </c>
      <c r="DE32" s="686"/>
      <c r="DF32" s="686"/>
      <c r="DG32" s="686"/>
      <c r="DH32" s="686"/>
      <c r="DI32" s="686"/>
      <c r="DJ32" s="686"/>
      <c r="DK32" s="687"/>
      <c r="DL32" s="694" t="s">
        <v>172</v>
      </c>
      <c r="DM32" s="686"/>
      <c r="DN32" s="686"/>
      <c r="DO32" s="686"/>
      <c r="DP32" s="686"/>
      <c r="DQ32" s="686"/>
      <c r="DR32" s="686"/>
      <c r="DS32" s="686"/>
      <c r="DT32" s="686"/>
      <c r="DU32" s="686"/>
      <c r="DV32" s="687"/>
      <c r="DW32" s="690" t="s">
        <v>172</v>
      </c>
      <c r="DX32" s="719"/>
      <c r="DY32" s="719"/>
      <c r="DZ32" s="719"/>
      <c r="EA32" s="719"/>
      <c r="EB32" s="719"/>
      <c r="EC32" s="720"/>
    </row>
    <row r="33" spans="2:133" ht="11.25" customHeight="1" x14ac:dyDescent="0.15">
      <c r="B33" s="682" t="s">
        <v>314</v>
      </c>
      <c r="C33" s="683"/>
      <c r="D33" s="683"/>
      <c r="E33" s="683"/>
      <c r="F33" s="683"/>
      <c r="G33" s="683"/>
      <c r="H33" s="683"/>
      <c r="I33" s="683"/>
      <c r="J33" s="683"/>
      <c r="K33" s="683"/>
      <c r="L33" s="683"/>
      <c r="M33" s="683"/>
      <c r="N33" s="683"/>
      <c r="O33" s="683"/>
      <c r="P33" s="683"/>
      <c r="Q33" s="684"/>
      <c r="R33" s="685">
        <v>1259936</v>
      </c>
      <c r="S33" s="686"/>
      <c r="T33" s="686"/>
      <c r="U33" s="686"/>
      <c r="V33" s="686"/>
      <c r="W33" s="686"/>
      <c r="X33" s="686"/>
      <c r="Y33" s="687"/>
      <c r="Z33" s="688">
        <v>4.9000000000000004</v>
      </c>
      <c r="AA33" s="688"/>
      <c r="AB33" s="688"/>
      <c r="AC33" s="688"/>
      <c r="AD33" s="689" t="s">
        <v>172</v>
      </c>
      <c r="AE33" s="689"/>
      <c r="AF33" s="689"/>
      <c r="AG33" s="689"/>
      <c r="AH33" s="689"/>
      <c r="AI33" s="689"/>
      <c r="AJ33" s="689"/>
      <c r="AK33" s="689"/>
      <c r="AL33" s="690" t="s">
        <v>172</v>
      </c>
      <c r="AM33" s="691"/>
      <c r="AN33" s="691"/>
      <c r="AO33" s="692"/>
      <c r="AP33" s="746"/>
      <c r="AQ33" s="747"/>
      <c r="AR33" s="747"/>
      <c r="AS33" s="747"/>
      <c r="AT33" s="750"/>
      <c r="AU33" s="232"/>
      <c r="AV33" s="232"/>
      <c r="AW33" s="232"/>
      <c r="AX33" s="735" t="s">
        <v>315</v>
      </c>
      <c r="AY33" s="736"/>
      <c r="AZ33" s="736"/>
      <c r="BA33" s="736"/>
      <c r="BB33" s="736"/>
      <c r="BC33" s="736"/>
      <c r="BD33" s="736"/>
      <c r="BE33" s="736"/>
      <c r="BF33" s="737"/>
      <c r="BG33" s="755">
        <v>98.7</v>
      </c>
      <c r="BH33" s="756"/>
      <c r="BI33" s="756"/>
      <c r="BJ33" s="756"/>
      <c r="BK33" s="756"/>
      <c r="BL33" s="756"/>
      <c r="BM33" s="757">
        <v>95.6</v>
      </c>
      <c r="BN33" s="756"/>
      <c r="BO33" s="756"/>
      <c r="BP33" s="756"/>
      <c r="BQ33" s="758"/>
      <c r="BR33" s="755">
        <v>98.8</v>
      </c>
      <c r="BS33" s="756"/>
      <c r="BT33" s="756"/>
      <c r="BU33" s="756"/>
      <c r="BV33" s="756"/>
      <c r="BW33" s="756"/>
      <c r="BX33" s="757">
        <v>95.3</v>
      </c>
      <c r="BY33" s="756"/>
      <c r="BZ33" s="756"/>
      <c r="CA33" s="756"/>
      <c r="CB33" s="758"/>
      <c r="CD33" s="700" t="s">
        <v>316</v>
      </c>
      <c r="CE33" s="701"/>
      <c r="CF33" s="701"/>
      <c r="CG33" s="701"/>
      <c r="CH33" s="701"/>
      <c r="CI33" s="701"/>
      <c r="CJ33" s="701"/>
      <c r="CK33" s="701"/>
      <c r="CL33" s="701"/>
      <c r="CM33" s="701"/>
      <c r="CN33" s="701"/>
      <c r="CO33" s="701"/>
      <c r="CP33" s="701"/>
      <c r="CQ33" s="702"/>
      <c r="CR33" s="685">
        <v>12564934</v>
      </c>
      <c r="CS33" s="721"/>
      <c r="CT33" s="721"/>
      <c r="CU33" s="721"/>
      <c r="CV33" s="721"/>
      <c r="CW33" s="721"/>
      <c r="CX33" s="721"/>
      <c r="CY33" s="722"/>
      <c r="CZ33" s="690">
        <v>50.9</v>
      </c>
      <c r="DA33" s="719"/>
      <c r="DB33" s="719"/>
      <c r="DC33" s="723"/>
      <c r="DD33" s="694">
        <v>6165087</v>
      </c>
      <c r="DE33" s="721"/>
      <c r="DF33" s="721"/>
      <c r="DG33" s="721"/>
      <c r="DH33" s="721"/>
      <c r="DI33" s="721"/>
      <c r="DJ33" s="721"/>
      <c r="DK33" s="722"/>
      <c r="DL33" s="694">
        <v>4276458</v>
      </c>
      <c r="DM33" s="721"/>
      <c r="DN33" s="721"/>
      <c r="DO33" s="721"/>
      <c r="DP33" s="721"/>
      <c r="DQ33" s="721"/>
      <c r="DR33" s="721"/>
      <c r="DS33" s="721"/>
      <c r="DT33" s="721"/>
      <c r="DU33" s="721"/>
      <c r="DV33" s="722"/>
      <c r="DW33" s="690">
        <v>40</v>
      </c>
      <c r="DX33" s="719"/>
      <c r="DY33" s="719"/>
      <c r="DZ33" s="719"/>
      <c r="EA33" s="719"/>
      <c r="EB33" s="719"/>
      <c r="EC33" s="720"/>
    </row>
    <row r="34" spans="2:133" ht="11.25" customHeight="1" x14ac:dyDescent="0.15">
      <c r="B34" s="682" t="s">
        <v>317</v>
      </c>
      <c r="C34" s="683"/>
      <c r="D34" s="683"/>
      <c r="E34" s="683"/>
      <c r="F34" s="683"/>
      <c r="G34" s="683"/>
      <c r="H34" s="683"/>
      <c r="I34" s="683"/>
      <c r="J34" s="683"/>
      <c r="K34" s="683"/>
      <c r="L34" s="683"/>
      <c r="M34" s="683"/>
      <c r="N34" s="683"/>
      <c r="O34" s="683"/>
      <c r="P34" s="683"/>
      <c r="Q34" s="684"/>
      <c r="R34" s="685">
        <v>92059</v>
      </c>
      <c r="S34" s="686"/>
      <c r="T34" s="686"/>
      <c r="U34" s="686"/>
      <c r="V34" s="686"/>
      <c r="W34" s="686"/>
      <c r="X34" s="686"/>
      <c r="Y34" s="687"/>
      <c r="Z34" s="688">
        <v>0.4</v>
      </c>
      <c r="AA34" s="688"/>
      <c r="AB34" s="688"/>
      <c r="AC34" s="688"/>
      <c r="AD34" s="689" t="s">
        <v>172</v>
      </c>
      <c r="AE34" s="689"/>
      <c r="AF34" s="689"/>
      <c r="AG34" s="689"/>
      <c r="AH34" s="689"/>
      <c r="AI34" s="689"/>
      <c r="AJ34" s="689"/>
      <c r="AK34" s="689"/>
      <c r="AL34" s="690" t="s">
        <v>172</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318</v>
      </c>
      <c r="CE34" s="701"/>
      <c r="CF34" s="701"/>
      <c r="CG34" s="701"/>
      <c r="CH34" s="701"/>
      <c r="CI34" s="701"/>
      <c r="CJ34" s="701"/>
      <c r="CK34" s="701"/>
      <c r="CL34" s="701"/>
      <c r="CM34" s="701"/>
      <c r="CN34" s="701"/>
      <c r="CO34" s="701"/>
      <c r="CP34" s="701"/>
      <c r="CQ34" s="702"/>
      <c r="CR34" s="685">
        <v>2645566</v>
      </c>
      <c r="CS34" s="686"/>
      <c r="CT34" s="686"/>
      <c r="CU34" s="686"/>
      <c r="CV34" s="686"/>
      <c r="CW34" s="686"/>
      <c r="CX34" s="686"/>
      <c r="CY34" s="687"/>
      <c r="CZ34" s="690">
        <v>10.7</v>
      </c>
      <c r="DA34" s="719"/>
      <c r="DB34" s="719"/>
      <c r="DC34" s="723"/>
      <c r="DD34" s="694">
        <v>1944296</v>
      </c>
      <c r="DE34" s="686"/>
      <c r="DF34" s="686"/>
      <c r="DG34" s="686"/>
      <c r="DH34" s="686"/>
      <c r="DI34" s="686"/>
      <c r="DJ34" s="686"/>
      <c r="DK34" s="687"/>
      <c r="DL34" s="694">
        <v>1373587</v>
      </c>
      <c r="DM34" s="686"/>
      <c r="DN34" s="686"/>
      <c r="DO34" s="686"/>
      <c r="DP34" s="686"/>
      <c r="DQ34" s="686"/>
      <c r="DR34" s="686"/>
      <c r="DS34" s="686"/>
      <c r="DT34" s="686"/>
      <c r="DU34" s="686"/>
      <c r="DV34" s="687"/>
      <c r="DW34" s="690">
        <v>12.9</v>
      </c>
      <c r="DX34" s="719"/>
      <c r="DY34" s="719"/>
      <c r="DZ34" s="719"/>
      <c r="EA34" s="719"/>
      <c r="EB34" s="719"/>
      <c r="EC34" s="720"/>
    </row>
    <row r="35" spans="2:133" ht="11.25" customHeight="1" x14ac:dyDescent="0.15">
      <c r="B35" s="682" t="s">
        <v>319</v>
      </c>
      <c r="C35" s="683"/>
      <c r="D35" s="683"/>
      <c r="E35" s="683"/>
      <c r="F35" s="683"/>
      <c r="G35" s="683"/>
      <c r="H35" s="683"/>
      <c r="I35" s="683"/>
      <c r="J35" s="683"/>
      <c r="K35" s="683"/>
      <c r="L35" s="683"/>
      <c r="M35" s="683"/>
      <c r="N35" s="683"/>
      <c r="O35" s="683"/>
      <c r="P35" s="683"/>
      <c r="Q35" s="684"/>
      <c r="R35" s="685">
        <v>431061</v>
      </c>
      <c r="S35" s="686"/>
      <c r="T35" s="686"/>
      <c r="U35" s="686"/>
      <c r="V35" s="686"/>
      <c r="W35" s="686"/>
      <c r="X35" s="686"/>
      <c r="Y35" s="687"/>
      <c r="Z35" s="688">
        <v>1.7</v>
      </c>
      <c r="AA35" s="688"/>
      <c r="AB35" s="688"/>
      <c r="AC35" s="688"/>
      <c r="AD35" s="689" t="s">
        <v>172</v>
      </c>
      <c r="AE35" s="689"/>
      <c r="AF35" s="689"/>
      <c r="AG35" s="689"/>
      <c r="AH35" s="689"/>
      <c r="AI35" s="689"/>
      <c r="AJ35" s="689"/>
      <c r="AK35" s="689"/>
      <c r="AL35" s="690" t="s">
        <v>172</v>
      </c>
      <c r="AM35" s="691"/>
      <c r="AN35" s="691"/>
      <c r="AO35" s="692"/>
      <c r="AP35" s="235"/>
      <c r="AQ35" s="664" t="s">
        <v>320</v>
      </c>
      <c r="AR35" s="665"/>
      <c r="AS35" s="665"/>
      <c r="AT35" s="665"/>
      <c r="AU35" s="665"/>
      <c r="AV35" s="665"/>
      <c r="AW35" s="665"/>
      <c r="AX35" s="665"/>
      <c r="AY35" s="665"/>
      <c r="AZ35" s="665"/>
      <c r="BA35" s="665"/>
      <c r="BB35" s="665"/>
      <c r="BC35" s="665"/>
      <c r="BD35" s="665"/>
      <c r="BE35" s="665"/>
      <c r="BF35" s="666"/>
      <c r="BG35" s="664" t="s">
        <v>321</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322</v>
      </c>
      <c r="CE35" s="701"/>
      <c r="CF35" s="701"/>
      <c r="CG35" s="701"/>
      <c r="CH35" s="701"/>
      <c r="CI35" s="701"/>
      <c r="CJ35" s="701"/>
      <c r="CK35" s="701"/>
      <c r="CL35" s="701"/>
      <c r="CM35" s="701"/>
      <c r="CN35" s="701"/>
      <c r="CO35" s="701"/>
      <c r="CP35" s="701"/>
      <c r="CQ35" s="702"/>
      <c r="CR35" s="685">
        <v>304134</v>
      </c>
      <c r="CS35" s="721"/>
      <c r="CT35" s="721"/>
      <c r="CU35" s="721"/>
      <c r="CV35" s="721"/>
      <c r="CW35" s="721"/>
      <c r="CX35" s="721"/>
      <c r="CY35" s="722"/>
      <c r="CZ35" s="690">
        <v>1.2</v>
      </c>
      <c r="DA35" s="719"/>
      <c r="DB35" s="719"/>
      <c r="DC35" s="723"/>
      <c r="DD35" s="694">
        <v>270743</v>
      </c>
      <c r="DE35" s="721"/>
      <c r="DF35" s="721"/>
      <c r="DG35" s="721"/>
      <c r="DH35" s="721"/>
      <c r="DI35" s="721"/>
      <c r="DJ35" s="721"/>
      <c r="DK35" s="722"/>
      <c r="DL35" s="694">
        <v>166911</v>
      </c>
      <c r="DM35" s="721"/>
      <c r="DN35" s="721"/>
      <c r="DO35" s="721"/>
      <c r="DP35" s="721"/>
      <c r="DQ35" s="721"/>
      <c r="DR35" s="721"/>
      <c r="DS35" s="721"/>
      <c r="DT35" s="721"/>
      <c r="DU35" s="721"/>
      <c r="DV35" s="722"/>
      <c r="DW35" s="690">
        <v>1.6</v>
      </c>
      <c r="DX35" s="719"/>
      <c r="DY35" s="719"/>
      <c r="DZ35" s="719"/>
      <c r="EA35" s="719"/>
      <c r="EB35" s="719"/>
      <c r="EC35" s="720"/>
    </row>
    <row r="36" spans="2:133" ht="11.25" customHeight="1" x14ac:dyDescent="0.15">
      <c r="B36" s="682" t="s">
        <v>323</v>
      </c>
      <c r="C36" s="683"/>
      <c r="D36" s="683"/>
      <c r="E36" s="683"/>
      <c r="F36" s="683"/>
      <c r="G36" s="683"/>
      <c r="H36" s="683"/>
      <c r="I36" s="683"/>
      <c r="J36" s="683"/>
      <c r="K36" s="683"/>
      <c r="L36" s="683"/>
      <c r="M36" s="683"/>
      <c r="N36" s="683"/>
      <c r="O36" s="683"/>
      <c r="P36" s="683"/>
      <c r="Q36" s="684"/>
      <c r="R36" s="685">
        <v>362390</v>
      </c>
      <c r="S36" s="686"/>
      <c r="T36" s="686"/>
      <c r="U36" s="686"/>
      <c r="V36" s="686"/>
      <c r="W36" s="686"/>
      <c r="X36" s="686"/>
      <c r="Y36" s="687"/>
      <c r="Z36" s="688">
        <v>1.4</v>
      </c>
      <c r="AA36" s="688"/>
      <c r="AB36" s="688"/>
      <c r="AC36" s="688"/>
      <c r="AD36" s="689" t="s">
        <v>172</v>
      </c>
      <c r="AE36" s="689"/>
      <c r="AF36" s="689"/>
      <c r="AG36" s="689"/>
      <c r="AH36" s="689"/>
      <c r="AI36" s="689"/>
      <c r="AJ36" s="689"/>
      <c r="AK36" s="689"/>
      <c r="AL36" s="690" t="s">
        <v>172</v>
      </c>
      <c r="AM36" s="691"/>
      <c r="AN36" s="691"/>
      <c r="AO36" s="692"/>
      <c r="AP36" s="235"/>
      <c r="AQ36" s="759" t="s">
        <v>324</v>
      </c>
      <c r="AR36" s="760"/>
      <c r="AS36" s="760"/>
      <c r="AT36" s="760"/>
      <c r="AU36" s="760"/>
      <c r="AV36" s="760"/>
      <c r="AW36" s="760"/>
      <c r="AX36" s="760"/>
      <c r="AY36" s="761"/>
      <c r="AZ36" s="674">
        <v>2246673</v>
      </c>
      <c r="BA36" s="675"/>
      <c r="BB36" s="675"/>
      <c r="BC36" s="675"/>
      <c r="BD36" s="675"/>
      <c r="BE36" s="675"/>
      <c r="BF36" s="762"/>
      <c r="BG36" s="696" t="s">
        <v>325</v>
      </c>
      <c r="BH36" s="697"/>
      <c r="BI36" s="697"/>
      <c r="BJ36" s="697"/>
      <c r="BK36" s="697"/>
      <c r="BL36" s="697"/>
      <c r="BM36" s="697"/>
      <c r="BN36" s="697"/>
      <c r="BO36" s="697"/>
      <c r="BP36" s="697"/>
      <c r="BQ36" s="697"/>
      <c r="BR36" s="697"/>
      <c r="BS36" s="697"/>
      <c r="BT36" s="697"/>
      <c r="BU36" s="698"/>
      <c r="BV36" s="674">
        <v>82497</v>
      </c>
      <c r="BW36" s="675"/>
      <c r="BX36" s="675"/>
      <c r="BY36" s="675"/>
      <c r="BZ36" s="675"/>
      <c r="CA36" s="675"/>
      <c r="CB36" s="762"/>
      <c r="CD36" s="700" t="s">
        <v>326</v>
      </c>
      <c r="CE36" s="701"/>
      <c r="CF36" s="701"/>
      <c r="CG36" s="701"/>
      <c r="CH36" s="701"/>
      <c r="CI36" s="701"/>
      <c r="CJ36" s="701"/>
      <c r="CK36" s="701"/>
      <c r="CL36" s="701"/>
      <c r="CM36" s="701"/>
      <c r="CN36" s="701"/>
      <c r="CO36" s="701"/>
      <c r="CP36" s="701"/>
      <c r="CQ36" s="702"/>
      <c r="CR36" s="685">
        <v>6903111</v>
      </c>
      <c r="CS36" s="686"/>
      <c r="CT36" s="686"/>
      <c r="CU36" s="686"/>
      <c r="CV36" s="686"/>
      <c r="CW36" s="686"/>
      <c r="CX36" s="686"/>
      <c r="CY36" s="687"/>
      <c r="CZ36" s="690">
        <v>28</v>
      </c>
      <c r="DA36" s="719"/>
      <c r="DB36" s="719"/>
      <c r="DC36" s="723"/>
      <c r="DD36" s="694">
        <v>2346695</v>
      </c>
      <c r="DE36" s="686"/>
      <c r="DF36" s="686"/>
      <c r="DG36" s="686"/>
      <c r="DH36" s="686"/>
      <c r="DI36" s="686"/>
      <c r="DJ36" s="686"/>
      <c r="DK36" s="687"/>
      <c r="DL36" s="694">
        <v>1524715</v>
      </c>
      <c r="DM36" s="686"/>
      <c r="DN36" s="686"/>
      <c r="DO36" s="686"/>
      <c r="DP36" s="686"/>
      <c r="DQ36" s="686"/>
      <c r="DR36" s="686"/>
      <c r="DS36" s="686"/>
      <c r="DT36" s="686"/>
      <c r="DU36" s="686"/>
      <c r="DV36" s="687"/>
      <c r="DW36" s="690">
        <v>14.3</v>
      </c>
      <c r="DX36" s="719"/>
      <c r="DY36" s="719"/>
      <c r="DZ36" s="719"/>
      <c r="EA36" s="719"/>
      <c r="EB36" s="719"/>
      <c r="EC36" s="720"/>
    </row>
    <row r="37" spans="2:133" ht="11.25" customHeight="1" x14ac:dyDescent="0.15">
      <c r="B37" s="682" t="s">
        <v>327</v>
      </c>
      <c r="C37" s="683"/>
      <c r="D37" s="683"/>
      <c r="E37" s="683"/>
      <c r="F37" s="683"/>
      <c r="G37" s="683"/>
      <c r="H37" s="683"/>
      <c r="I37" s="683"/>
      <c r="J37" s="683"/>
      <c r="K37" s="683"/>
      <c r="L37" s="683"/>
      <c r="M37" s="683"/>
      <c r="N37" s="683"/>
      <c r="O37" s="683"/>
      <c r="P37" s="683"/>
      <c r="Q37" s="684"/>
      <c r="R37" s="685">
        <v>689038</v>
      </c>
      <c r="S37" s="686"/>
      <c r="T37" s="686"/>
      <c r="U37" s="686"/>
      <c r="V37" s="686"/>
      <c r="W37" s="686"/>
      <c r="X37" s="686"/>
      <c r="Y37" s="687"/>
      <c r="Z37" s="688">
        <v>2.7</v>
      </c>
      <c r="AA37" s="688"/>
      <c r="AB37" s="688"/>
      <c r="AC37" s="688"/>
      <c r="AD37" s="689" t="s">
        <v>172</v>
      </c>
      <c r="AE37" s="689"/>
      <c r="AF37" s="689"/>
      <c r="AG37" s="689"/>
      <c r="AH37" s="689"/>
      <c r="AI37" s="689"/>
      <c r="AJ37" s="689"/>
      <c r="AK37" s="689"/>
      <c r="AL37" s="690" t="s">
        <v>172</v>
      </c>
      <c r="AM37" s="691"/>
      <c r="AN37" s="691"/>
      <c r="AO37" s="692"/>
      <c r="AQ37" s="763" t="s">
        <v>328</v>
      </c>
      <c r="AR37" s="764"/>
      <c r="AS37" s="764"/>
      <c r="AT37" s="764"/>
      <c r="AU37" s="764"/>
      <c r="AV37" s="764"/>
      <c r="AW37" s="764"/>
      <c r="AX37" s="764"/>
      <c r="AY37" s="765"/>
      <c r="AZ37" s="685">
        <v>630762</v>
      </c>
      <c r="BA37" s="686"/>
      <c r="BB37" s="686"/>
      <c r="BC37" s="686"/>
      <c r="BD37" s="721"/>
      <c r="BE37" s="721"/>
      <c r="BF37" s="752"/>
      <c r="BG37" s="700" t="s">
        <v>329</v>
      </c>
      <c r="BH37" s="701"/>
      <c r="BI37" s="701"/>
      <c r="BJ37" s="701"/>
      <c r="BK37" s="701"/>
      <c r="BL37" s="701"/>
      <c r="BM37" s="701"/>
      <c r="BN37" s="701"/>
      <c r="BO37" s="701"/>
      <c r="BP37" s="701"/>
      <c r="BQ37" s="701"/>
      <c r="BR37" s="701"/>
      <c r="BS37" s="701"/>
      <c r="BT37" s="701"/>
      <c r="BU37" s="702"/>
      <c r="BV37" s="685">
        <v>22125</v>
      </c>
      <c r="BW37" s="686"/>
      <c r="BX37" s="686"/>
      <c r="BY37" s="686"/>
      <c r="BZ37" s="686"/>
      <c r="CA37" s="686"/>
      <c r="CB37" s="695"/>
      <c r="CD37" s="700" t="s">
        <v>330</v>
      </c>
      <c r="CE37" s="701"/>
      <c r="CF37" s="701"/>
      <c r="CG37" s="701"/>
      <c r="CH37" s="701"/>
      <c r="CI37" s="701"/>
      <c r="CJ37" s="701"/>
      <c r="CK37" s="701"/>
      <c r="CL37" s="701"/>
      <c r="CM37" s="701"/>
      <c r="CN37" s="701"/>
      <c r="CO37" s="701"/>
      <c r="CP37" s="701"/>
      <c r="CQ37" s="702"/>
      <c r="CR37" s="685">
        <v>711009</v>
      </c>
      <c r="CS37" s="721"/>
      <c r="CT37" s="721"/>
      <c r="CU37" s="721"/>
      <c r="CV37" s="721"/>
      <c r="CW37" s="721"/>
      <c r="CX37" s="721"/>
      <c r="CY37" s="722"/>
      <c r="CZ37" s="690">
        <v>2.9</v>
      </c>
      <c r="DA37" s="719"/>
      <c r="DB37" s="719"/>
      <c r="DC37" s="723"/>
      <c r="DD37" s="694">
        <v>706492</v>
      </c>
      <c r="DE37" s="721"/>
      <c r="DF37" s="721"/>
      <c r="DG37" s="721"/>
      <c r="DH37" s="721"/>
      <c r="DI37" s="721"/>
      <c r="DJ37" s="721"/>
      <c r="DK37" s="722"/>
      <c r="DL37" s="694">
        <v>658820</v>
      </c>
      <c r="DM37" s="721"/>
      <c r="DN37" s="721"/>
      <c r="DO37" s="721"/>
      <c r="DP37" s="721"/>
      <c r="DQ37" s="721"/>
      <c r="DR37" s="721"/>
      <c r="DS37" s="721"/>
      <c r="DT37" s="721"/>
      <c r="DU37" s="721"/>
      <c r="DV37" s="722"/>
      <c r="DW37" s="690">
        <v>6.2</v>
      </c>
      <c r="DX37" s="719"/>
      <c r="DY37" s="719"/>
      <c r="DZ37" s="719"/>
      <c r="EA37" s="719"/>
      <c r="EB37" s="719"/>
      <c r="EC37" s="720"/>
    </row>
    <row r="38" spans="2:133" ht="11.25" customHeight="1" x14ac:dyDescent="0.15">
      <c r="B38" s="682" t="s">
        <v>331</v>
      </c>
      <c r="C38" s="683"/>
      <c r="D38" s="683"/>
      <c r="E38" s="683"/>
      <c r="F38" s="683"/>
      <c r="G38" s="683"/>
      <c r="H38" s="683"/>
      <c r="I38" s="683"/>
      <c r="J38" s="683"/>
      <c r="K38" s="683"/>
      <c r="L38" s="683"/>
      <c r="M38" s="683"/>
      <c r="N38" s="683"/>
      <c r="O38" s="683"/>
      <c r="P38" s="683"/>
      <c r="Q38" s="684"/>
      <c r="R38" s="685">
        <v>1000007</v>
      </c>
      <c r="S38" s="686"/>
      <c r="T38" s="686"/>
      <c r="U38" s="686"/>
      <c r="V38" s="686"/>
      <c r="W38" s="686"/>
      <c r="X38" s="686"/>
      <c r="Y38" s="687"/>
      <c r="Z38" s="688">
        <v>3.9</v>
      </c>
      <c r="AA38" s="688"/>
      <c r="AB38" s="688"/>
      <c r="AC38" s="688"/>
      <c r="AD38" s="689" t="s">
        <v>172</v>
      </c>
      <c r="AE38" s="689"/>
      <c r="AF38" s="689"/>
      <c r="AG38" s="689"/>
      <c r="AH38" s="689"/>
      <c r="AI38" s="689"/>
      <c r="AJ38" s="689"/>
      <c r="AK38" s="689"/>
      <c r="AL38" s="690" t="s">
        <v>172</v>
      </c>
      <c r="AM38" s="691"/>
      <c r="AN38" s="691"/>
      <c r="AO38" s="692"/>
      <c r="AQ38" s="763" t="s">
        <v>332</v>
      </c>
      <c r="AR38" s="764"/>
      <c r="AS38" s="764"/>
      <c r="AT38" s="764"/>
      <c r="AU38" s="764"/>
      <c r="AV38" s="764"/>
      <c r="AW38" s="764"/>
      <c r="AX38" s="764"/>
      <c r="AY38" s="765"/>
      <c r="AZ38" s="685">
        <v>64000</v>
      </c>
      <c r="BA38" s="686"/>
      <c r="BB38" s="686"/>
      <c r="BC38" s="686"/>
      <c r="BD38" s="721"/>
      <c r="BE38" s="721"/>
      <c r="BF38" s="752"/>
      <c r="BG38" s="700" t="s">
        <v>333</v>
      </c>
      <c r="BH38" s="701"/>
      <c r="BI38" s="701"/>
      <c r="BJ38" s="701"/>
      <c r="BK38" s="701"/>
      <c r="BL38" s="701"/>
      <c r="BM38" s="701"/>
      <c r="BN38" s="701"/>
      <c r="BO38" s="701"/>
      <c r="BP38" s="701"/>
      <c r="BQ38" s="701"/>
      <c r="BR38" s="701"/>
      <c r="BS38" s="701"/>
      <c r="BT38" s="701"/>
      <c r="BU38" s="702"/>
      <c r="BV38" s="685">
        <v>6335</v>
      </c>
      <c r="BW38" s="686"/>
      <c r="BX38" s="686"/>
      <c r="BY38" s="686"/>
      <c r="BZ38" s="686"/>
      <c r="CA38" s="686"/>
      <c r="CB38" s="695"/>
      <c r="CD38" s="700" t="s">
        <v>334</v>
      </c>
      <c r="CE38" s="701"/>
      <c r="CF38" s="701"/>
      <c r="CG38" s="701"/>
      <c r="CH38" s="701"/>
      <c r="CI38" s="701"/>
      <c r="CJ38" s="701"/>
      <c r="CK38" s="701"/>
      <c r="CL38" s="701"/>
      <c r="CM38" s="701"/>
      <c r="CN38" s="701"/>
      <c r="CO38" s="701"/>
      <c r="CP38" s="701"/>
      <c r="CQ38" s="702"/>
      <c r="CR38" s="685">
        <v>1598138</v>
      </c>
      <c r="CS38" s="686"/>
      <c r="CT38" s="686"/>
      <c r="CU38" s="686"/>
      <c r="CV38" s="686"/>
      <c r="CW38" s="686"/>
      <c r="CX38" s="686"/>
      <c r="CY38" s="687"/>
      <c r="CZ38" s="690">
        <v>6.5</v>
      </c>
      <c r="DA38" s="719"/>
      <c r="DB38" s="719"/>
      <c r="DC38" s="723"/>
      <c r="DD38" s="694">
        <v>1289273</v>
      </c>
      <c r="DE38" s="686"/>
      <c r="DF38" s="686"/>
      <c r="DG38" s="686"/>
      <c r="DH38" s="686"/>
      <c r="DI38" s="686"/>
      <c r="DJ38" s="686"/>
      <c r="DK38" s="687"/>
      <c r="DL38" s="694">
        <v>1211245</v>
      </c>
      <c r="DM38" s="686"/>
      <c r="DN38" s="686"/>
      <c r="DO38" s="686"/>
      <c r="DP38" s="686"/>
      <c r="DQ38" s="686"/>
      <c r="DR38" s="686"/>
      <c r="DS38" s="686"/>
      <c r="DT38" s="686"/>
      <c r="DU38" s="686"/>
      <c r="DV38" s="687"/>
      <c r="DW38" s="690">
        <v>11.3</v>
      </c>
      <c r="DX38" s="719"/>
      <c r="DY38" s="719"/>
      <c r="DZ38" s="719"/>
      <c r="EA38" s="719"/>
      <c r="EB38" s="719"/>
      <c r="EC38" s="720"/>
    </row>
    <row r="39" spans="2:133" ht="11.25" customHeight="1" x14ac:dyDescent="0.15">
      <c r="B39" s="682" t="s">
        <v>335</v>
      </c>
      <c r="C39" s="683"/>
      <c r="D39" s="683"/>
      <c r="E39" s="683"/>
      <c r="F39" s="683"/>
      <c r="G39" s="683"/>
      <c r="H39" s="683"/>
      <c r="I39" s="683"/>
      <c r="J39" s="683"/>
      <c r="K39" s="683"/>
      <c r="L39" s="683"/>
      <c r="M39" s="683"/>
      <c r="N39" s="683"/>
      <c r="O39" s="683"/>
      <c r="P39" s="683"/>
      <c r="Q39" s="684"/>
      <c r="R39" s="685">
        <v>2386048</v>
      </c>
      <c r="S39" s="686"/>
      <c r="T39" s="686"/>
      <c r="U39" s="686"/>
      <c r="V39" s="686"/>
      <c r="W39" s="686"/>
      <c r="X39" s="686"/>
      <c r="Y39" s="687"/>
      <c r="Z39" s="688">
        <v>9.3000000000000007</v>
      </c>
      <c r="AA39" s="688"/>
      <c r="AB39" s="688"/>
      <c r="AC39" s="688"/>
      <c r="AD39" s="689" t="s">
        <v>172</v>
      </c>
      <c r="AE39" s="689"/>
      <c r="AF39" s="689"/>
      <c r="AG39" s="689"/>
      <c r="AH39" s="689"/>
      <c r="AI39" s="689"/>
      <c r="AJ39" s="689"/>
      <c r="AK39" s="689"/>
      <c r="AL39" s="690" t="s">
        <v>172</v>
      </c>
      <c r="AM39" s="691"/>
      <c r="AN39" s="691"/>
      <c r="AO39" s="692"/>
      <c r="AQ39" s="763" t="s">
        <v>336</v>
      </c>
      <c r="AR39" s="764"/>
      <c r="AS39" s="764"/>
      <c r="AT39" s="764"/>
      <c r="AU39" s="764"/>
      <c r="AV39" s="764"/>
      <c r="AW39" s="764"/>
      <c r="AX39" s="764"/>
      <c r="AY39" s="765"/>
      <c r="AZ39" s="685">
        <v>17773</v>
      </c>
      <c r="BA39" s="686"/>
      <c r="BB39" s="686"/>
      <c r="BC39" s="686"/>
      <c r="BD39" s="721"/>
      <c r="BE39" s="721"/>
      <c r="BF39" s="752"/>
      <c r="BG39" s="700" t="s">
        <v>337</v>
      </c>
      <c r="BH39" s="701"/>
      <c r="BI39" s="701"/>
      <c r="BJ39" s="701"/>
      <c r="BK39" s="701"/>
      <c r="BL39" s="701"/>
      <c r="BM39" s="701"/>
      <c r="BN39" s="701"/>
      <c r="BO39" s="701"/>
      <c r="BP39" s="701"/>
      <c r="BQ39" s="701"/>
      <c r="BR39" s="701"/>
      <c r="BS39" s="701"/>
      <c r="BT39" s="701"/>
      <c r="BU39" s="702"/>
      <c r="BV39" s="685">
        <v>9977</v>
      </c>
      <c r="BW39" s="686"/>
      <c r="BX39" s="686"/>
      <c r="BY39" s="686"/>
      <c r="BZ39" s="686"/>
      <c r="CA39" s="686"/>
      <c r="CB39" s="695"/>
      <c r="CD39" s="700" t="s">
        <v>338</v>
      </c>
      <c r="CE39" s="701"/>
      <c r="CF39" s="701"/>
      <c r="CG39" s="701"/>
      <c r="CH39" s="701"/>
      <c r="CI39" s="701"/>
      <c r="CJ39" s="701"/>
      <c r="CK39" s="701"/>
      <c r="CL39" s="701"/>
      <c r="CM39" s="701"/>
      <c r="CN39" s="701"/>
      <c r="CO39" s="701"/>
      <c r="CP39" s="701"/>
      <c r="CQ39" s="702"/>
      <c r="CR39" s="685">
        <v>530982</v>
      </c>
      <c r="CS39" s="721"/>
      <c r="CT39" s="721"/>
      <c r="CU39" s="721"/>
      <c r="CV39" s="721"/>
      <c r="CW39" s="721"/>
      <c r="CX39" s="721"/>
      <c r="CY39" s="722"/>
      <c r="CZ39" s="690">
        <v>2.2000000000000002</v>
      </c>
      <c r="DA39" s="719"/>
      <c r="DB39" s="719"/>
      <c r="DC39" s="723"/>
      <c r="DD39" s="694">
        <v>309280</v>
      </c>
      <c r="DE39" s="721"/>
      <c r="DF39" s="721"/>
      <c r="DG39" s="721"/>
      <c r="DH39" s="721"/>
      <c r="DI39" s="721"/>
      <c r="DJ39" s="721"/>
      <c r="DK39" s="722"/>
      <c r="DL39" s="694" t="s">
        <v>172</v>
      </c>
      <c r="DM39" s="721"/>
      <c r="DN39" s="721"/>
      <c r="DO39" s="721"/>
      <c r="DP39" s="721"/>
      <c r="DQ39" s="721"/>
      <c r="DR39" s="721"/>
      <c r="DS39" s="721"/>
      <c r="DT39" s="721"/>
      <c r="DU39" s="721"/>
      <c r="DV39" s="722"/>
      <c r="DW39" s="690" t="s">
        <v>172</v>
      </c>
      <c r="DX39" s="719"/>
      <c r="DY39" s="719"/>
      <c r="DZ39" s="719"/>
      <c r="EA39" s="719"/>
      <c r="EB39" s="719"/>
      <c r="EC39" s="720"/>
    </row>
    <row r="40" spans="2:133" ht="11.25" customHeight="1" x14ac:dyDescent="0.15">
      <c r="B40" s="682" t="s">
        <v>339</v>
      </c>
      <c r="C40" s="683"/>
      <c r="D40" s="683"/>
      <c r="E40" s="683"/>
      <c r="F40" s="683"/>
      <c r="G40" s="683"/>
      <c r="H40" s="683"/>
      <c r="I40" s="683"/>
      <c r="J40" s="683"/>
      <c r="K40" s="683"/>
      <c r="L40" s="683"/>
      <c r="M40" s="683"/>
      <c r="N40" s="683"/>
      <c r="O40" s="683"/>
      <c r="P40" s="683"/>
      <c r="Q40" s="684"/>
      <c r="R40" s="685" t="s">
        <v>172</v>
      </c>
      <c r="S40" s="686"/>
      <c r="T40" s="686"/>
      <c r="U40" s="686"/>
      <c r="V40" s="686"/>
      <c r="W40" s="686"/>
      <c r="X40" s="686"/>
      <c r="Y40" s="687"/>
      <c r="Z40" s="688" t="s">
        <v>172</v>
      </c>
      <c r="AA40" s="688"/>
      <c r="AB40" s="688"/>
      <c r="AC40" s="688"/>
      <c r="AD40" s="689" t="s">
        <v>172</v>
      </c>
      <c r="AE40" s="689"/>
      <c r="AF40" s="689"/>
      <c r="AG40" s="689"/>
      <c r="AH40" s="689"/>
      <c r="AI40" s="689"/>
      <c r="AJ40" s="689"/>
      <c r="AK40" s="689"/>
      <c r="AL40" s="690" t="s">
        <v>172</v>
      </c>
      <c r="AM40" s="691"/>
      <c r="AN40" s="691"/>
      <c r="AO40" s="692"/>
      <c r="AQ40" s="763" t="s">
        <v>340</v>
      </c>
      <c r="AR40" s="764"/>
      <c r="AS40" s="764"/>
      <c r="AT40" s="764"/>
      <c r="AU40" s="764"/>
      <c r="AV40" s="764"/>
      <c r="AW40" s="764"/>
      <c r="AX40" s="764"/>
      <c r="AY40" s="765"/>
      <c r="AZ40" s="685">
        <v>14028</v>
      </c>
      <c r="BA40" s="686"/>
      <c r="BB40" s="686"/>
      <c r="BC40" s="686"/>
      <c r="BD40" s="721"/>
      <c r="BE40" s="721"/>
      <c r="BF40" s="752"/>
      <c r="BG40" s="772" t="s">
        <v>341</v>
      </c>
      <c r="BH40" s="773"/>
      <c r="BI40" s="773"/>
      <c r="BJ40" s="773"/>
      <c r="BK40" s="773"/>
      <c r="BL40" s="236"/>
      <c r="BM40" s="701" t="s">
        <v>342</v>
      </c>
      <c r="BN40" s="701"/>
      <c r="BO40" s="701"/>
      <c r="BP40" s="701"/>
      <c r="BQ40" s="701"/>
      <c r="BR40" s="701"/>
      <c r="BS40" s="701"/>
      <c r="BT40" s="701"/>
      <c r="BU40" s="702"/>
      <c r="BV40" s="685">
        <v>84</v>
      </c>
      <c r="BW40" s="686"/>
      <c r="BX40" s="686"/>
      <c r="BY40" s="686"/>
      <c r="BZ40" s="686"/>
      <c r="CA40" s="686"/>
      <c r="CB40" s="695"/>
      <c r="CD40" s="700" t="s">
        <v>343</v>
      </c>
      <c r="CE40" s="701"/>
      <c r="CF40" s="701"/>
      <c r="CG40" s="701"/>
      <c r="CH40" s="701"/>
      <c r="CI40" s="701"/>
      <c r="CJ40" s="701"/>
      <c r="CK40" s="701"/>
      <c r="CL40" s="701"/>
      <c r="CM40" s="701"/>
      <c r="CN40" s="701"/>
      <c r="CO40" s="701"/>
      <c r="CP40" s="701"/>
      <c r="CQ40" s="702"/>
      <c r="CR40" s="685">
        <v>583003</v>
      </c>
      <c r="CS40" s="686"/>
      <c r="CT40" s="686"/>
      <c r="CU40" s="686"/>
      <c r="CV40" s="686"/>
      <c r="CW40" s="686"/>
      <c r="CX40" s="686"/>
      <c r="CY40" s="687"/>
      <c r="CZ40" s="690">
        <v>2.4</v>
      </c>
      <c r="DA40" s="719"/>
      <c r="DB40" s="719"/>
      <c r="DC40" s="723"/>
      <c r="DD40" s="694">
        <v>4800</v>
      </c>
      <c r="DE40" s="686"/>
      <c r="DF40" s="686"/>
      <c r="DG40" s="686"/>
      <c r="DH40" s="686"/>
      <c r="DI40" s="686"/>
      <c r="DJ40" s="686"/>
      <c r="DK40" s="687"/>
      <c r="DL40" s="694" t="s">
        <v>172</v>
      </c>
      <c r="DM40" s="686"/>
      <c r="DN40" s="686"/>
      <c r="DO40" s="686"/>
      <c r="DP40" s="686"/>
      <c r="DQ40" s="686"/>
      <c r="DR40" s="686"/>
      <c r="DS40" s="686"/>
      <c r="DT40" s="686"/>
      <c r="DU40" s="686"/>
      <c r="DV40" s="687"/>
      <c r="DW40" s="690" t="s">
        <v>172</v>
      </c>
      <c r="DX40" s="719"/>
      <c r="DY40" s="719"/>
      <c r="DZ40" s="719"/>
      <c r="EA40" s="719"/>
      <c r="EB40" s="719"/>
      <c r="EC40" s="720"/>
    </row>
    <row r="41" spans="2:133" ht="11.25" customHeight="1" x14ac:dyDescent="0.15">
      <c r="B41" s="682" t="s">
        <v>344</v>
      </c>
      <c r="C41" s="683"/>
      <c r="D41" s="683"/>
      <c r="E41" s="683"/>
      <c r="F41" s="683"/>
      <c r="G41" s="683"/>
      <c r="H41" s="683"/>
      <c r="I41" s="683"/>
      <c r="J41" s="683"/>
      <c r="K41" s="683"/>
      <c r="L41" s="683"/>
      <c r="M41" s="683"/>
      <c r="N41" s="683"/>
      <c r="O41" s="683"/>
      <c r="P41" s="683"/>
      <c r="Q41" s="684"/>
      <c r="R41" s="685" t="s">
        <v>172</v>
      </c>
      <c r="S41" s="686"/>
      <c r="T41" s="686"/>
      <c r="U41" s="686"/>
      <c r="V41" s="686"/>
      <c r="W41" s="686"/>
      <c r="X41" s="686"/>
      <c r="Y41" s="687"/>
      <c r="Z41" s="688" t="s">
        <v>172</v>
      </c>
      <c r="AA41" s="688"/>
      <c r="AB41" s="688"/>
      <c r="AC41" s="688"/>
      <c r="AD41" s="689" t="s">
        <v>172</v>
      </c>
      <c r="AE41" s="689"/>
      <c r="AF41" s="689"/>
      <c r="AG41" s="689"/>
      <c r="AH41" s="689"/>
      <c r="AI41" s="689"/>
      <c r="AJ41" s="689"/>
      <c r="AK41" s="689"/>
      <c r="AL41" s="690" t="s">
        <v>172</v>
      </c>
      <c r="AM41" s="691"/>
      <c r="AN41" s="691"/>
      <c r="AO41" s="692"/>
      <c r="AQ41" s="763" t="s">
        <v>345</v>
      </c>
      <c r="AR41" s="764"/>
      <c r="AS41" s="764"/>
      <c r="AT41" s="764"/>
      <c r="AU41" s="764"/>
      <c r="AV41" s="764"/>
      <c r="AW41" s="764"/>
      <c r="AX41" s="764"/>
      <c r="AY41" s="765"/>
      <c r="AZ41" s="685">
        <v>345653</v>
      </c>
      <c r="BA41" s="686"/>
      <c r="BB41" s="686"/>
      <c r="BC41" s="686"/>
      <c r="BD41" s="721"/>
      <c r="BE41" s="721"/>
      <c r="BF41" s="752"/>
      <c r="BG41" s="772"/>
      <c r="BH41" s="773"/>
      <c r="BI41" s="773"/>
      <c r="BJ41" s="773"/>
      <c r="BK41" s="773"/>
      <c r="BL41" s="236"/>
      <c r="BM41" s="701" t="s">
        <v>346</v>
      </c>
      <c r="BN41" s="701"/>
      <c r="BO41" s="701"/>
      <c r="BP41" s="701"/>
      <c r="BQ41" s="701"/>
      <c r="BR41" s="701"/>
      <c r="BS41" s="701"/>
      <c r="BT41" s="701"/>
      <c r="BU41" s="702"/>
      <c r="BV41" s="685">
        <v>1</v>
      </c>
      <c r="BW41" s="686"/>
      <c r="BX41" s="686"/>
      <c r="BY41" s="686"/>
      <c r="BZ41" s="686"/>
      <c r="CA41" s="686"/>
      <c r="CB41" s="695"/>
      <c r="CD41" s="700" t="s">
        <v>347</v>
      </c>
      <c r="CE41" s="701"/>
      <c r="CF41" s="701"/>
      <c r="CG41" s="701"/>
      <c r="CH41" s="701"/>
      <c r="CI41" s="701"/>
      <c r="CJ41" s="701"/>
      <c r="CK41" s="701"/>
      <c r="CL41" s="701"/>
      <c r="CM41" s="701"/>
      <c r="CN41" s="701"/>
      <c r="CO41" s="701"/>
      <c r="CP41" s="701"/>
      <c r="CQ41" s="702"/>
      <c r="CR41" s="685" t="s">
        <v>172</v>
      </c>
      <c r="CS41" s="721"/>
      <c r="CT41" s="721"/>
      <c r="CU41" s="721"/>
      <c r="CV41" s="721"/>
      <c r="CW41" s="721"/>
      <c r="CX41" s="721"/>
      <c r="CY41" s="722"/>
      <c r="CZ41" s="690" t="s">
        <v>172</v>
      </c>
      <c r="DA41" s="719"/>
      <c r="DB41" s="719"/>
      <c r="DC41" s="723"/>
      <c r="DD41" s="694" t="s">
        <v>172</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348</v>
      </c>
      <c r="C42" s="683"/>
      <c r="D42" s="683"/>
      <c r="E42" s="683"/>
      <c r="F42" s="683"/>
      <c r="G42" s="683"/>
      <c r="H42" s="683"/>
      <c r="I42" s="683"/>
      <c r="J42" s="683"/>
      <c r="K42" s="683"/>
      <c r="L42" s="683"/>
      <c r="M42" s="683"/>
      <c r="N42" s="683"/>
      <c r="O42" s="683"/>
      <c r="P42" s="683"/>
      <c r="Q42" s="684"/>
      <c r="R42" s="685">
        <v>522162</v>
      </c>
      <c r="S42" s="686"/>
      <c r="T42" s="686"/>
      <c r="U42" s="686"/>
      <c r="V42" s="686"/>
      <c r="W42" s="686"/>
      <c r="X42" s="686"/>
      <c r="Y42" s="687"/>
      <c r="Z42" s="688">
        <v>2</v>
      </c>
      <c r="AA42" s="688"/>
      <c r="AB42" s="688"/>
      <c r="AC42" s="688"/>
      <c r="AD42" s="689" t="s">
        <v>172</v>
      </c>
      <c r="AE42" s="689"/>
      <c r="AF42" s="689"/>
      <c r="AG42" s="689"/>
      <c r="AH42" s="689"/>
      <c r="AI42" s="689"/>
      <c r="AJ42" s="689"/>
      <c r="AK42" s="689"/>
      <c r="AL42" s="690" t="s">
        <v>172</v>
      </c>
      <c r="AM42" s="691"/>
      <c r="AN42" s="691"/>
      <c r="AO42" s="692"/>
      <c r="AQ42" s="784" t="s">
        <v>349</v>
      </c>
      <c r="AR42" s="785"/>
      <c r="AS42" s="785"/>
      <c r="AT42" s="785"/>
      <c r="AU42" s="785"/>
      <c r="AV42" s="785"/>
      <c r="AW42" s="785"/>
      <c r="AX42" s="785"/>
      <c r="AY42" s="786"/>
      <c r="AZ42" s="776">
        <v>1174457</v>
      </c>
      <c r="BA42" s="777"/>
      <c r="BB42" s="777"/>
      <c r="BC42" s="777"/>
      <c r="BD42" s="756"/>
      <c r="BE42" s="756"/>
      <c r="BF42" s="758"/>
      <c r="BG42" s="774"/>
      <c r="BH42" s="775"/>
      <c r="BI42" s="775"/>
      <c r="BJ42" s="775"/>
      <c r="BK42" s="775"/>
      <c r="BL42" s="237"/>
      <c r="BM42" s="711" t="s">
        <v>350</v>
      </c>
      <c r="BN42" s="711"/>
      <c r="BO42" s="711"/>
      <c r="BP42" s="711"/>
      <c r="BQ42" s="711"/>
      <c r="BR42" s="711"/>
      <c r="BS42" s="711"/>
      <c r="BT42" s="711"/>
      <c r="BU42" s="712"/>
      <c r="BV42" s="776">
        <v>290</v>
      </c>
      <c r="BW42" s="777"/>
      <c r="BX42" s="777"/>
      <c r="BY42" s="777"/>
      <c r="BZ42" s="777"/>
      <c r="CA42" s="777"/>
      <c r="CB42" s="783"/>
      <c r="CD42" s="682" t="s">
        <v>351</v>
      </c>
      <c r="CE42" s="683"/>
      <c r="CF42" s="683"/>
      <c r="CG42" s="683"/>
      <c r="CH42" s="683"/>
      <c r="CI42" s="683"/>
      <c r="CJ42" s="683"/>
      <c r="CK42" s="683"/>
      <c r="CL42" s="683"/>
      <c r="CM42" s="683"/>
      <c r="CN42" s="683"/>
      <c r="CO42" s="683"/>
      <c r="CP42" s="683"/>
      <c r="CQ42" s="684"/>
      <c r="CR42" s="685">
        <v>4219377</v>
      </c>
      <c r="CS42" s="686"/>
      <c r="CT42" s="686"/>
      <c r="CU42" s="686"/>
      <c r="CV42" s="686"/>
      <c r="CW42" s="686"/>
      <c r="CX42" s="686"/>
      <c r="CY42" s="687"/>
      <c r="CZ42" s="690">
        <v>17.100000000000001</v>
      </c>
      <c r="DA42" s="691"/>
      <c r="DB42" s="691"/>
      <c r="DC42" s="703"/>
      <c r="DD42" s="694">
        <v>780456</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352</v>
      </c>
      <c r="C43" s="736"/>
      <c r="D43" s="736"/>
      <c r="E43" s="736"/>
      <c r="F43" s="736"/>
      <c r="G43" s="736"/>
      <c r="H43" s="736"/>
      <c r="I43" s="736"/>
      <c r="J43" s="736"/>
      <c r="K43" s="736"/>
      <c r="L43" s="736"/>
      <c r="M43" s="736"/>
      <c r="N43" s="736"/>
      <c r="O43" s="736"/>
      <c r="P43" s="736"/>
      <c r="Q43" s="737"/>
      <c r="R43" s="776">
        <v>25587946</v>
      </c>
      <c r="S43" s="777"/>
      <c r="T43" s="777"/>
      <c r="U43" s="777"/>
      <c r="V43" s="777"/>
      <c r="W43" s="777"/>
      <c r="X43" s="777"/>
      <c r="Y43" s="778"/>
      <c r="Z43" s="779">
        <v>100</v>
      </c>
      <c r="AA43" s="779"/>
      <c r="AB43" s="779"/>
      <c r="AC43" s="779"/>
      <c r="AD43" s="780">
        <v>10165080</v>
      </c>
      <c r="AE43" s="780"/>
      <c r="AF43" s="780"/>
      <c r="AG43" s="780"/>
      <c r="AH43" s="780"/>
      <c r="AI43" s="780"/>
      <c r="AJ43" s="780"/>
      <c r="AK43" s="780"/>
      <c r="AL43" s="781">
        <v>100</v>
      </c>
      <c r="AM43" s="757"/>
      <c r="AN43" s="757"/>
      <c r="AO43" s="782"/>
      <c r="BV43" s="238"/>
      <c r="BW43" s="238"/>
      <c r="BX43" s="238"/>
      <c r="BY43" s="238"/>
      <c r="BZ43" s="238"/>
      <c r="CA43" s="238"/>
      <c r="CB43" s="238"/>
      <c r="CD43" s="682" t="s">
        <v>353</v>
      </c>
      <c r="CE43" s="683"/>
      <c r="CF43" s="683"/>
      <c r="CG43" s="683"/>
      <c r="CH43" s="683"/>
      <c r="CI43" s="683"/>
      <c r="CJ43" s="683"/>
      <c r="CK43" s="683"/>
      <c r="CL43" s="683"/>
      <c r="CM43" s="683"/>
      <c r="CN43" s="683"/>
      <c r="CO43" s="683"/>
      <c r="CP43" s="683"/>
      <c r="CQ43" s="684"/>
      <c r="CR43" s="685">
        <v>86722</v>
      </c>
      <c r="CS43" s="721"/>
      <c r="CT43" s="721"/>
      <c r="CU43" s="721"/>
      <c r="CV43" s="721"/>
      <c r="CW43" s="721"/>
      <c r="CX43" s="721"/>
      <c r="CY43" s="722"/>
      <c r="CZ43" s="690">
        <v>0.4</v>
      </c>
      <c r="DA43" s="719"/>
      <c r="DB43" s="719"/>
      <c r="DC43" s="723"/>
      <c r="DD43" s="694">
        <v>86644</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301</v>
      </c>
      <c r="CE44" s="798"/>
      <c r="CF44" s="682" t="s">
        <v>354</v>
      </c>
      <c r="CG44" s="683"/>
      <c r="CH44" s="683"/>
      <c r="CI44" s="683"/>
      <c r="CJ44" s="683"/>
      <c r="CK44" s="683"/>
      <c r="CL44" s="683"/>
      <c r="CM44" s="683"/>
      <c r="CN44" s="683"/>
      <c r="CO44" s="683"/>
      <c r="CP44" s="683"/>
      <c r="CQ44" s="684"/>
      <c r="CR44" s="685">
        <v>3713056</v>
      </c>
      <c r="CS44" s="686"/>
      <c r="CT44" s="686"/>
      <c r="CU44" s="686"/>
      <c r="CV44" s="686"/>
      <c r="CW44" s="686"/>
      <c r="CX44" s="686"/>
      <c r="CY44" s="687"/>
      <c r="CZ44" s="690">
        <v>15</v>
      </c>
      <c r="DA44" s="691"/>
      <c r="DB44" s="691"/>
      <c r="DC44" s="703"/>
      <c r="DD44" s="694">
        <v>768339</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356</v>
      </c>
      <c r="CG45" s="683"/>
      <c r="CH45" s="683"/>
      <c r="CI45" s="683"/>
      <c r="CJ45" s="683"/>
      <c r="CK45" s="683"/>
      <c r="CL45" s="683"/>
      <c r="CM45" s="683"/>
      <c r="CN45" s="683"/>
      <c r="CO45" s="683"/>
      <c r="CP45" s="683"/>
      <c r="CQ45" s="684"/>
      <c r="CR45" s="685">
        <v>1413598</v>
      </c>
      <c r="CS45" s="721"/>
      <c r="CT45" s="721"/>
      <c r="CU45" s="721"/>
      <c r="CV45" s="721"/>
      <c r="CW45" s="721"/>
      <c r="CX45" s="721"/>
      <c r="CY45" s="722"/>
      <c r="CZ45" s="690">
        <v>5.7</v>
      </c>
      <c r="DA45" s="719"/>
      <c r="DB45" s="719"/>
      <c r="DC45" s="723"/>
      <c r="DD45" s="694">
        <v>142154</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357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358</v>
      </c>
      <c r="CG46" s="683"/>
      <c r="CH46" s="683"/>
      <c r="CI46" s="683"/>
      <c r="CJ46" s="683"/>
      <c r="CK46" s="683"/>
      <c r="CL46" s="683"/>
      <c r="CM46" s="683"/>
      <c r="CN46" s="683"/>
      <c r="CO46" s="683"/>
      <c r="CP46" s="683"/>
      <c r="CQ46" s="684"/>
      <c r="CR46" s="685">
        <v>2289910</v>
      </c>
      <c r="CS46" s="686"/>
      <c r="CT46" s="686"/>
      <c r="CU46" s="686"/>
      <c r="CV46" s="686"/>
      <c r="CW46" s="686"/>
      <c r="CX46" s="686"/>
      <c r="CY46" s="687"/>
      <c r="CZ46" s="690">
        <v>9.3000000000000007</v>
      </c>
      <c r="DA46" s="691"/>
      <c r="DB46" s="691"/>
      <c r="DC46" s="703"/>
      <c r="DD46" s="694">
        <v>624737</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359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360</v>
      </c>
      <c r="CG47" s="683"/>
      <c r="CH47" s="683"/>
      <c r="CI47" s="683"/>
      <c r="CJ47" s="683"/>
      <c r="CK47" s="683"/>
      <c r="CL47" s="683"/>
      <c r="CM47" s="683"/>
      <c r="CN47" s="683"/>
      <c r="CO47" s="683"/>
      <c r="CP47" s="683"/>
      <c r="CQ47" s="684"/>
      <c r="CR47" s="685">
        <v>506321</v>
      </c>
      <c r="CS47" s="721"/>
      <c r="CT47" s="721"/>
      <c r="CU47" s="721"/>
      <c r="CV47" s="721"/>
      <c r="CW47" s="721"/>
      <c r="CX47" s="721"/>
      <c r="CY47" s="722"/>
      <c r="CZ47" s="690">
        <v>2.1</v>
      </c>
      <c r="DA47" s="719"/>
      <c r="DB47" s="719"/>
      <c r="DC47" s="723"/>
      <c r="DD47" s="694">
        <v>12117</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361</v>
      </c>
      <c r="CG48" s="683"/>
      <c r="CH48" s="683"/>
      <c r="CI48" s="683"/>
      <c r="CJ48" s="683"/>
      <c r="CK48" s="683"/>
      <c r="CL48" s="683"/>
      <c r="CM48" s="683"/>
      <c r="CN48" s="683"/>
      <c r="CO48" s="683"/>
      <c r="CP48" s="683"/>
      <c r="CQ48" s="684"/>
      <c r="CR48" s="685" t="s">
        <v>172</v>
      </c>
      <c r="CS48" s="686"/>
      <c r="CT48" s="686"/>
      <c r="CU48" s="686"/>
      <c r="CV48" s="686"/>
      <c r="CW48" s="686"/>
      <c r="CX48" s="686"/>
      <c r="CY48" s="687"/>
      <c r="CZ48" s="690" t="s">
        <v>362</v>
      </c>
      <c r="DA48" s="691"/>
      <c r="DB48" s="691"/>
      <c r="DC48" s="703"/>
      <c r="DD48" s="694" t="s">
        <v>362</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363</v>
      </c>
      <c r="CE49" s="736"/>
      <c r="CF49" s="736"/>
      <c r="CG49" s="736"/>
      <c r="CH49" s="736"/>
      <c r="CI49" s="736"/>
      <c r="CJ49" s="736"/>
      <c r="CK49" s="736"/>
      <c r="CL49" s="736"/>
      <c r="CM49" s="736"/>
      <c r="CN49" s="736"/>
      <c r="CO49" s="736"/>
      <c r="CP49" s="736"/>
      <c r="CQ49" s="737"/>
      <c r="CR49" s="776">
        <v>24672575</v>
      </c>
      <c r="CS49" s="756"/>
      <c r="CT49" s="756"/>
      <c r="CU49" s="756"/>
      <c r="CV49" s="756"/>
      <c r="CW49" s="756"/>
      <c r="CX49" s="756"/>
      <c r="CY49" s="787"/>
      <c r="CZ49" s="781">
        <v>100</v>
      </c>
      <c r="DA49" s="788"/>
      <c r="DB49" s="788"/>
      <c r="DC49" s="789"/>
      <c r="DD49" s="790">
        <v>12309356</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GLRIceesP9mmoQrn1qOwrzXKOoMrWMRuk9ZCZv/gnhFsa8ZutfB1bFq+ZXSXvyhNibn1mSRMEfSt6jaXh7A3OQ==" saltValue="IW5p6GgrjJSJYsTFDmmXz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365</v>
      </c>
      <c r="DK2" s="833"/>
      <c r="DL2" s="833"/>
      <c r="DM2" s="833"/>
      <c r="DN2" s="833"/>
      <c r="DO2" s="834"/>
      <c r="DP2" s="251"/>
      <c r="DQ2" s="832" t="s">
        <v>366</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367</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369</v>
      </c>
      <c r="B5" s="827"/>
      <c r="C5" s="827"/>
      <c r="D5" s="827"/>
      <c r="E5" s="827"/>
      <c r="F5" s="827"/>
      <c r="G5" s="827"/>
      <c r="H5" s="827"/>
      <c r="I5" s="827"/>
      <c r="J5" s="827"/>
      <c r="K5" s="827"/>
      <c r="L5" s="827"/>
      <c r="M5" s="827"/>
      <c r="N5" s="827"/>
      <c r="O5" s="827"/>
      <c r="P5" s="828"/>
      <c r="Q5" s="803" t="s">
        <v>370</v>
      </c>
      <c r="R5" s="804"/>
      <c r="S5" s="804"/>
      <c r="T5" s="804"/>
      <c r="U5" s="805"/>
      <c r="V5" s="803" t="s">
        <v>371</v>
      </c>
      <c r="W5" s="804"/>
      <c r="X5" s="804"/>
      <c r="Y5" s="804"/>
      <c r="Z5" s="805"/>
      <c r="AA5" s="803" t="s">
        <v>372</v>
      </c>
      <c r="AB5" s="804"/>
      <c r="AC5" s="804"/>
      <c r="AD5" s="804"/>
      <c r="AE5" s="804"/>
      <c r="AF5" s="836" t="s">
        <v>373</v>
      </c>
      <c r="AG5" s="804"/>
      <c r="AH5" s="804"/>
      <c r="AI5" s="804"/>
      <c r="AJ5" s="815"/>
      <c r="AK5" s="804" t="s">
        <v>374</v>
      </c>
      <c r="AL5" s="804"/>
      <c r="AM5" s="804"/>
      <c r="AN5" s="804"/>
      <c r="AO5" s="805"/>
      <c r="AP5" s="803" t="s">
        <v>375</v>
      </c>
      <c r="AQ5" s="804"/>
      <c r="AR5" s="804"/>
      <c r="AS5" s="804"/>
      <c r="AT5" s="805"/>
      <c r="AU5" s="803" t="s">
        <v>376</v>
      </c>
      <c r="AV5" s="804"/>
      <c r="AW5" s="804"/>
      <c r="AX5" s="804"/>
      <c r="AY5" s="815"/>
      <c r="AZ5" s="258"/>
      <c r="BA5" s="258"/>
      <c r="BB5" s="258"/>
      <c r="BC5" s="258"/>
      <c r="BD5" s="258"/>
      <c r="BE5" s="259"/>
      <c r="BF5" s="259"/>
      <c r="BG5" s="259"/>
      <c r="BH5" s="259"/>
      <c r="BI5" s="259"/>
      <c r="BJ5" s="259"/>
      <c r="BK5" s="259"/>
      <c r="BL5" s="259"/>
      <c r="BM5" s="259"/>
      <c r="BN5" s="259"/>
      <c r="BO5" s="259"/>
      <c r="BP5" s="259"/>
      <c r="BQ5" s="826" t="s">
        <v>377</v>
      </c>
      <c r="BR5" s="827"/>
      <c r="BS5" s="827"/>
      <c r="BT5" s="827"/>
      <c r="BU5" s="827"/>
      <c r="BV5" s="827"/>
      <c r="BW5" s="827"/>
      <c r="BX5" s="827"/>
      <c r="BY5" s="827"/>
      <c r="BZ5" s="827"/>
      <c r="CA5" s="827"/>
      <c r="CB5" s="827"/>
      <c r="CC5" s="827"/>
      <c r="CD5" s="827"/>
      <c r="CE5" s="827"/>
      <c r="CF5" s="827"/>
      <c r="CG5" s="828"/>
      <c r="CH5" s="803" t="s">
        <v>378</v>
      </c>
      <c r="CI5" s="804"/>
      <c r="CJ5" s="804"/>
      <c r="CK5" s="804"/>
      <c r="CL5" s="805"/>
      <c r="CM5" s="803" t="s">
        <v>379</v>
      </c>
      <c r="CN5" s="804"/>
      <c r="CO5" s="804"/>
      <c r="CP5" s="804"/>
      <c r="CQ5" s="805"/>
      <c r="CR5" s="803" t="s">
        <v>380</v>
      </c>
      <c r="CS5" s="804"/>
      <c r="CT5" s="804"/>
      <c r="CU5" s="804"/>
      <c r="CV5" s="805"/>
      <c r="CW5" s="803" t="s">
        <v>381</v>
      </c>
      <c r="CX5" s="804"/>
      <c r="CY5" s="804"/>
      <c r="CZ5" s="804"/>
      <c r="DA5" s="805"/>
      <c r="DB5" s="803" t="s">
        <v>382</v>
      </c>
      <c r="DC5" s="804"/>
      <c r="DD5" s="804"/>
      <c r="DE5" s="804"/>
      <c r="DF5" s="805"/>
      <c r="DG5" s="809" t="s">
        <v>383</v>
      </c>
      <c r="DH5" s="810"/>
      <c r="DI5" s="810"/>
      <c r="DJ5" s="810"/>
      <c r="DK5" s="811"/>
      <c r="DL5" s="809" t="s">
        <v>384</v>
      </c>
      <c r="DM5" s="810"/>
      <c r="DN5" s="810"/>
      <c r="DO5" s="810"/>
      <c r="DP5" s="811"/>
      <c r="DQ5" s="803" t="s">
        <v>385</v>
      </c>
      <c r="DR5" s="804"/>
      <c r="DS5" s="804"/>
      <c r="DT5" s="804"/>
      <c r="DU5" s="805"/>
      <c r="DV5" s="803" t="s">
        <v>376</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386</v>
      </c>
      <c r="C7" s="818"/>
      <c r="D7" s="818"/>
      <c r="E7" s="818"/>
      <c r="F7" s="818"/>
      <c r="G7" s="818"/>
      <c r="H7" s="818"/>
      <c r="I7" s="818"/>
      <c r="J7" s="818"/>
      <c r="K7" s="818"/>
      <c r="L7" s="818"/>
      <c r="M7" s="818"/>
      <c r="N7" s="818"/>
      <c r="O7" s="818"/>
      <c r="P7" s="819"/>
      <c r="Q7" s="820">
        <v>25461</v>
      </c>
      <c r="R7" s="821"/>
      <c r="S7" s="821"/>
      <c r="T7" s="821"/>
      <c r="U7" s="821"/>
      <c r="V7" s="821">
        <v>24645</v>
      </c>
      <c r="W7" s="821"/>
      <c r="X7" s="821"/>
      <c r="Y7" s="821"/>
      <c r="Z7" s="821"/>
      <c r="AA7" s="821">
        <v>816</v>
      </c>
      <c r="AB7" s="821"/>
      <c r="AC7" s="821"/>
      <c r="AD7" s="821"/>
      <c r="AE7" s="822"/>
      <c r="AF7" s="823">
        <v>620</v>
      </c>
      <c r="AG7" s="824"/>
      <c r="AH7" s="824"/>
      <c r="AI7" s="824"/>
      <c r="AJ7" s="825"/>
      <c r="AK7" s="860">
        <v>365</v>
      </c>
      <c r="AL7" s="861"/>
      <c r="AM7" s="861"/>
      <c r="AN7" s="861"/>
      <c r="AO7" s="861"/>
      <c r="AP7" s="861">
        <v>19939</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t="s">
        <v>607</v>
      </c>
      <c r="BS7" s="864" t="s">
        <v>604</v>
      </c>
      <c r="BT7" s="865"/>
      <c r="BU7" s="865"/>
      <c r="BV7" s="865"/>
      <c r="BW7" s="865"/>
      <c r="BX7" s="865"/>
      <c r="BY7" s="865"/>
      <c r="BZ7" s="865"/>
      <c r="CA7" s="865"/>
      <c r="CB7" s="865"/>
      <c r="CC7" s="865"/>
      <c r="CD7" s="865"/>
      <c r="CE7" s="865"/>
      <c r="CF7" s="865"/>
      <c r="CG7" s="866"/>
      <c r="CH7" s="857">
        <v>1</v>
      </c>
      <c r="CI7" s="858"/>
      <c r="CJ7" s="858"/>
      <c r="CK7" s="858"/>
      <c r="CL7" s="859"/>
      <c r="CM7" s="857">
        <v>-286</v>
      </c>
      <c r="CN7" s="858"/>
      <c r="CO7" s="858"/>
      <c r="CP7" s="858"/>
      <c r="CQ7" s="859"/>
      <c r="CR7" s="857">
        <v>3</v>
      </c>
      <c r="CS7" s="858"/>
      <c r="CT7" s="858"/>
      <c r="CU7" s="858"/>
      <c r="CV7" s="859"/>
      <c r="CW7" s="857">
        <v>60</v>
      </c>
      <c r="CX7" s="858"/>
      <c r="CY7" s="858"/>
      <c r="CZ7" s="858"/>
      <c r="DA7" s="859"/>
      <c r="DB7" s="857" t="s">
        <v>603</v>
      </c>
      <c r="DC7" s="858"/>
      <c r="DD7" s="858"/>
      <c r="DE7" s="858"/>
      <c r="DF7" s="859"/>
      <c r="DG7" s="857">
        <v>550</v>
      </c>
      <c r="DH7" s="858"/>
      <c r="DI7" s="858"/>
      <c r="DJ7" s="858"/>
      <c r="DK7" s="859"/>
      <c r="DL7" s="857" t="s">
        <v>603</v>
      </c>
      <c r="DM7" s="858"/>
      <c r="DN7" s="858"/>
      <c r="DO7" s="858"/>
      <c r="DP7" s="859"/>
      <c r="DQ7" s="857">
        <v>286</v>
      </c>
      <c r="DR7" s="858"/>
      <c r="DS7" s="858"/>
      <c r="DT7" s="858"/>
      <c r="DU7" s="859"/>
      <c r="DV7" s="838"/>
      <c r="DW7" s="839"/>
      <c r="DX7" s="839"/>
      <c r="DY7" s="839"/>
      <c r="DZ7" s="840"/>
      <c r="EA7" s="256"/>
    </row>
    <row r="8" spans="1:131" s="257" customFormat="1" ht="26.25" customHeight="1" x14ac:dyDescent="0.15">
      <c r="A8" s="263">
        <v>2</v>
      </c>
      <c r="B8" s="841" t="s">
        <v>387</v>
      </c>
      <c r="C8" s="842"/>
      <c r="D8" s="842"/>
      <c r="E8" s="842"/>
      <c r="F8" s="842"/>
      <c r="G8" s="842"/>
      <c r="H8" s="842"/>
      <c r="I8" s="842"/>
      <c r="J8" s="842"/>
      <c r="K8" s="842"/>
      <c r="L8" s="842"/>
      <c r="M8" s="842"/>
      <c r="N8" s="842"/>
      <c r="O8" s="842"/>
      <c r="P8" s="843"/>
      <c r="Q8" s="844">
        <v>0</v>
      </c>
      <c r="R8" s="845"/>
      <c r="S8" s="845"/>
      <c r="T8" s="845"/>
      <c r="U8" s="845"/>
      <c r="V8" s="845">
        <v>0</v>
      </c>
      <c r="W8" s="845"/>
      <c r="X8" s="845"/>
      <c r="Y8" s="845"/>
      <c r="Z8" s="845"/>
      <c r="AA8" s="845">
        <v>0</v>
      </c>
      <c r="AB8" s="845"/>
      <c r="AC8" s="845"/>
      <c r="AD8" s="845"/>
      <c r="AE8" s="846"/>
      <c r="AF8" s="847" t="s">
        <v>388</v>
      </c>
      <c r="AG8" s="848"/>
      <c r="AH8" s="848"/>
      <c r="AI8" s="848"/>
      <c r="AJ8" s="849"/>
      <c r="AK8" s="850">
        <v>0</v>
      </c>
      <c r="AL8" s="851"/>
      <c r="AM8" s="851"/>
      <c r="AN8" s="851"/>
      <c r="AO8" s="851"/>
      <c r="AP8" s="851" t="s">
        <v>590</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605</v>
      </c>
      <c r="BT8" s="855"/>
      <c r="BU8" s="855"/>
      <c r="BV8" s="855"/>
      <c r="BW8" s="855"/>
      <c r="BX8" s="855"/>
      <c r="BY8" s="855"/>
      <c r="BZ8" s="855"/>
      <c r="CA8" s="855"/>
      <c r="CB8" s="855"/>
      <c r="CC8" s="855"/>
      <c r="CD8" s="855"/>
      <c r="CE8" s="855"/>
      <c r="CF8" s="855"/>
      <c r="CG8" s="856"/>
      <c r="CH8" s="867">
        <v>3</v>
      </c>
      <c r="CI8" s="868"/>
      <c r="CJ8" s="868"/>
      <c r="CK8" s="868"/>
      <c r="CL8" s="869"/>
      <c r="CM8" s="867">
        <v>15</v>
      </c>
      <c r="CN8" s="868"/>
      <c r="CO8" s="868"/>
      <c r="CP8" s="868"/>
      <c r="CQ8" s="869"/>
      <c r="CR8" s="867">
        <v>8</v>
      </c>
      <c r="CS8" s="868"/>
      <c r="CT8" s="868"/>
      <c r="CU8" s="868"/>
      <c r="CV8" s="869"/>
      <c r="CW8" s="867">
        <v>2</v>
      </c>
      <c r="CX8" s="868"/>
      <c r="CY8" s="868"/>
      <c r="CZ8" s="868"/>
      <c r="DA8" s="869"/>
      <c r="DB8" s="867" t="s">
        <v>603</v>
      </c>
      <c r="DC8" s="868"/>
      <c r="DD8" s="868"/>
      <c r="DE8" s="868"/>
      <c r="DF8" s="869"/>
      <c r="DG8" s="867" t="s">
        <v>603</v>
      </c>
      <c r="DH8" s="868"/>
      <c r="DI8" s="868"/>
      <c r="DJ8" s="868"/>
      <c r="DK8" s="869"/>
      <c r="DL8" s="867" t="s">
        <v>603</v>
      </c>
      <c r="DM8" s="868"/>
      <c r="DN8" s="868"/>
      <c r="DO8" s="868"/>
      <c r="DP8" s="869"/>
      <c r="DQ8" s="867" t="s">
        <v>603</v>
      </c>
      <c r="DR8" s="868"/>
      <c r="DS8" s="868"/>
      <c r="DT8" s="868"/>
      <c r="DU8" s="869"/>
      <c r="DV8" s="870"/>
      <c r="DW8" s="871"/>
      <c r="DX8" s="871"/>
      <c r="DY8" s="871"/>
      <c r="DZ8" s="872"/>
      <c r="EA8" s="256"/>
    </row>
    <row r="9" spans="1:131" s="257" customFormat="1" ht="26.25" customHeight="1" x14ac:dyDescent="0.15">
      <c r="A9" s="263">
        <v>3</v>
      </c>
      <c r="B9" s="841" t="s">
        <v>389</v>
      </c>
      <c r="C9" s="842"/>
      <c r="D9" s="842"/>
      <c r="E9" s="842"/>
      <c r="F9" s="842"/>
      <c r="G9" s="842"/>
      <c r="H9" s="842"/>
      <c r="I9" s="842"/>
      <c r="J9" s="842"/>
      <c r="K9" s="842"/>
      <c r="L9" s="842"/>
      <c r="M9" s="842"/>
      <c r="N9" s="842"/>
      <c r="O9" s="842"/>
      <c r="P9" s="843"/>
      <c r="Q9" s="844">
        <v>7</v>
      </c>
      <c r="R9" s="845"/>
      <c r="S9" s="845"/>
      <c r="T9" s="845"/>
      <c r="U9" s="845"/>
      <c r="V9" s="845">
        <v>7</v>
      </c>
      <c r="W9" s="845"/>
      <c r="X9" s="845"/>
      <c r="Y9" s="845"/>
      <c r="Z9" s="845"/>
      <c r="AA9" s="845">
        <v>0</v>
      </c>
      <c r="AB9" s="845"/>
      <c r="AC9" s="845"/>
      <c r="AD9" s="845"/>
      <c r="AE9" s="846"/>
      <c r="AF9" s="847" t="s">
        <v>390</v>
      </c>
      <c r="AG9" s="848"/>
      <c r="AH9" s="848"/>
      <c r="AI9" s="848"/>
      <c r="AJ9" s="849"/>
      <c r="AK9" s="850">
        <v>3</v>
      </c>
      <c r="AL9" s="851"/>
      <c r="AM9" s="851"/>
      <c r="AN9" s="851"/>
      <c r="AO9" s="851"/>
      <c r="AP9" s="851" t="s">
        <v>590</v>
      </c>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606</v>
      </c>
      <c r="BT9" s="855"/>
      <c r="BU9" s="855"/>
      <c r="BV9" s="855"/>
      <c r="BW9" s="855"/>
      <c r="BX9" s="855"/>
      <c r="BY9" s="855"/>
      <c r="BZ9" s="855"/>
      <c r="CA9" s="855"/>
      <c r="CB9" s="855"/>
      <c r="CC9" s="855"/>
      <c r="CD9" s="855"/>
      <c r="CE9" s="855"/>
      <c r="CF9" s="855"/>
      <c r="CG9" s="856"/>
      <c r="CH9" s="867">
        <v>15</v>
      </c>
      <c r="CI9" s="868"/>
      <c r="CJ9" s="868"/>
      <c r="CK9" s="868"/>
      <c r="CL9" s="869"/>
      <c r="CM9" s="867">
        <v>42</v>
      </c>
      <c r="CN9" s="868"/>
      <c r="CO9" s="868"/>
      <c r="CP9" s="868"/>
      <c r="CQ9" s="869"/>
      <c r="CR9" s="867">
        <v>11</v>
      </c>
      <c r="CS9" s="868"/>
      <c r="CT9" s="868"/>
      <c r="CU9" s="868"/>
      <c r="CV9" s="869"/>
      <c r="CW9" s="867" t="s">
        <v>603</v>
      </c>
      <c r="CX9" s="868"/>
      <c r="CY9" s="868"/>
      <c r="CZ9" s="868"/>
      <c r="DA9" s="869"/>
      <c r="DB9" s="867" t="s">
        <v>603</v>
      </c>
      <c r="DC9" s="868"/>
      <c r="DD9" s="868"/>
      <c r="DE9" s="868"/>
      <c r="DF9" s="869"/>
      <c r="DG9" s="867" t="s">
        <v>603</v>
      </c>
      <c r="DH9" s="868"/>
      <c r="DI9" s="868"/>
      <c r="DJ9" s="868"/>
      <c r="DK9" s="869"/>
      <c r="DL9" s="867" t="s">
        <v>603</v>
      </c>
      <c r="DM9" s="868"/>
      <c r="DN9" s="868"/>
      <c r="DO9" s="868"/>
      <c r="DP9" s="869"/>
      <c r="DQ9" s="867" t="s">
        <v>603</v>
      </c>
      <c r="DR9" s="868"/>
      <c r="DS9" s="868"/>
      <c r="DT9" s="868"/>
      <c r="DU9" s="869"/>
      <c r="DV9" s="870"/>
      <c r="DW9" s="871"/>
      <c r="DX9" s="871"/>
      <c r="DY9" s="871"/>
      <c r="DZ9" s="872"/>
      <c r="EA9" s="256"/>
    </row>
    <row r="10" spans="1:131" s="257" customFormat="1" ht="26.25" customHeight="1" x14ac:dyDescent="0.15">
      <c r="A10" s="263">
        <v>4</v>
      </c>
      <c r="B10" s="841" t="s">
        <v>391</v>
      </c>
      <c r="C10" s="842"/>
      <c r="D10" s="842"/>
      <c r="E10" s="842"/>
      <c r="F10" s="842"/>
      <c r="G10" s="842"/>
      <c r="H10" s="842"/>
      <c r="I10" s="842"/>
      <c r="J10" s="842"/>
      <c r="K10" s="842"/>
      <c r="L10" s="842"/>
      <c r="M10" s="842"/>
      <c r="N10" s="842"/>
      <c r="O10" s="842"/>
      <c r="P10" s="843"/>
      <c r="Q10" s="844">
        <v>103</v>
      </c>
      <c r="R10" s="845"/>
      <c r="S10" s="845"/>
      <c r="T10" s="845"/>
      <c r="U10" s="845"/>
      <c r="V10" s="845">
        <v>8</v>
      </c>
      <c r="W10" s="845"/>
      <c r="X10" s="845"/>
      <c r="Y10" s="845"/>
      <c r="Z10" s="845"/>
      <c r="AA10" s="845">
        <v>95</v>
      </c>
      <c r="AB10" s="845"/>
      <c r="AC10" s="845"/>
      <c r="AD10" s="845"/>
      <c r="AE10" s="846"/>
      <c r="AF10" s="847">
        <v>95</v>
      </c>
      <c r="AG10" s="848"/>
      <c r="AH10" s="848"/>
      <c r="AI10" s="848"/>
      <c r="AJ10" s="849"/>
      <c r="AK10" s="850" t="s">
        <v>590</v>
      </c>
      <c r="AL10" s="851"/>
      <c r="AM10" s="851"/>
      <c r="AN10" s="851"/>
      <c r="AO10" s="851"/>
      <c r="AP10" s="851">
        <v>0</v>
      </c>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t="s">
        <v>392</v>
      </c>
      <c r="C11" s="842"/>
      <c r="D11" s="842"/>
      <c r="E11" s="842"/>
      <c r="F11" s="842"/>
      <c r="G11" s="842"/>
      <c r="H11" s="842"/>
      <c r="I11" s="842"/>
      <c r="J11" s="842"/>
      <c r="K11" s="842"/>
      <c r="L11" s="842"/>
      <c r="M11" s="842"/>
      <c r="N11" s="842"/>
      <c r="O11" s="842"/>
      <c r="P11" s="843"/>
      <c r="Q11" s="844">
        <v>40</v>
      </c>
      <c r="R11" s="845"/>
      <c r="S11" s="845"/>
      <c r="T11" s="845"/>
      <c r="U11" s="845"/>
      <c r="V11" s="845">
        <v>35</v>
      </c>
      <c r="W11" s="845"/>
      <c r="X11" s="845"/>
      <c r="Y11" s="845"/>
      <c r="Z11" s="845"/>
      <c r="AA11" s="845">
        <v>5</v>
      </c>
      <c r="AB11" s="845"/>
      <c r="AC11" s="845"/>
      <c r="AD11" s="845"/>
      <c r="AE11" s="846"/>
      <c r="AF11" s="847">
        <v>5</v>
      </c>
      <c r="AG11" s="848"/>
      <c r="AH11" s="848"/>
      <c r="AI11" s="848"/>
      <c r="AJ11" s="849"/>
      <c r="AK11" s="850" t="s">
        <v>590</v>
      </c>
      <c r="AL11" s="851"/>
      <c r="AM11" s="851"/>
      <c r="AN11" s="851"/>
      <c r="AO11" s="851"/>
      <c r="AP11" s="851" t="s">
        <v>590</v>
      </c>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393</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394</v>
      </c>
      <c r="B23" s="876" t="s">
        <v>395</v>
      </c>
      <c r="C23" s="877"/>
      <c r="D23" s="877"/>
      <c r="E23" s="877"/>
      <c r="F23" s="877"/>
      <c r="G23" s="877"/>
      <c r="H23" s="877"/>
      <c r="I23" s="877"/>
      <c r="J23" s="877"/>
      <c r="K23" s="877"/>
      <c r="L23" s="877"/>
      <c r="M23" s="877"/>
      <c r="N23" s="877"/>
      <c r="O23" s="877"/>
      <c r="P23" s="878"/>
      <c r="Q23" s="879">
        <v>25588</v>
      </c>
      <c r="R23" s="880"/>
      <c r="S23" s="880"/>
      <c r="T23" s="880"/>
      <c r="U23" s="880"/>
      <c r="V23" s="880">
        <v>24673</v>
      </c>
      <c r="W23" s="880"/>
      <c r="X23" s="880"/>
      <c r="Y23" s="880"/>
      <c r="Z23" s="880"/>
      <c r="AA23" s="880">
        <v>915</v>
      </c>
      <c r="AB23" s="880"/>
      <c r="AC23" s="880"/>
      <c r="AD23" s="880"/>
      <c r="AE23" s="881"/>
      <c r="AF23" s="882">
        <v>720</v>
      </c>
      <c r="AG23" s="880"/>
      <c r="AH23" s="880"/>
      <c r="AI23" s="880"/>
      <c r="AJ23" s="883"/>
      <c r="AK23" s="884"/>
      <c r="AL23" s="885"/>
      <c r="AM23" s="885"/>
      <c r="AN23" s="885"/>
      <c r="AO23" s="885"/>
      <c r="AP23" s="880">
        <v>19940</v>
      </c>
      <c r="AQ23" s="880"/>
      <c r="AR23" s="880"/>
      <c r="AS23" s="880"/>
      <c r="AT23" s="880"/>
      <c r="AU23" s="886"/>
      <c r="AV23" s="886"/>
      <c r="AW23" s="886"/>
      <c r="AX23" s="886"/>
      <c r="AY23" s="887"/>
      <c r="AZ23" s="895" t="s">
        <v>396</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397</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398</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369</v>
      </c>
      <c r="B26" s="827"/>
      <c r="C26" s="827"/>
      <c r="D26" s="827"/>
      <c r="E26" s="827"/>
      <c r="F26" s="827"/>
      <c r="G26" s="827"/>
      <c r="H26" s="827"/>
      <c r="I26" s="827"/>
      <c r="J26" s="827"/>
      <c r="K26" s="827"/>
      <c r="L26" s="827"/>
      <c r="M26" s="827"/>
      <c r="N26" s="827"/>
      <c r="O26" s="827"/>
      <c r="P26" s="828"/>
      <c r="Q26" s="803" t="s">
        <v>399</v>
      </c>
      <c r="R26" s="804"/>
      <c r="S26" s="804"/>
      <c r="T26" s="804"/>
      <c r="U26" s="805"/>
      <c r="V26" s="803" t="s">
        <v>400</v>
      </c>
      <c r="W26" s="804"/>
      <c r="X26" s="804"/>
      <c r="Y26" s="804"/>
      <c r="Z26" s="805"/>
      <c r="AA26" s="803" t="s">
        <v>401</v>
      </c>
      <c r="AB26" s="804"/>
      <c r="AC26" s="804"/>
      <c r="AD26" s="804"/>
      <c r="AE26" s="804"/>
      <c r="AF26" s="898" t="s">
        <v>402</v>
      </c>
      <c r="AG26" s="899"/>
      <c r="AH26" s="899"/>
      <c r="AI26" s="899"/>
      <c r="AJ26" s="900"/>
      <c r="AK26" s="804" t="s">
        <v>403</v>
      </c>
      <c r="AL26" s="804"/>
      <c r="AM26" s="804"/>
      <c r="AN26" s="804"/>
      <c r="AO26" s="805"/>
      <c r="AP26" s="803" t="s">
        <v>404</v>
      </c>
      <c r="AQ26" s="804"/>
      <c r="AR26" s="804"/>
      <c r="AS26" s="804"/>
      <c r="AT26" s="805"/>
      <c r="AU26" s="803" t="s">
        <v>405</v>
      </c>
      <c r="AV26" s="804"/>
      <c r="AW26" s="804"/>
      <c r="AX26" s="804"/>
      <c r="AY26" s="805"/>
      <c r="AZ26" s="803" t="s">
        <v>406</v>
      </c>
      <c r="BA26" s="804"/>
      <c r="BB26" s="804"/>
      <c r="BC26" s="804"/>
      <c r="BD26" s="805"/>
      <c r="BE26" s="803" t="s">
        <v>376</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407</v>
      </c>
      <c r="C28" s="818"/>
      <c r="D28" s="818"/>
      <c r="E28" s="818"/>
      <c r="F28" s="818"/>
      <c r="G28" s="818"/>
      <c r="H28" s="818"/>
      <c r="I28" s="818"/>
      <c r="J28" s="818"/>
      <c r="K28" s="818"/>
      <c r="L28" s="818"/>
      <c r="M28" s="818"/>
      <c r="N28" s="818"/>
      <c r="O28" s="818"/>
      <c r="P28" s="819"/>
      <c r="Q28" s="908">
        <v>4177</v>
      </c>
      <c r="R28" s="909"/>
      <c r="S28" s="909"/>
      <c r="T28" s="909"/>
      <c r="U28" s="909"/>
      <c r="V28" s="909">
        <v>4094</v>
      </c>
      <c r="W28" s="909"/>
      <c r="X28" s="909"/>
      <c r="Y28" s="909"/>
      <c r="Z28" s="909"/>
      <c r="AA28" s="909">
        <v>82</v>
      </c>
      <c r="AB28" s="909"/>
      <c r="AC28" s="909"/>
      <c r="AD28" s="909"/>
      <c r="AE28" s="910"/>
      <c r="AF28" s="911">
        <v>82</v>
      </c>
      <c r="AG28" s="909"/>
      <c r="AH28" s="909"/>
      <c r="AI28" s="909"/>
      <c r="AJ28" s="912"/>
      <c r="AK28" s="913">
        <v>346</v>
      </c>
      <c r="AL28" s="904"/>
      <c r="AM28" s="904"/>
      <c r="AN28" s="904"/>
      <c r="AO28" s="904"/>
      <c r="AP28" s="904" t="s">
        <v>590</v>
      </c>
      <c r="AQ28" s="904"/>
      <c r="AR28" s="904"/>
      <c r="AS28" s="904"/>
      <c r="AT28" s="904"/>
      <c r="AU28" s="904" t="s">
        <v>590</v>
      </c>
      <c r="AV28" s="904"/>
      <c r="AW28" s="904"/>
      <c r="AX28" s="904"/>
      <c r="AY28" s="904"/>
      <c r="AZ28" s="905" t="s">
        <v>590</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408</v>
      </c>
      <c r="C29" s="842"/>
      <c r="D29" s="842"/>
      <c r="E29" s="842"/>
      <c r="F29" s="842"/>
      <c r="G29" s="842"/>
      <c r="H29" s="842"/>
      <c r="I29" s="842"/>
      <c r="J29" s="842"/>
      <c r="K29" s="842"/>
      <c r="L29" s="842"/>
      <c r="M29" s="842"/>
      <c r="N29" s="842"/>
      <c r="O29" s="842"/>
      <c r="P29" s="843"/>
      <c r="Q29" s="844">
        <v>518</v>
      </c>
      <c r="R29" s="845"/>
      <c r="S29" s="845"/>
      <c r="T29" s="845"/>
      <c r="U29" s="845"/>
      <c r="V29" s="845">
        <v>516</v>
      </c>
      <c r="W29" s="845"/>
      <c r="X29" s="845"/>
      <c r="Y29" s="845"/>
      <c r="Z29" s="845"/>
      <c r="AA29" s="845">
        <v>2</v>
      </c>
      <c r="AB29" s="845"/>
      <c r="AC29" s="845"/>
      <c r="AD29" s="845"/>
      <c r="AE29" s="846"/>
      <c r="AF29" s="847">
        <v>2</v>
      </c>
      <c r="AG29" s="848"/>
      <c r="AH29" s="848"/>
      <c r="AI29" s="848"/>
      <c r="AJ29" s="849"/>
      <c r="AK29" s="916">
        <v>138</v>
      </c>
      <c r="AL29" s="917"/>
      <c r="AM29" s="917"/>
      <c r="AN29" s="917"/>
      <c r="AO29" s="917"/>
      <c r="AP29" s="917" t="s">
        <v>590</v>
      </c>
      <c r="AQ29" s="917"/>
      <c r="AR29" s="917"/>
      <c r="AS29" s="917"/>
      <c r="AT29" s="917"/>
      <c r="AU29" s="917" t="s">
        <v>590</v>
      </c>
      <c r="AV29" s="917"/>
      <c r="AW29" s="917"/>
      <c r="AX29" s="917"/>
      <c r="AY29" s="917"/>
      <c r="AZ29" s="918" t="s">
        <v>590</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409</v>
      </c>
      <c r="C30" s="842"/>
      <c r="D30" s="842"/>
      <c r="E30" s="842"/>
      <c r="F30" s="842"/>
      <c r="G30" s="842"/>
      <c r="H30" s="842"/>
      <c r="I30" s="842"/>
      <c r="J30" s="842"/>
      <c r="K30" s="842"/>
      <c r="L30" s="842"/>
      <c r="M30" s="842"/>
      <c r="N30" s="842"/>
      <c r="O30" s="842"/>
      <c r="P30" s="843"/>
      <c r="Q30" s="844">
        <v>3872</v>
      </c>
      <c r="R30" s="845"/>
      <c r="S30" s="845"/>
      <c r="T30" s="845"/>
      <c r="U30" s="845"/>
      <c r="V30" s="845">
        <v>3764</v>
      </c>
      <c r="W30" s="845"/>
      <c r="X30" s="845"/>
      <c r="Y30" s="845"/>
      <c r="Z30" s="845"/>
      <c r="AA30" s="845">
        <v>108</v>
      </c>
      <c r="AB30" s="845"/>
      <c r="AC30" s="845"/>
      <c r="AD30" s="845"/>
      <c r="AE30" s="846"/>
      <c r="AF30" s="847">
        <v>108</v>
      </c>
      <c r="AG30" s="848"/>
      <c r="AH30" s="848"/>
      <c r="AI30" s="848"/>
      <c r="AJ30" s="849"/>
      <c r="AK30" s="916">
        <v>595</v>
      </c>
      <c r="AL30" s="917"/>
      <c r="AM30" s="917"/>
      <c r="AN30" s="917"/>
      <c r="AO30" s="917"/>
      <c r="AP30" s="917" t="s">
        <v>590</v>
      </c>
      <c r="AQ30" s="917"/>
      <c r="AR30" s="917"/>
      <c r="AS30" s="917"/>
      <c r="AT30" s="917"/>
      <c r="AU30" s="917" t="s">
        <v>590</v>
      </c>
      <c r="AV30" s="917"/>
      <c r="AW30" s="917"/>
      <c r="AX30" s="917"/>
      <c r="AY30" s="917"/>
      <c r="AZ30" s="918" t="s">
        <v>590</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410</v>
      </c>
      <c r="C31" s="842"/>
      <c r="D31" s="842"/>
      <c r="E31" s="842"/>
      <c r="F31" s="842"/>
      <c r="G31" s="842"/>
      <c r="H31" s="842"/>
      <c r="I31" s="842"/>
      <c r="J31" s="842"/>
      <c r="K31" s="842"/>
      <c r="L31" s="842"/>
      <c r="M31" s="842"/>
      <c r="N31" s="842"/>
      <c r="O31" s="842"/>
      <c r="P31" s="843"/>
      <c r="Q31" s="844">
        <v>940</v>
      </c>
      <c r="R31" s="845"/>
      <c r="S31" s="845"/>
      <c r="T31" s="845"/>
      <c r="U31" s="845"/>
      <c r="V31" s="845">
        <v>879</v>
      </c>
      <c r="W31" s="845"/>
      <c r="X31" s="845"/>
      <c r="Y31" s="845"/>
      <c r="Z31" s="845"/>
      <c r="AA31" s="845">
        <v>61</v>
      </c>
      <c r="AB31" s="845"/>
      <c r="AC31" s="845"/>
      <c r="AD31" s="845"/>
      <c r="AE31" s="846"/>
      <c r="AF31" s="847">
        <v>2408</v>
      </c>
      <c r="AG31" s="848"/>
      <c r="AH31" s="848"/>
      <c r="AI31" s="848"/>
      <c r="AJ31" s="849"/>
      <c r="AK31" s="916">
        <v>11</v>
      </c>
      <c r="AL31" s="917"/>
      <c r="AM31" s="917"/>
      <c r="AN31" s="917"/>
      <c r="AO31" s="917"/>
      <c r="AP31" s="917">
        <v>2600</v>
      </c>
      <c r="AQ31" s="917"/>
      <c r="AR31" s="917"/>
      <c r="AS31" s="917"/>
      <c r="AT31" s="917"/>
      <c r="AU31" s="917">
        <v>120</v>
      </c>
      <c r="AV31" s="917"/>
      <c r="AW31" s="917"/>
      <c r="AX31" s="917"/>
      <c r="AY31" s="917"/>
      <c r="AZ31" s="918" t="s">
        <v>590</v>
      </c>
      <c r="BA31" s="918"/>
      <c r="BB31" s="918"/>
      <c r="BC31" s="918"/>
      <c r="BD31" s="918"/>
      <c r="BE31" s="914" t="s">
        <v>411</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412</v>
      </c>
      <c r="C32" s="842"/>
      <c r="D32" s="842"/>
      <c r="E32" s="842"/>
      <c r="F32" s="842"/>
      <c r="G32" s="842"/>
      <c r="H32" s="842"/>
      <c r="I32" s="842"/>
      <c r="J32" s="842"/>
      <c r="K32" s="842"/>
      <c r="L32" s="842"/>
      <c r="M32" s="842"/>
      <c r="N32" s="842"/>
      <c r="O32" s="842"/>
      <c r="P32" s="843"/>
      <c r="Q32" s="844">
        <v>1149</v>
      </c>
      <c r="R32" s="845"/>
      <c r="S32" s="845"/>
      <c r="T32" s="845"/>
      <c r="U32" s="845"/>
      <c r="V32" s="845">
        <v>1095</v>
      </c>
      <c r="W32" s="845"/>
      <c r="X32" s="845"/>
      <c r="Y32" s="845"/>
      <c r="Z32" s="845"/>
      <c r="AA32" s="845">
        <v>55</v>
      </c>
      <c r="AB32" s="845"/>
      <c r="AC32" s="845"/>
      <c r="AD32" s="845"/>
      <c r="AE32" s="846"/>
      <c r="AF32" s="847">
        <v>1000</v>
      </c>
      <c r="AG32" s="848"/>
      <c r="AH32" s="848"/>
      <c r="AI32" s="848"/>
      <c r="AJ32" s="849"/>
      <c r="AK32" s="916">
        <v>472</v>
      </c>
      <c r="AL32" s="917"/>
      <c r="AM32" s="917"/>
      <c r="AN32" s="917"/>
      <c r="AO32" s="917"/>
      <c r="AP32" s="917">
        <v>8915</v>
      </c>
      <c r="AQ32" s="917"/>
      <c r="AR32" s="917"/>
      <c r="AS32" s="917"/>
      <c r="AT32" s="917"/>
      <c r="AU32" s="917">
        <v>4645</v>
      </c>
      <c r="AV32" s="917"/>
      <c r="AW32" s="917"/>
      <c r="AX32" s="917"/>
      <c r="AY32" s="917"/>
      <c r="AZ32" s="918" t="s">
        <v>590</v>
      </c>
      <c r="BA32" s="918"/>
      <c r="BB32" s="918"/>
      <c r="BC32" s="918"/>
      <c r="BD32" s="918"/>
      <c r="BE32" s="914" t="s">
        <v>411</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413</v>
      </c>
      <c r="C33" s="842"/>
      <c r="D33" s="842"/>
      <c r="E33" s="842"/>
      <c r="F33" s="842"/>
      <c r="G33" s="842"/>
      <c r="H33" s="842"/>
      <c r="I33" s="842"/>
      <c r="J33" s="842"/>
      <c r="K33" s="842"/>
      <c r="L33" s="842"/>
      <c r="M33" s="842"/>
      <c r="N33" s="842"/>
      <c r="O33" s="842"/>
      <c r="P33" s="843"/>
      <c r="Q33" s="844">
        <v>351</v>
      </c>
      <c r="R33" s="845"/>
      <c r="S33" s="845"/>
      <c r="T33" s="845"/>
      <c r="U33" s="845"/>
      <c r="V33" s="845">
        <v>287</v>
      </c>
      <c r="W33" s="845"/>
      <c r="X33" s="845"/>
      <c r="Y33" s="845"/>
      <c r="Z33" s="845"/>
      <c r="AA33" s="845">
        <v>63</v>
      </c>
      <c r="AB33" s="845"/>
      <c r="AC33" s="845"/>
      <c r="AD33" s="845"/>
      <c r="AE33" s="846"/>
      <c r="AF33" s="847">
        <v>149</v>
      </c>
      <c r="AG33" s="848"/>
      <c r="AH33" s="848"/>
      <c r="AI33" s="848"/>
      <c r="AJ33" s="849"/>
      <c r="AK33" s="916">
        <v>150</v>
      </c>
      <c r="AL33" s="917"/>
      <c r="AM33" s="917"/>
      <c r="AN33" s="917"/>
      <c r="AO33" s="917"/>
      <c r="AP33" s="917">
        <v>1044</v>
      </c>
      <c r="AQ33" s="917"/>
      <c r="AR33" s="917"/>
      <c r="AS33" s="917"/>
      <c r="AT33" s="917"/>
      <c r="AU33" s="917">
        <v>939</v>
      </c>
      <c r="AV33" s="917"/>
      <c r="AW33" s="917"/>
      <c r="AX33" s="917"/>
      <c r="AY33" s="917"/>
      <c r="AZ33" s="918" t="s">
        <v>590</v>
      </c>
      <c r="BA33" s="918"/>
      <c r="BB33" s="918"/>
      <c r="BC33" s="918"/>
      <c r="BD33" s="918"/>
      <c r="BE33" s="914" t="s">
        <v>411</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414</v>
      </c>
      <c r="C34" s="842"/>
      <c r="D34" s="842"/>
      <c r="E34" s="842"/>
      <c r="F34" s="842"/>
      <c r="G34" s="842"/>
      <c r="H34" s="842"/>
      <c r="I34" s="842"/>
      <c r="J34" s="842"/>
      <c r="K34" s="842"/>
      <c r="L34" s="842"/>
      <c r="M34" s="842"/>
      <c r="N34" s="842"/>
      <c r="O34" s="842"/>
      <c r="P34" s="843"/>
      <c r="Q34" s="844">
        <v>148</v>
      </c>
      <c r="R34" s="845"/>
      <c r="S34" s="845"/>
      <c r="T34" s="845"/>
      <c r="U34" s="845"/>
      <c r="V34" s="845">
        <v>110</v>
      </c>
      <c r="W34" s="845"/>
      <c r="X34" s="845"/>
      <c r="Y34" s="845"/>
      <c r="Z34" s="845"/>
      <c r="AA34" s="845">
        <v>38</v>
      </c>
      <c r="AB34" s="845"/>
      <c r="AC34" s="845"/>
      <c r="AD34" s="845"/>
      <c r="AE34" s="846"/>
      <c r="AF34" s="847">
        <v>38</v>
      </c>
      <c r="AG34" s="848"/>
      <c r="AH34" s="848"/>
      <c r="AI34" s="848"/>
      <c r="AJ34" s="849"/>
      <c r="AK34" s="916">
        <v>64</v>
      </c>
      <c r="AL34" s="917"/>
      <c r="AM34" s="917"/>
      <c r="AN34" s="917"/>
      <c r="AO34" s="917"/>
      <c r="AP34" s="917" t="s">
        <v>590</v>
      </c>
      <c r="AQ34" s="917"/>
      <c r="AR34" s="917"/>
      <c r="AS34" s="917"/>
      <c r="AT34" s="917"/>
      <c r="AU34" s="917" t="s">
        <v>590</v>
      </c>
      <c r="AV34" s="917"/>
      <c r="AW34" s="917"/>
      <c r="AX34" s="917"/>
      <c r="AY34" s="917"/>
      <c r="AZ34" s="918" t="s">
        <v>590</v>
      </c>
      <c r="BA34" s="918"/>
      <c r="BB34" s="918"/>
      <c r="BC34" s="918"/>
      <c r="BD34" s="918"/>
      <c r="BE34" s="914" t="s">
        <v>415</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416</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394</v>
      </c>
      <c r="B63" s="876" t="s">
        <v>417</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3787</v>
      </c>
      <c r="AG63" s="928"/>
      <c r="AH63" s="928"/>
      <c r="AI63" s="928"/>
      <c r="AJ63" s="929"/>
      <c r="AK63" s="930"/>
      <c r="AL63" s="925"/>
      <c r="AM63" s="925"/>
      <c r="AN63" s="925"/>
      <c r="AO63" s="925"/>
      <c r="AP63" s="928">
        <v>12559</v>
      </c>
      <c r="AQ63" s="928"/>
      <c r="AR63" s="928"/>
      <c r="AS63" s="928"/>
      <c r="AT63" s="928"/>
      <c r="AU63" s="928">
        <v>5704</v>
      </c>
      <c r="AV63" s="928"/>
      <c r="AW63" s="928"/>
      <c r="AX63" s="928"/>
      <c r="AY63" s="928"/>
      <c r="AZ63" s="932"/>
      <c r="BA63" s="932"/>
      <c r="BB63" s="932"/>
      <c r="BC63" s="932"/>
      <c r="BD63" s="932"/>
      <c r="BE63" s="933"/>
      <c r="BF63" s="933"/>
      <c r="BG63" s="933"/>
      <c r="BH63" s="933"/>
      <c r="BI63" s="934"/>
      <c r="BJ63" s="935" t="s">
        <v>418</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419</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420</v>
      </c>
      <c r="B66" s="827"/>
      <c r="C66" s="827"/>
      <c r="D66" s="827"/>
      <c r="E66" s="827"/>
      <c r="F66" s="827"/>
      <c r="G66" s="827"/>
      <c r="H66" s="827"/>
      <c r="I66" s="827"/>
      <c r="J66" s="827"/>
      <c r="K66" s="827"/>
      <c r="L66" s="827"/>
      <c r="M66" s="827"/>
      <c r="N66" s="827"/>
      <c r="O66" s="827"/>
      <c r="P66" s="828"/>
      <c r="Q66" s="803" t="s">
        <v>421</v>
      </c>
      <c r="R66" s="804"/>
      <c r="S66" s="804"/>
      <c r="T66" s="804"/>
      <c r="U66" s="805"/>
      <c r="V66" s="803" t="s">
        <v>422</v>
      </c>
      <c r="W66" s="804"/>
      <c r="X66" s="804"/>
      <c r="Y66" s="804"/>
      <c r="Z66" s="805"/>
      <c r="AA66" s="803" t="s">
        <v>423</v>
      </c>
      <c r="AB66" s="804"/>
      <c r="AC66" s="804"/>
      <c r="AD66" s="804"/>
      <c r="AE66" s="805"/>
      <c r="AF66" s="938" t="s">
        <v>424</v>
      </c>
      <c r="AG66" s="899"/>
      <c r="AH66" s="899"/>
      <c r="AI66" s="899"/>
      <c r="AJ66" s="939"/>
      <c r="AK66" s="803" t="s">
        <v>425</v>
      </c>
      <c r="AL66" s="827"/>
      <c r="AM66" s="827"/>
      <c r="AN66" s="827"/>
      <c r="AO66" s="828"/>
      <c r="AP66" s="803" t="s">
        <v>426</v>
      </c>
      <c r="AQ66" s="804"/>
      <c r="AR66" s="804"/>
      <c r="AS66" s="804"/>
      <c r="AT66" s="805"/>
      <c r="AU66" s="803" t="s">
        <v>427</v>
      </c>
      <c r="AV66" s="804"/>
      <c r="AW66" s="804"/>
      <c r="AX66" s="804"/>
      <c r="AY66" s="805"/>
      <c r="AZ66" s="803" t="s">
        <v>376</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591</v>
      </c>
      <c r="C68" s="956"/>
      <c r="D68" s="956"/>
      <c r="E68" s="956"/>
      <c r="F68" s="956"/>
      <c r="G68" s="956"/>
      <c r="H68" s="956"/>
      <c r="I68" s="956"/>
      <c r="J68" s="956"/>
      <c r="K68" s="956"/>
      <c r="L68" s="956"/>
      <c r="M68" s="956"/>
      <c r="N68" s="956"/>
      <c r="O68" s="956"/>
      <c r="P68" s="957"/>
      <c r="Q68" s="958">
        <v>751</v>
      </c>
      <c r="R68" s="952"/>
      <c r="S68" s="952"/>
      <c r="T68" s="952"/>
      <c r="U68" s="952"/>
      <c r="V68" s="952">
        <v>750</v>
      </c>
      <c r="W68" s="952"/>
      <c r="X68" s="952"/>
      <c r="Y68" s="952"/>
      <c r="Z68" s="952"/>
      <c r="AA68" s="952">
        <v>1</v>
      </c>
      <c r="AB68" s="952"/>
      <c r="AC68" s="952"/>
      <c r="AD68" s="952"/>
      <c r="AE68" s="952"/>
      <c r="AF68" s="952">
        <v>1</v>
      </c>
      <c r="AG68" s="952"/>
      <c r="AH68" s="952"/>
      <c r="AI68" s="952"/>
      <c r="AJ68" s="952"/>
      <c r="AK68" s="952">
        <v>35</v>
      </c>
      <c r="AL68" s="952"/>
      <c r="AM68" s="952"/>
      <c r="AN68" s="952"/>
      <c r="AO68" s="952"/>
      <c r="AP68" s="952" t="s">
        <v>603</v>
      </c>
      <c r="AQ68" s="952"/>
      <c r="AR68" s="952"/>
      <c r="AS68" s="952"/>
      <c r="AT68" s="952"/>
      <c r="AU68" s="952" t="s">
        <v>603</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592</v>
      </c>
      <c r="C69" s="960"/>
      <c r="D69" s="960"/>
      <c r="E69" s="960"/>
      <c r="F69" s="960"/>
      <c r="G69" s="960"/>
      <c r="H69" s="960"/>
      <c r="I69" s="960"/>
      <c r="J69" s="960"/>
      <c r="K69" s="960"/>
      <c r="L69" s="960"/>
      <c r="M69" s="960"/>
      <c r="N69" s="960"/>
      <c r="O69" s="960"/>
      <c r="P69" s="961"/>
      <c r="Q69" s="962">
        <v>2198</v>
      </c>
      <c r="R69" s="917"/>
      <c r="S69" s="917"/>
      <c r="T69" s="917"/>
      <c r="U69" s="917"/>
      <c r="V69" s="917">
        <v>2195</v>
      </c>
      <c r="W69" s="917"/>
      <c r="X69" s="917"/>
      <c r="Y69" s="917"/>
      <c r="Z69" s="917"/>
      <c r="AA69" s="917">
        <v>3</v>
      </c>
      <c r="AB69" s="917"/>
      <c r="AC69" s="917"/>
      <c r="AD69" s="917"/>
      <c r="AE69" s="917"/>
      <c r="AF69" s="917">
        <v>3</v>
      </c>
      <c r="AG69" s="917"/>
      <c r="AH69" s="917"/>
      <c r="AI69" s="917"/>
      <c r="AJ69" s="917"/>
      <c r="AK69" s="917">
        <v>43</v>
      </c>
      <c r="AL69" s="917"/>
      <c r="AM69" s="917"/>
      <c r="AN69" s="917"/>
      <c r="AO69" s="917"/>
      <c r="AP69" s="917">
        <v>4</v>
      </c>
      <c r="AQ69" s="917"/>
      <c r="AR69" s="917"/>
      <c r="AS69" s="917"/>
      <c r="AT69" s="917"/>
      <c r="AU69" s="917">
        <v>1</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593</v>
      </c>
      <c r="C70" s="960"/>
      <c r="D70" s="960"/>
      <c r="E70" s="960"/>
      <c r="F70" s="960"/>
      <c r="G70" s="960"/>
      <c r="H70" s="960"/>
      <c r="I70" s="960"/>
      <c r="J70" s="960"/>
      <c r="K70" s="960"/>
      <c r="L70" s="960"/>
      <c r="M70" s="960"/>
      <c r="N70" s="960"/>
      <c r="O70" s="960"/>
      <c r="P70" s="961"/>
      <c r="Q70" s="962">
        <v>550</v>
      </c>
      <c r="R70" s="917"/>
      <c r="S70" s="917"/>
      <c r="T70" s="917"/>
      <c r="U70" s="917"/>
      <c r="V70" s="917">
        <v>548</v>
      </c>
      <c r="W70" s="917"/>
      <c r="X70" s="917"/>
      <c r="Y70" s="917"/>
      <c r="Z70" s="917"/>
      <c r="AA70" s="917">
        <v>2</v>
      </c>
      <c r="AB70" s="917"/>
      <c r="AC70" s="917"/>
      <c r="AD70" s="917"/>
      <c r="AE70" s="917"/>
      <c r="AF70" s="917">
        <v>2</v>
      </c>
      <c r="AG70" s="917"/>
      <c r="AH70" s="917"/>
      <c r="AI70" s="917"/>
      <c r="AJ70" s="917"/>
      <c r="AK70" s="917">
        <v>151</v>
      </c>
      <c r="AL70" s="917"/>
      <c r="AM70" s="917"/>
      <c r="AN70" s="917"/>
      <c r="AO70" s="917"/>
      <c r="AP70" s="917" t="s">
        <v>603</v>
      </c>
      <c r="AQ70" s="917"/>
      <c r="AR70" s="917"/>
      <c r="AS70" s="917"/>
      <c r="AT70" s="917"/>
      <c r="AU70" s="917" t="s">
        <v>603</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594</v>
      </c>
      <c r="C71" s="960"/>
      <c r="D71" s="960"/>
      <c r="E71" s="960"/>
      <c r="F71" s="960"/>
      <c r="G71" s="960"/>
      <c r="H71" s="960"/>
      <c r="I71" s="960"/>
      <c r="J71" s="960"/>
      <c r="K71" s="960"/>
      <c r="L71" s="960"/>
      <c r="M71" s="960"/>
      <c r="N71" s="960"/>
      <c r="O71" s="960"/>
      <c r="P71" s="961"/>
      <c r="Q71" s="962">
        <v>219</v>
      </c>
      <c r="R71" s="917"/>
      <c r="S71" s="917"/>
      <c r="T71" s="917"/>
      <c r="U71" s="917"/>
      <c r="V71" s="917">
        <v>218</v>
      </c>
      <c r="W71" s="917"/>
      <c r="X71" s="917"/>
      <c r="Y71" s="917"/>
      <c r="Z71" s="917"/>
      <c r="AA71" s="917">
        <v>1</v>
      </c>
      <c r="AB71" s="917"/>
      <c r="AC71" s="917"/>
      <c r="AD71" s="917"/>
      <c r="AE71" s="917"/>
      <c r="AF71" s="917">
        <v>1</v>
      </c>
      <c r="AG71" s="917"/>
      <c r="AH71" s="917"/>
      <c r="AI71" s="917"/>
      <c r="AJ71" s="917"/>
      <c r="AK71" s="917">
        <v>1</v>
      </c>
      <c r="AL71" s="917"/>
      <c r="AM71" s="917"/>
      <c r="AN71" s="917"/>
      <c r="AO71" s="917"/>
      <c r="AP71" s="917" t="s">
        <v>603</v>
      </c>
      <c r="AQ71" s="917"/>
      <c r="AR71" s="917"/>
      <c r="AS71" s="917"/>
      <c r="AT71" s="917"/>
      <c r="AU71" s="917" t="s">
        <v>603</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595</v>
      </c>
      <c r="C72" s="960"/>
      <c r="D72" s="960"/>
      <c r="E72" s="960"/>
      <c r="F72" s="960"/>
      <c r="G72" s="960"/>
      <c r="H72" s="960"/>
      <c r="I72" s="960"/>
      <c r="J72" s="960"/>
      <c r="K72" s="960"/>
      <c r="L72" s="960"/>
      <c r="M72" s="960"/>
      <c r="N72" s="960"/>
      <c r="O72" s="960"/>
      <c r="P72" s="961"/>
      <c r="Q72" s="962">
        <v>118</v>
      </c>
      <c r="R72" s="917"/>
      <c r="S72" s="917"/>
      <c r="T72" s="917"/>
      <c r="U72" s="917"/>
      <c r="V72" s="917">
        <v>118</v>
      </c>
      <c r="W72" s="917"/>
      <c r="X72" s="917"/>
      <c r="Y72" s="917"/>
      <c r="Z72" s="917"/>
      <c r="AA72" s="917">
        <v>0</v>
      </c>
      <c r="AB72" s="917"/>
      <c r="AC72" s="917"/>
      <c r="AD72" s="917"/>
      <c r="AE72" s="917"/>
      <c r="AF72" s="917">
        <v>0</v>
      </c>
      <c r="AG72" s="917"/>
      <c r="AH72" s="917"/>
      <c r="AI72" s="917"/>
      <c r="AJ72" s="917"/>
      <c r="AK72" s="917">
        <v>67</v>
      </c>
      <c r="AL72" s="917"/>
      <c r="AM72" s="917"/>
      <c r="AN72" s="917"/>
      <c r="AO72" s="917"/>
      <c r="AP72" s="917" t="s">
        <v>603</v>
      </c>
      <c r="AQ72" s="917"/>
      <c r="AR72" s="917"/>
      <c r="AS72" s="917"/>
      <c r="AT72" s="917"/>
      <c r="AU72" s="917" t="s">
        <v>603</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596</v>
      </c>
      <c r="C73" s="960"/>
      <c r="D73" s="960"/>
      <c r="E73" s="960"/>
      <c r="F73" s="960"/>
      <c r="G73" s="960"/>
      <c r="H73" s="960"/>
      <c r="I73" s="960"/>
      <c r="J73" s="960"/>
      <c r="K73" s="960"/>
      <c r="L73" s="960"/>
      <c r="M73" s="960"/>
      <c r="N73" s="960"/>
      <c r="O73" s="960"/>
      <c r="P73" s="961"/>
      <c r="Q73" s="962">
        <v>763</v>
      </c>
      <c r="R73" s="917"/>
      <c r="S73" s="917"/>
      <c r="T73" s="917"/>
      <c r="U73" s="917"/>
      <c r="V73" s="917">
        <v>702</v>
      </c>
      <c r="W73" s="917"/>
      <c r="X73" s="917"/>
      <c r="Y73" s="917"/>
      <c r="Z73" s="917"/>
      <c r="AA73" s="917">
        <v>61</v>
      </c>
      <c r="AB73" s="917"/>
      <c r="AC73" s="917"/>
      <c r="AD73" s="917"/>
      <c r="AE73" s="917"/>
      <c r="AF73" s="917">
        <v>61</v>
      </c>
      <c r="AG73" s="917"/>
      <c r="AH73" s="917"/>
      <c r="AI73" s="917"/>
      <c r="AJ73" s="917"/>
      <c r="AK73" s="917" t="s">
        <v>603</v>
      </c>
      <c r="AL73" s="917"/>
      <c r="AM73" s="917"/>
      <c r="AN73" s="917"/>
      <c r="AO73" s="917"/>
      <c r="AP73" s="917">
        <v>20</v>
      </c>
      <c r="AQ73" s="917"/>
      <c r="AR73" s="917"/>
      <c r="AS73" s="917"/>
      <c r="AT73" s="917"/>
      <c r="AU73" s="917">
        <v>10</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597</v>
      </c>
      <c r="C74" s="960"/>
      <c r="D74" s="960"/>
      <c r="E74" s="960"/>
      <c r="F74" s="960"/>
      <c r="G74" s="960"/>
      <c r="H74" s="960"/>
      <c r="I74" s="960"/>
      <c r="J74" s="960"/>
      <c r="K74" s="960"/>
      <c r="L74" s="960"/>
      <c r="M74" s="960"/>
      <c r="N74" s="960"/>
      <c r="O74" s="960"/>
      <c r="P74" s="961"/>
      <c r="Q74" s="962">
        <v>333</v>
      </c>
      <c r="R74" s="917"/>
      <c r="S74" s="917"/>
      <c r="T74" s="917"/>
      <c r="U74" s="917"/>
      <c r="V74" s="917">
        <v>201</v>
      </c>
      <c r="W74" s="917"/>
      <c r="X74" s="917"/>
      <c r="Y74" s="917"/>
      <c r="Z74" s="917"/>
      <c r="AA74" s="917">
        <v>132</v>
      </c>
      <c r="AB74" s="917"/>
      <c r="AC74" s="917"/>
      <c r="AD74" s="917"/>
      <c r="AE74" s="917"/>
      <c r="AF74" s="917">
        <v>886</v>
      </c>
      <c r="AG74" s="917"/>
      <c r="AH74" s="917"/>
      <c r="AI74" s="917"/>
      <c r="AJ74" s="917"/>
      <c r="AK74" s="917">
        <v>1</v>
      </c>
      <c r="AL74" s="917"/>
      <c r="AM74" s="917"/>
      <c r="AN74" s="917"/>
      <c r="AO74" s="917"/>
      <c r="AP74" s="917">
        <v>457</v>
      </c>
      <c r="AQ74" s="917"/>
      <c r="AR74" s="917"/>
      <c r="AS74" s="917"/>
      <c r="AT74" s="917"/>
      <c r="AU74" s="917" t="s">
        <v>603</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598</v>
      </c>
      <c r="C75" s="960"/>
      <c r="D75" s="960"/>
      <c r="E75" s="960"/>
      <c r="F75" s="960"/>
      <c r="G75" s="960"/>
      <c r="H75" s="960"/>
      <c r="I75" s="960"/>
      <c r="J75" s="960"/>
      <c r="K75" s="960"/>
      <c r="L75" s="960"/>
      <c r="M75" s="960"/>
      <c r="N75" s="960"/>
      <c r="O75" s="960"/>
      <c r="P75" s="961"/>
      <c r="Q75" s="965">
        <v>1291</v>
      </c>
      <c r="R75" s="966"/>
      <c r="S75" s="966"/>
      <c r="T75" s="966"/>
      <c r="U75" s="916"/>
      <c r="V75" s="967">
        <v>1258</v>
      </c>
      <c r="W75" s="966"/>
      <c r="X75" s="966"/>
      <c r="Y75" s="966"/>
      <c r="Z75" s="916"/>
      <c r="AA75" s="967">
        <v>33</v>
      </c>
      <c r="AB75" s="966"/>
      <c r="AC75" s="966"/>
      <c r="AD75" s="966"/>
      <c r="AE75" s="916"/>
      <c r="AF75" s="967">
        <v>33</v>
      </c>
      <c r="AG75" s="966"/>
      <c r="AH75" s="966"/>
      <c r="AI75" s="966"/>
      <c r="AJ75" s="916"/>
      <c r="AK75" s="967">
        <v>95</v>
      </c>
      <c r="AL75" s="966"/>
      <c r="AM75" s="966"/>
      <c r="AN75" s="966"/>
      <c r="AO75" s="916"/>
      <c r="AP75" s="967" t="s">
        <v>603</v>
      </c>
      <c r="AQ75" s="966"/>
      <c r="AR75" s="966"/>
      <c r="AS75" s="966"/>
      <c r="AT75" s="916"/>
      <c r="AU75" s="967" t="s">
        <v>603</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599</v>
      </c>
      <c r="C76" s="960"/>
      <c r="D76" s="960"/>
      <c r="E76" s="960"/>
      <c r="F76" s="960"/>
      <c r="G76" s="960"/>
      <c r="H76" s="960"/>
      <c r="I76" s="960"/>
      <c r="J76" s="960"/>
      <c r="K76" s="960"/>
      <c r="L76" s="960"/>
      <c r="M76" s="960"/>
      <c r="N76" s="960"/>
      <c r="O76" s="960"/>
      <c r="P76" s="961"/>
      <c r="Q76" s="965">
        <v>600</v>
      </c>
      <c r="R76" s="966"/>
      <c r="S76" s="966"/>
      <c r="T76" s="966"/>
      <c r="U76" s="916"/>
      <c r="V76" s="967">
        <v>537</v>
      </c>
      <c r="W76" s="966"/>
      <c r="X76" s="966"/>
      <c r="Y76" s="966"/>
      <c r="Z76" s="916"/>
      <c r="AA76" s="967">
        <v>63</v>
      </c>
      <c r="AB76" s="966"/>
      <c r="AC76" s="966"/>
      <c r="AD76" s="966"/>
      <c r="AE76" s="916"/>
      <c r="AF76" s="967">
        <v>63</v>
      </c>
      <c r="AG76" s="966"/>
      <c r="AH76" s="966"/>
      <c r="AI76" s="966"/>
      <c r="AJ76" s="916"/>
      <c r="AK76" s="967" t="s">
        <v>603</v>
      </c>
      <c r="AL76" s="966"/>
      <c r="AM76" s="966"/>
      <c r="AN76" s="966"/>
      <c r="AO76" s="916"/>
      <c r="AP76" s="967" t="s">
        <v>603</v>
      </c>
      <c r="AQ76" s="966"/>
      <c r="AR76" s="966"/>
      <c r="AS76" s="966"/>
      <c r="AT76" s="916"/>
      <c r="AU76" s="967" t="s">
        <v>603</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t="s">
        <v>600</v>
      </c>
      <c r="C77" s="960"/>
      <c r="D77" s="960"/>
      <c r="E77" s="960"/>
      <c r="F77" s="960"/>
      <c r="G77" s="960"/>
      <c r="H77" s="960"/>
      <c r="I77" s="960"/>
      <c r="J77" s="960"/>
      <c r="K77" s="960"/>
      <c r="L77" s="960"/>
      <c r="M77" s="960"/>
      <c r="N77" s="960"/>
      <c r="O77" s="960"/>
      <c r="P77" s="961"/>
      <c r="Q77" s="965">
        <v>296986</v>
      </c>
      <c r="R77" s="966"/>
      <c r="S77" s="966"/>
      <c r="T77" s="966"/>
      <c r="U77" s="916"/>
      <c r="V77" s="967">
        <v>274820</v>
      </c>
      <c r="W77" s="966"/>
      <c r="X77" s="966"/>
      <c r="Y77" s="966"/>
      <c r="Z77" s="916"/>
      <c r="AA77" s="967">
        <v>22166</v>
      </c>
      <c r="AB77" s="966"/>
      <c r="AC77" s="966"/>
      <c r="AD77" s="966"/>
      <c r="AE77" s="916"/>
      <c r="AF77" s="967">
        <v>22166</v>
      </c>
      <c r="AG77" s="966"/>
      <c r="AH77" s="966"/>
      <c r="AI77" s="966"/>
      <c r="AJ77" s="916"/>
      <c r="AK77" s="967">
        <v>457</v>
      </c>
      <c r="AL77" s="966"/>
      <c r="AM77" s="966"/>
      <c r="AN77" s="966"/>
      <c r="AO77" s="916"/>
      <c r="AP77" s="967" t="s">
        <v>603</v>
      </c>
      <c r="AQ77" s="966"/>
      <c r="AR77" s="966"/>
      <c r="AS77" s="966"/>
      <c r="AT77" s="916"/>
      <c r="AU77" s="967" t="s">
        <v>603</v>
      </c>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t="s">
        <v>601</v>
      </c>
      <c r="C78" s="960"/>
      <c r="D78" s="960"/>
      <c r="E78" s="960"/>
      <c r="F78" s="960"/>
      <c r="G78" s="960"/>
      <c r="H78" s="960"/>
      <c r="I78" s="960"/>
      <c r="J78" s="960"/>
      <c r="K78" s="960"/>
      <c r="L78" s="960"/>
      <c r="M78" s="960"/>
      <c r="N78" s="960"/>
      <c r="O78" s="960"/>
      <c r="P78" s="961"/>
      <c r="Q78" s="962">
        <v>320</v>
      </c>
      <c r="R78" s="917"/>
      <c r="S78" s="917"/>
      <c r="T78" s="917"/>
      <c r="U78" s="917"/>
      <c r="V78" s="917">
        <v>186</v>
      </c>
      <c r="W78" s="917"/>
      <c r="X78" s="917"/>
      <c r="Y78" s="917"/>
      <c r="Z78" s="917"/>
      <c r="AA78" s="917">
        <v>134</v>
      </c>
      <c r="AB78" s="917"/>
      <c r="AC78" s="917"/>
      <c r="AD78" s="917"/>
      <c r="AE78" s="917"/>
      <c r="AF78" s="917">
        <v>134</v>
      </c>
      <c r="AG78" s="917"/>
      <c r="AH78" s="917"/>
      <c r="AI78" s="917"/>
      <c r="AJ78" s="917"/>
      <c r="AK78" s="917">
        <v>4</v>
      </c>
      <c r="AL78" s="917"/>
      <c r="AM78" s="917"/>
      <c r="AN78" s="917"/>
      <c r="AO78" s="917"/>
      <c r="AP78" s="917" t="s">
        <v>603</v>
      </c>
      <c r="AQ78" s="917"/>
      <c r="AR78" s="917"/>
      <c r="AS78" s="917"/>
      <c r="AT78" s="917"/>
      <c r="AU78" s="917" t="s">
        <v>603</v>
      </c>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t="s">
        <v>602</v>
      </c>
      <c r="C79" s="960"/>
      <c r="D79" s="960"/>
      <c r="E79" s="960"/>
      <c r="F79" s="960"/>
      <c r="G79" s="960"/>
      <c r="H79" s="960"/>
      <c r="I79" s="960"/>
      <c r="J79" s="960"/>
      <c r="K79" s="960"/>
      <c r="L79" s="960"/>
      <c r="M79" s="960"/>
      <c r="N79" s="960"/>
      <c r="O79" s="960"/>
      <c r="P79" s="961"/>
      <c r="Q79" s="962">
        <v>195</v>
      </c>
      <c r="R79" s="917"/>
      <c r="S79" s="917"/>
      <c r="T79" s="917"/>
      <c r="U79" s="917"/>
      <c r="V79" s="917">
        <v>186</v>
      </c>
      <c r="W79" s="917"/>
      <c r="X79" s="917"/>
      <c r="Y79" s="917"/>
      <c r="Z79" s="917"/>
      <c r="AA79" s="917">
        <v>9</v>
      </c>
      <c r="AB79" s="917"/>
      <c r="AC79" s="917"/>
      <c r="AD79" s="917"/>
      <c r="AE79" s="917"/>
      <c r="AF79" s="917">
        <v>9</v>
      </c>
      <c r="AG79" s="917"/>
      <c r="AH79" s="917"/>
      <c r="AI79" s="917"/>
      <c r="AJ79" s="917"/>
      <c r="AK79" s="917" t="s">
        <v>603</v>
      </c>
      <c r="AL79" s="917"/>
      <c r="AM79" s="917"/>
      <c r="AN79" s="917"/>
      <c r="AO79" s="917"/>
      <c r="AP79" s="917" t="s">
        <v>603</v>
      </c>
      <c r="AQ79" s="917"/>
      <c r="AR79" s="917"/>
      <c r="AS79" s="917"/>
      <c r="AT79" s="917"/>
      <c r="AU79" s="917" t="s">
        <v>603</v>
      </c>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394</v>
      </c>
      <c r="B88" s="876" t="s">
        <v>428</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f>SUM(AF68:AJ79)</f>
        <v>23359</v>
      </c>
      <c r="AG88" s="928"/>
      <c r="AH88" s="928"/>
      <c r="AI88" s="928"/>
      <c r="AJ88" s="928"/>
      <c r="AK88" s="925"/>
      <c r="AL88" s="925"/>
      <c r="AM88" s="925"/>
      <c r="AN88" s="925"/>
      <c r="AO88" s="925"/>
      <c r="AP88" s="928">
        <f>SUM(AP68:AT79)</f>
        <v>481</v>
      </c>
      <c r="AQ88" s="928"/>
      <c r="AR88" s="928"/>
      <c r="AS88" s="928"/>
      <c r="AT88" s="928"/>
      <c r="AU88" s="928">
        <f>SUM(AU68:AY79)</f>
        <v>11</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394</v>
      </c>
      <c r="BR102" s="876" t="s">
        <v>429</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f>SUM(CR7:CV9)</f>
        <v>22</v>
      </c>
      <c r="CS102" s="936"/>
      <c r="CT102" s="936"/>
      <c r="CU102" s="936"/>
      <c r="CV102" s="979"/>
      <c r="CW102" s="978">
        <f t="shared" ref="CW102" si="0">SUM(CW7:DA9)</f>
        <v>62</v>
      </c>
      <c r="CX102" s="936"/>
      <c r="CY102" s="936"/>
      <c r="CZ102" s="936"/>
      <c r="DA102" s="979"/>
      <c r="DB102" s="978">
        <f t="shared" ref="DB102" si="1">SUM(DB7:DF9)</f>
        <v>0</v>
      </c>
      <c r="DC102" s="936"/>
      <c r="DD102" s="936"/>
      <c r="DE102" s="936"/>
      <c r="DF102" s="979"/>
      <c r="DG102" s="978">
        <f t="shared" ref="DG102" si="2">SUM(DG7:DK9)</f>
        <v>550</v>
      </c>
      <c r="DH102" s="936"/>
      <c r="DI102" s="936"/>
      <c r="DJ102" s="936"/>
      <c r="DK102" s="979"/>
      <c r="DL102" s="978">
        <f t="shared" ref="DL102" si="3">SUM(DL7:DP9)</f>
        <v>0</v>
      </c>
      <c r="DM102" s="936"/>
      <c r="DN102" s="936"/>
      <c r="DO102" s="936"/>
      <c r="DP102" s="979"/>
      <c r="DQ102" s="978">
        <f t="shared" ref="DQ102" si="4">SUM(DQ7:DU9)</f>
        <v>286</v>
      </c>
      <c r="DR102" s="936"/>
      <c r="DS102" s="936"/>
      <c r="DT102" s="936"/>
      <c r="DU102" s="979"/>
      <c r="DV102" s="978"/>
      <c r="DW102" s="936"/>
      <c r="DX102" s="936"/>
      <c r="DY102" s="936"/>
      <c r="DZ102" s="979"/>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2" t="s">
        <v>430</v>
      </c>
      <c r="BR103" s="1002"/>
      <c r="BS103" s="1002"/>
      <c r="BT103" s="1002"/>
      <c r="BU103" s="1002"/>
      <c r="BV103" s="1002"/>
      <c r="BW103" s="1002"/>
      <c r="BX103" s="1002"/>
      <c r="BY103" s="1002"/>
      <c r="BZ103" s="1002"/>
      <c r="CA103" s="1002"/>
      <c r="CB103" s="1002"/>
      <c r="CC103" s="1002"/>
      <c r="CD103" s="1002"/>
      <c r="CE103" s="1002"/>
      <c r="CF103" s="1002"/>
      <c r="CG103" s="1002"/>
      <c r="CH103" s="1002"/>
      <c r="CI103" s="1002"/>
      <c r="CJ103" s="1002"/>
      <c r="CK103" s="1002"/>
      <c r="CL103" s="1002"/>
      <c r="CM103" s="1002"/>
      <c r="CN103" s="1002"/>
      <c r="CO103" s="1002"/>
      <c r="CP103" s="1002"/>
      <c r="CQ103" s="1002"/>
      <c r="CR103" s="1002"/>
      <c r="CS103" s="1002"/>
      <c r="CT103" s="1002"/>
      <c r="CU103" s="1002"/>
      <c r="CV103" s="1002"/>
      <c r="CW103" s="1002"/>
      <c r="CX103" s="1002"/>
      <c r="CY103" s="1002"/>
      <c r="CZ103" s="1002"/>
      <c r="DA103" s="1002"/>
      <c r="DB103" s="1002"/>
      <c r="DC103" s="1002"/>
      <c r="DD103" s="1002"/>
      <c r="DE103" s="1002"/>
      <c r="DF103" s="1002"/>
      <c r="DG103" s="1002"/>
      <c r="DH103" s="1002"/>
      <c r="DI103" s="1002"/>
      <c r="DJ103" s="1002"/>
      <c r="DK103" s="1002"/>
      <c r="DL103" s="1002"/>
      <c r="DM103" s="1002"/>
      <c r="DN103" s="1002"/>
      <c r="DO103" s="1002"/>
      <c r="DP103" s="1002"/>
      <c r="DQ103" s="1002"/>
      <c r="DR103" s="1002"/>
      <c r="DS103" s="1002"/>
      <c r="DT103" s="1002"/>
      <c r="DU103" s="1002"/>
      <c r="DV103" s="1002"/>
      <c r="DW103" s="1002"/>
      <c r="DX103" s="1002"/>
      <c r="DY103" s="1002"/>
      <c r="DZ103" s="1002"/>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3" t="s">
        <v>431</v>
      </c>
      <c r="BR104" s="1003"/>
      <c r="BS104" s="1003"/>
      <c r="BT104" s="1003"/>
      <c r="BU104" s="1003"/>
      <c r="BV104" s="1003"/>
      <c r="BW104" s="1003"/>
      <c r="BX104" s="1003"/>
      <c r="BY104" s="1003"/>
      <c r="BZ104" s="1003"/>
      <c r="CA104" s="1003"/>
      <c r="CB104" s="1003"/>
      <c r="CC104" s="1003"/>
      <c r="CD104" s="1003"/>
      <c r="CE104" s="1003"/>
      <c r="CF104" s="1003"/>
      <c r="CG104" s="1003"/>
      <c r="CH104" s="1003"/>
      <c r="CI104" s="1003"/>
      <c r="CJ104" s="1003"/>
      <c r="CK104" s="1003"/>
      <c r="CL104" s="1003"/>
      <c r="CM104" s="1003"/>
      <c r="CN104" s="1003"/>
      <c r="CO104" s="1003"/>
      <c r="CP104" s="1003"/>
      <c r="CQ104" s="1003"/>
      <c r="CR104" s="1003"/>
      <c r="CS104" s="1003"/>
      <c r="CT104" s="1003"/>
      <c r="CU104" s="1003"/>
      <c r="CV104" s="1003"/>
      <c r="CW104" s="1003"/>
      <c r="CX104" s="1003"/>
      <c r="CY104" s="1003"/>
      <c r="CZ104" s="1003"/>
      <c r="DA104" s="1003"/>
      <c r="DB104" s="1003"/>
      <c r="DC104" s="1003"/>
      <c r="DD104" s="1003"/>
      <c r="DE104" s="1003"/>
      <c r="DF104" s="1003"/>
      <c r="DG104" s="1003"/>
      <c r="DH104" s="1003"/>
      <c r="DI104" s="1003"/>
      <c r="DJ104" s="1003"/>
      <c r="DK104" s="1003"/>
      <c r="DL104" s="1003"/>
      <c r="DM104" s="1003"/>
      <c r="DN104" s="1003"/>
      <c r="DO104" s="1003"/>
      <c r="DP104" s="1003"/>
      <c r="DQ104" s="1003"/>
      <c r="DR104" s="1003"/>
      <c r="DS104" s="1003"/>
      <c r="DT104" s="1003"/>
      <c r="DU104" s="1003"/>
      <c r="DV104" s="1003"/>
      <c r="DW104" s="1003"/>
      <c r="DX104" s="1003"/>
      <c r="DY104" s="1003"/>
      <c r="DZ104" s="1003"/>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4" t="s">
        <v>434</v>
      </c>
      <c r="B108" s="1005"/>
      <c r="C108" s="1005"/>
      <c r="D108" s="1005"/>
      <c r="E108" s="1005"/>
      <c r="F108" s="1005"/>
      <c r="G108" s="1005"/>
      <c r="H108" s="1005"/>
      <c r="I108" s="1005"/>
      <c r="J108" s="1005"/>
      <c r="K108" s="1005"/>
      <c r="L108" s="1005"/>
      <c r="M108" s="1005"/>
      <c r="N108" s="1005"/>
      <c r="O108" s="1005"/>
      <c r="P108" s="1005"/>
      <c r="Q108" s="1005"/>
      <c r="R108" s="1005"/>
      <c r="S108" s="1005"/>
      <c r="T108" s="1005"/>
      <c r="U108" s="1005"/>
      <c r="V108" s="1005"/>
      <c r="W108" s="1005"/>
      <c r="X108" s="1005"/>
      <c r="Y108" s="1005"/>
      <c r="Z108" s="1005"/>
      <c r="AA108" s="1005"/>
      <c r="AB108" s="1005"/>
      <c r="AC108" s="1005"/>
      <c r="AD108" s="1005"/>
      <c r="AE108" s="1005"/>
      <c r="AF108" s="1005"/>
      <c r="AG108" s="1005"/>
      <c r="AH108" s="1005"/>
      <c r="AI108" s="1005"/>
      <c r="AJ108" s="1005"/>
      <c r="AK108" s="1005"/>
      <c r="AL108" s="1005"/>
      <c r="AM108" s="1005"/>
      <c r="AN108" s="1005"/>
      <c r="AO108" s="1005"/>
      <c r="AP108" s="1005"/>
      <c r="AQ108" s="1005"/>
      <c r="AR108" s="1005"/>
      <c r="AS108" s="1005"/>
      <c r="AT108" s="1006"/>
      <c r="AU108" s="1004" t="s">
        <v>435</v>
      </c>
      <c r="AV108" s="1005"/>
      <c r="AW108" s="1005"/>
      <c r="AX108" s="1005"/>
      <c r="AY108" s="1005"/>
      <c r="AZ108" s="1005"/>
      <c r="BA108" s="1005"/>
      <c r="BB108" s="1005"/>
      <c r="BC108" s="1005"/>
      <c r="BD108" s="1005"/>
      <c r="BE108" s="1005"/>
      <c r="BF108" s="1005"/>
      <c r="BG108" s="1005"/>
      <c r="BH108" s="1005"/>
      <c r="BI108" s="1005"/>
      <c r="BJ108" s="1005"/>
      <c r="BK108" s="1005"/>
      <c r="BL108" s="1005"/>
      <c r="BM108" s="1005"/>
      <c r="BN108" s="1005"/>
      <c r="BO108" s="1005"/>
      <c r="BP108" s="1005"/>
      <c r="BQ108" s="1005"/>
      <c r="BR108" s="1005"/>
      <c r="BS108" s="1005"/>
      <c r="BT108" s="1005"/>
      <c r="BU108" s="1005"/>
      <c r="BV108" s="1005"/>
      <c r="BW108" s="1005"/>
      <c r="BX108" s="1005"/>
      <c r="BY108" s="1005"/>
      <c r="BZ108" s="1005"/>
      <c r="CA108" s="1005"/>
      <c r="CB108" s="1005"/>
      <c r="CC108" s="1005"/>
      <c r="CD108" s="1005"/>
      <c r="CE108" s="1005"/>
      <c r="CF108" s="1005"/>
      <c r="CG108" s="1005"/>
      <c r="CH108" s="1005"/>
      <c r="CI108" s="1005"/>
      <c r="CJ108" s="1005"/>
      <c r="CK108" s="1005"/>
      <c r="CL108" s="1005"/>
      <c r="CM108" s="1005"/>
      <c r="CN108" s="1005"/>
      <c r="CO108" s="1005"/>
      <c r="CP108" s="1005"/>
      <c r="CQ108" s="1005"/>
      <c r="CR108" s="1005"/>
      <c r="CS108" s="1005"/>
      <c r="CT108" s="1005"/>
      <c r="CU108" s="1005"/>
      <c r="CV108" s="1005"/>
      <c r="CW108" s="1005"/>
      <c r="CX108" s="1005"/>
      <c r="CY108" s="1005"/>
      <c r="CZ108" s="1005"/>
      <c r="DA108" s="1005"/>
      <c r="DB108" s="1005"/>
      <c r="DC108" s="1005"/>
      <c r="DD108" s="1005"/>
      <c r="DE108" s="1005"/>
      <c r="DF108" s="1005"/>
      <c r="DG108" s="1005"/>
      <c r="DH108" s="1005"/>
      <c r="DI108" s="1005"/>
      <c r="DJ108" s="1005"/>
      <c r="DK108" s="1005"/>
      <c r="DL108" s="1005"/>
      <c r="DM108" s="1005"/>
      <c r="DN108" s="1005"/>
      <c r="DO108" s="1005"/>
      <c r="DP108" s="1005"/>
      <c r="DQ108" s="1005"/>
      <c r="DR108" s="1005"/>
      <c r="DS108" s="1005"/>
      <c r="DT108" s="1005"/>
      <c r="DU108" s="1005"/>
      <c r="DV108" s="1005"/>
      <c r="DW108" s="1005"/>
      <c r="DX108" s="1005"/>
      <c r="DY108" s="1005"/>
      <c r="DZ108" s="1006"/>
    </row>
    <row r="109" spans="1:131" s="248" customFormat="1" ht="26.25" customHeight="1" x14ac:dyDescent="0.15">
      <c r="A109" s="1000" t="s">
        <v>436</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437</v>
      </c>
      <c r="AB109" s="981"/>
      <c r="AC109" s="981"/>
      <c r="AD109" s="981"/>
      <c r="AE109" s="982"/>
      <c r="AF109" s="980" t="s">
        <v>438</v>
      </c>
      <c r="AG109" s="981"/>
      <c r="AH109" s="981"/>
      <c r="AI109" s="981"/>
      <c r="AJ109" s="982"/>
      <c r="AK109" s="980" t="s">
        <v>303</v>
      </c>
      <c r="AL109" s="981"/>
      <c r="AM109" s="981"/>
      <c r="AN109" s="981"/>
      <c r="AO109" s="982"/>
      <c r="AP109" s="980" t="s">
        <v>439</v>
      </c>
      <c r="AQ109" s="981"/>
      <c r="AR109" s="981"/>
      <c r="AS109" s="981"/>
      <c r="AT109" s="983"/>
      <c r="AU109" s="1000" t="s">
        <v>436</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437</v>
      </c>
      <c r="BR109" s="981"/>
      <c r="BS109" s="981"/>
      <c r="BT109" s="981"/>
      <c r="BU109" s="982"/>
      <c r="BV109" s="980" t="s">
        <v>438</v>
      </c>
      <c r="BW109" s="981"/>
      <c r="BX109" s="981"/>
      <c r="BY109" s="981"/>
      <c r="BZ109" s="982"/>
      <c r="CA109" s="980" t="s">
        <v>303</v>
      </c>
      <c r="CB109" s="981"/>
      <c r="CC109" s="981"/>
      <c r="CD109" s="981"/>
      <c r="CE109" s="982"/>
      <c r="CF109" s="1001" t="s">
        <v>439</v>
      </c>
      <c r="CG109" s="1001"/>
      <c r="CH109" s="1001"/>
      <c r="CI109" s="1001"/>
      <c r="CJ109" s="1001"/>
      <c r="CK109" s="980" t="s">
        <v>440</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437</v>
      </c>
      <c r="DH109" s="981"/>
      <c r="DI109" s="981"/>
      <c r="DJ109" s="981"/>
      <c r="DK109" s="982"/>
      <c r="DL109" s="980" t="s">
        <v>438</v>
      </c>
      <c r="DM109" s="981"/>
      <c r="DN109" s="981"/>
      <c r="DO109" s="981"/>
      <c r="DP109" s="982"/>
      <c r="DQ109" s="980" t="s">
        <v>303</v>
      </c>
      <c r="DR109" s="981"/>
      <c r="DS109" s="981"/>
      <c r="DT109" s="981"/>
      <c r="DU109" s="982"/>
      <c r="DV109" s="980" t="s">
        <v>439</v>
      </c>
      <c r="DW109" s="981"/>
      <c r="DX109" s="981"/>
      <c r="DY109" s="981"/>
      <c r="DZ109" s="983"/>
    </row>
    <row r="110" spans="1:131" s="248" customFormat="1" ht="26.25" customHeight="1" x14ac:dyDescent="0.15">
      <c r="A110" s="984" t="s">
        <v>441</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1562393</v>
      </c>
      <c r="AB110" s="988"/>
      <c r="AC110" s="988"/>
      <c r="AD110" s="988"/>
      <c r="AE110" s="989"/>
      <c r="AF110" s="990">
        <v>1536927</v>
      </c>
      <c r="AG110" s="988"/>
      <c r="AH110" s="988"/>
      <c r="AI110" s="988"/>
      <c r="AJ110" s="989"/>
      <c r="AK110" s="990">
        <v>1545117</v>
      </c>
      <c r="AL110" s="988"/>
      <c r="AM110" s="988"/>
      <c r="AN110" s="988"/>
      <c r="AO110" s="989"/>
      <c r="AP110" s="991">
        <v>17.2</v>
      </c>
      <c r="AQ110" s="992"/>
      <c r="AR110" s="992"/>
      <c r="AS110" s="992"/>
      <c r="AT110" s="993"/>
      <c r="AU110" s="994" t="s">
        <v>73</v>
      </c>
      <c r="AV110" s="995"/>
      <c r="AW110" s="995"/>
      <c r="AX110" s="995"/>
      <c r="AY110" s="995"/>
      <c r="AZ110" s="1033" t="s">
        <v>442</v>
      </c>
      <c r="BA110" s="985"/>
      <c r="BB110" s="985"/>
      <c r="BC110" s="985"/>
      <c r="BD110" s="985"/>
      <c r="BE110" s="985"/>
      <c r="BF110" s="985"/>
      <c r="BG110" s="985"/>
      <c r="BH110" s="985"/>
      <c r="BI110" s="985"/>
      <c r="BJ110" s="985"/>
      <c r="BK110" s="985"/>
      <c r="BL110" s="985"/>
      <c r="BM110" s="985"/>
      <c r="BN110" s="985"/>
      <c r="BO110" s="985"/>
      <c r="BP110" s="986"/>
      <c r="BQ110" s="1019">
        <v>19106967</v>
      </c>
      <c r="BR110" s="1020"/>
      <c r="BS110" s="1020"/>
      <c r="BT110" s="1020"/>
      <c r="BU110" s="1020"/>
      <c r="BV110" s="1020">
        <v>19074637</v>
      </c>
      <c r="BW110" s="1020"/>
      <c r="BX110" s="1020"/>
      <c r="BY110" s="1020"/>
      <c r="BZ110" s="1020"/>
      <c r="CA110" s="1020">
        <v>19939801</v>
      </c>
      <c r="CB110" s="1020"/>
      <c r="CC110" s="1020"/>
      <c r="CD110" s="1020"/>
      <c r="CE110" s="1020"/>
      <c r="CF110" s="1034">
        <v>221.3</v>
      </c>
      <c r="CG110" s="1035"/>
      <c r="CH110" s="1035"/>
      <c r="CI110" s="1035"/>
      <c r="CJ110" s="1035"/>
      <c r="CK110" s="1036" t="s">
        <v>443</v>
      </c>
      <c r="CL110" s="1037"/>
      <c r="CM110" s="1016" t="s">
        <v>444</v>
      </c>
      <c r="CN110" s="1017"/>
      <c r="CO110" s="1017"/>
      <c r="CP110" s="1017"/>
      <c r="CQ110" s="1017"/>
      <c r="CR110" s="1017"/>
      <c r="CS110" s="1017"/>
      <c r="CT110" s="1017"/>
      <c r="CU110" s="1017"/>
      <c r="CV110" s="1017"/>
      <c r="CW110" s="1017"/>
      <c r="CX110" s="1017"/>
      <c r="CY110" s="1017"/>
      <c r="CZ110" s="1017"/>
      <c r="DA110" s="1017"/>
      <c r="DB110" s="1017"/>
      <c r="DC110" s="1017"/>
      <c r="DD110" s="1017"/>
      <c r="DE110" s="1017"/>
      <c r="DF110" s="1018"/>
      <c r="DG110" s="1019" t="s">
        <v>445</v>
      </c>
      <c r="DH110" s="1020"/>
      <c r="DI110" s="1020"/>
      <c r="DJ110" s="1020"/>
      <c r="DK110" s="1020"/>
      <c r="DL110" s="1020" t="s">
        <v>446</v>
      </c>
      <c r="DM110" s="1020"/>
      <c r="DN110" s="1020"/>
      <c r="DO110" s="1020"/>
      <c r="DP110" s="1020"/>
      <c r="DQ110" s="1020" t="s">
        <v>447</v>
      </c>
      <c r="DR110" s="1020"/>
      <c r="DS110" s="1020"/>
      <c r="DT110" s="1020"/>
      <c r="DU110" s="1020"/>
      <c r="DV110" s="1021" t="s">
        <v>445</v>
      </c>
      <c r="DW110" s="1021"/>
      <c r="DX110" s="1021"/>
      <c r="DY110" s="1021"/>
      <c r="DZ110" s="1022"/>
    </row>
    <row r="111" spans="1:131" s="248" customFormat="1" ht="26.25" customHeight="1" x14ac:dyDescent="0.15">
      <c r="A111" s="1023" t="s">
        <v>448</v>
      </c>
      <c r="B111" s="1024"/>
      <c r="C111" s="1024"/>
      <c r="D111" s="1024"/>
      <c r="E111" s="1024"/>
      <c r="F111" s="1024"/>
      <c r="G111" s="1024"/>
      <c r="H111" s="1024"/>
      <c r="I111" s="1024"/>
      <c r="J111" s="1024"/>
      <c r="K111" s="1024"/>
      <c r="L111" s="1024"/>
      <c r="M111" s="1024"/>
      <c r="N111" s="1024"/>
      <c r="O111" s="1024"/>
      <c r="P111" s="1024"/>
      <c r="Q111" s="1024"/>
      <c r="R111" s="1024"/>
      <c r="S111" s="1024"/>
      <c r="T111" s="1024"/>
      <c r="U111" s="1024"/>
      <c r="V111" s="1024"/>
      <c r="W111" s="1024"/>
      <c r="X111" s="1024"/>
      <c r="Y111" s="1024"/>
      <c r="Z111" s="1025"/>
      <c r="AA111" s="1026" t="s">
        <v>446</v>
      </c>
      <c r="AB111" s="1027"/>
      <c r="AC111" s="1027"/>
      <c r="AD111" s="1027"/>
      <c r="AE111" s="1028"/>
      <c r="AF111" s="1029" t="s">
        <v>172</v>
      </c>
      <c r="AG111" s="1027"/>
      <c r="AH111" s="1027"/>
      <c r="AI111" s="1027"/>
      <c r="AJ111" s="1028"/>
      <c r="AK111" s="1029" t="s">
        <v>418</v>
      </c>
      <c r="AL111" s="1027"/>
      <c r="AM111" s="1027"/>
      <c r="AN111" s="1027"/>
      <c r="AO111" s="1028"/>
      <c r="AP111" s="1030" t="s">
        <v>390</v>
      </c>
      <c r="AQ111" s="1031"/>
      <c r="AR111" s="1031"/>
      <c r="AS111" s="1031"/>
      <c r="AT111" s="1032"/>
      <c r="AU111" s="996"/>
      <c r="AV111" s="997"/>
      <c r="AW111" s="997"/>
      <c r="AX111" s="997"/>
      <c r="AY111" s="997"/>
      <c r="AZ111" s="1042" t="s">
        <v>449</v>
      </c>
      <c r="BA111" s="1043"/>
      <c r="BB111" s="1043"/>
      <c r="BC111" s="1043"/>
      <c r="BD111" s="1043"/>
      <c r="BE111" s="1043"/>
      <c r="BF111" s="1043"/>
      <c r="BG111" s="1043"/>
      <c r="BH111" s="1043"/>
      <c r="BI111" s="1043"/>
      <c r="BJ111" s="1043"/>
      <c r="BK111" s="1043"/>
      <c r="BL111" s="1043"/>
      <c r="BM111" s="1043"/>
      <c r="BN111" s="1043"/>
      <c r="BO111" s="1043"/>
      <c r="BP111" s="1044"/>
      <c r="BQ111" s="1012">
        <v>4578</v>
      </c>
      <c r="BR111" s="1013"/>
      <c r="BS111" s="1013"/>
      <c r="BT111" s="1013"/>
      <c r="BU111" s="1013"/>
      <c r="BV111" s="1013">
        <v>35082</v>
      </c>
      <c r="BW111" s="1013"/>
      <c r="BX111" s="1013"/>
      <c r="BY111" s="1013"/>
      <c r="BZ111" s="1013"/>
      <c r="CA111" s="1013">
        <v>31492</v>
      </c>
      <c r="CB111" s="1013"/>
      <c r="CC111" s="1013"/>
      <c r="CD111" s="1013"/>
      <c r="CE111" s="1013"/>
      <c r="CF111" s="1007">
        <v>0.3</v>
      </c>
      <c r="CG111" s="1008"/>
      <c r="CH111" s="1008"/>
      <c r="CI111" s="1008"/>
      <c r="CJ111" s="1008"/>
      <c r="CK111" s="1038"/>
      <c r="CL111" s="1039"/>
      <c r="CM111" s="1009" t="s">
        <v>450</v>
      </c>
      <c r="CN111" s="1010"/>
      <c r="CO111" s="1010"/>
      <c r="CP111" s="1010"/>
      <c r="CQ111" s="1010"/>
      <c r="CR111" s="1010"/>
      <c r="CS111" s="1010"/>
      <c r="CT111" s="1010"/>
      <c r="CU111" s="1010"/>
      <c r="CV111" s="1010"/>
      <c r="CW111" s="1010"/>
      <c r="CX111" s="1010"/>
      <c r="CY111" s="1010"/>
      <c r="CZ111" s="1010"/>
      <c r="DA111" s="1010"/>
      <c r="DB111" s="1010"/>
      <c r="DC111" s="1010"/>
      <c r="DD111" s="1010"/>
      <c r="DE111" s="1010"/>
      <c r="DF111" s="1011"/>
      <c r="DG111" s="1012" t="s">
        <v>451</v>
      </c>
      <c r="DH111" s="1013"/>
      <c r="DI111" s="1013"/>
      <c r="DJ111" s="1013"/>
      <c r="DK111" s="1013"/>
      <c r="DL111" s="1013" t="s">
        <v>451</v>
      </c>
      <c r="DM111" s="1013"/>
      <c r="DN111" s="1013"/>
      <c r="DO111" s="1013"/>
      <c r="DP111" s="1013"/>
      <c r="DQ111" s="1013" t="s">
        <v>390</v>
      </c>
      <c r="DR111" s="1013"/>
      <c r="DS111" s="1013"/>
      <c r="DT111" s="1013"/>
      <c r="DU111" s="1013"/>
      <c r="DV111" s="1014" t="s">
        <v>390</v>
      </c>
      <c r="DW111" s="1014"/>
      <c r="DX111" s="1014"/>
      <c r="DY111" s="1014"/>
      <c r="DZ111" s="1015"/>
    </row>
    <row r="112" spans="1:131" s="248" customFormat="1" ht="26.25" customHeight="1" x14ac:dyDescent="0.15">
      <c r="A112" s="1045" t="s">
        <v>452</v>
      </c>
      <c r="B112" s="1046"/>
      <c r="C112" s="1043" t="s">
        <v>453</v>
      </c>
      <c r="D112" s="1043"/>
      <c r="E112" s="1043"/>
      <c r="F112" s="1043"/>
      <c r="G112" s="1043"/>
      <c r="H112" s="1043"/>
      <c r="I112" s="1043"/>
      <c r="J112" s="1043"/>
      <c r="K112" s="1043"/>
      <c r="L112" s="1043"/>
      <c r="M112" s="1043"/>
      <c r="N112" s="1043"/>
      <c r="O112" s="1043"/>
      <c r="P112" s="1043"/>
      <c r="Q112" s="1043"/>
      <c r="R112" s="1043"/>
      <c r="S112" s="1043"/>
      <c r="T112" s="1043"/>
      <c r="U112" s="1043"/>
      <c r="V112" s="1043"/>
      <c r="W112" s="1043"/>
      <c r="X112" s="1043"/>
      <c r="Y112" s="1043"/>
      <c r="Z112" s="1044"/>
      <c r="AA112" s="1051" t="s">
        <v>445</v>
      </c>
      <c r="AB112" s="1052"/>
      <c r="AC112" s="1052"/>
      <c r="AD112" s="1052"/>
      <c r="AE112" s="1053"/>
      <c r="AF112" s="1054" t="s">
        <v>447</v>
      </c>
      <c r="AG112" s="1052"/>
      <c r="AH112" s="1052"/>
      <c r="AI112" s="1052"/>
      <c r="AJ112" s="1053"/>
      <c r="AK112" s="1054" t="s">
        <v>445</v>
      </c>
      <c r="AL112" s="1052"/>
      <c r="AM112" s="1052"/>
      <c r="AN112" s="1052"/>
      <c r="AO112" s="1053"/>
      <c r="AP112" s="1055" t="s">
        <v>445</v>
      </c>
      <c r="AQ112" s="1056"/>
      <c r="AR112" s="1056"/>
      <c r="AS112" s="1056"/>
      <c r="AT112" s="1057"/>
      <c r="AU112" s="996"/>
      <c r="AV112" s="997"/>
      <c r="AW112" s="997"/>
      <c r="AX112" s="997"/>
      <c r="AY112" s="997"/>
      <c r="AZ112" s="1042" t="s">
        <v>454</v>
      </c>
      <c r="BA112" s="1043"/>
      <c r="BB112" s="1043"/>
      <c r="BC112" s="1043"/>
      <c r="BD112" s="1043"/>
      <c r="BE112" s="1043"/>
      <c r="BF112" s="1043"/>
      <c r="BG112" s="1043"/>
      <c r="BH112" s="1043"/>
      <c r="BI112" s="1043"/>
      <c r="BJ112" s="1043"/>
      <c r="BK112" s="1043"/>
      <c r="BL112" s="1043"/>
      <c r="BM112" s="1043"/>
      <c r="BN112" s="1043"/>
      <c r="BO112" s="1043"/>
      <c r="BP112" s="1044"/>
      <c r="BQ112" s="1012">
        <v>6442143</v>
      </c>
      <c r="BR112" s="1013"/>
      <c r="BS112" s="1013"/>
      <c r="BT112" s="1013"/>
      <c r="BU112" s="1013"/>
      <c r="BV112" s="1013">
        <v>6038691</v>
      </c>
      <c r="BW112" s="1013"/>
      <c r="BX112" s="1013"/>
      <c r="BY112" s="1013"/>
      <c r="BZ112" s="1013"/>
      <c r="CA112" s="1013">
        <v>5703195</v>
      </c>
      <c r="CB112" s="1013"/>
      <c r="CC112" s="1013"/>
      <c r="CD112" s="1013"/>
      <c r="CE112" s="1013"/>
      <c r="CF112" s="1007">
        <v>63.3</v>
      </c>
      <c r="CG112" s="1008"/>
      <c r="CH112" s="1008"/>
      <c r="CI112" s="1008"/>
      <c r="CJ112" s="1008"/>
      <c r="CK112" s="1038"/>
      <c r="CL112" s="1039"/>
      <c r="CM112" s="1009" t="s">
        <v>455</v>
      </c>
      <c r="CN112" s="1010"/>
      <c r="CO112" s="1010"/>
      <c r="CP112" s="1010"/>
      <c r="CQ112" s="1010"/>
      <c r="CR112" s="1010"/>
      <c r="CS112" s="1010"/>
      <c r="CT112" s="1010"/>
      <c r="CU112" s="1010"/>
      <c r="CV112" s="1010"/>
      <c r="CW112" s="1010"/>
      <c r="CX112" s="1010"/>
      <c r="CY112" s="1010"/>
      <c r="CZ112" s="1010"/>
      <c r="DA112" s="1010"/>
      <c r="DB112" s="1010"/>
      <c r="DC112" s="1010"/>
      <c r="DD112" s="1010"/>
      <c r="DE112" s="1010"/>
      <c r="DF112" s="1011"/>
      <c r="DG112" s="1012" t="s">
        <v>446</v>
      </c>
      <c r="DH112" s="1013"/>
      <c r="DI112" s="1013"/>
      <c r="DJ112" s="1013"/>
      <c r="DK112" s="1013"/>
      <c r="DL112" s="1013" t="s">
        <v>418</v>
      </c>
      <c r="DM112" s="1013"/>
      <c r="DN112" s="1013"/>
      <c r="DO112" s="1013"/>
      <c r="DP112" s="1013"/>
      <c r="DQ112" s="1013" t="s">
        <v>451</v>
      </c>
      <c r="DR112" s="1013"/>
      <c r="DS112" s="1013"/>
      <c r="DT112" s="1013"/>
      <c r="DU112" s="1013"/>
      <c r="DV112" s="1014" t="s">
        <v>390</v>
      </c>
      <c r="DW112" s="1014"/>
      <c r="DX112" s="1014"/>
      <c r="DY112" s="1014"/>
      <c r="DZ112" s="1015"/>
    </row>
    <row r="113" spans="1:130" s="248" customFormat="1" ht="26.25" customHeight="1" x14ac:dyDescent="0.15">
      <c r="A113" s="1047"/>
      <c r="B113" s="1048"/>
      <c r="C113" s="1043" t="s">
        <v>456</v>
      </c>
      <c r="D113" s="1043"/>
      <c r="E113" s="1043"/>
      <c r="F113" s="1043"/>
      <c r="G113" s="1043"/>
      <c r="H113" s="1043"/>
      <c r="I113" s="1043"/>
      <c r="J113" s="1043"/>
      <c r="K113" s="1043"/>
      <c r="L113" s="1043"/>
      <c r="M113" s="1043"/>
      <c r="N113" s="1043"/>
      <c r="O113" s="1043"/>
      <c r="P113" s="1043"/>
      <c r="Q113" s="1043"/>
      <c r="R113" s="1043"/>
      <c r="S113" s="1043"/>
      <c r="T113" s="1043"/>
      <c r="U113" s="1043"/>
      <c r="V113" s="1043"/>
      <c r="W113" s="1043"/>
      <c r="X113" s="1043"/>
      <c r="Y113" s="1043"/>
      <c r="Z113" s="1044"/>
      <c r="AA113" s="1026">
        <v>610288</v>
      </c>
      <c r="AB113" s="1027"/>
      <c r="AC113" s="1027"/>
      <c r="AD113" s="1027"/>
      <c r="AE113" s="1028"/>
      <c r="AF113" s="1029">
        <v>583323</v>
      </c>
      <c r="AG113" s="1027"/>
      <c r="AH113" s="1027"/>
      <c r="AI113" s="1027"/>
      <c r="AJ113" s="1028"/>
      <c r="AK113" s="1029">
        <v>557886</v>
      </c>
      <c r="AL113" s="1027"/>
      <c r="AM113" s="1027"/>
      <c r="AN113" s="1027"/>
      <c r="AO113" s="1028"/>
      <c r="AP113" s="1030">
        <v>6.2</v>
      </c>
      <c r="AQ113" s="1031"/>
      <c r="AR113" s="1031"/>
      <c r="AS113" s="1031"/>
      <c r="AT113" s="1032"/>
      <c r="AU113" s="996"/>
      <c r="AV113" s="997"/>
      <c r="AW113" s="997"/>
      <c r="AX113" s="997"/>
      <c r="AY113" s="997"/>
      <c r="AZ113" s="1042" t="s">
        <v>457</v>
      </c>
      <c r="BA113" s="1043"/>
      <c r="BB113" s="1043"/>
      <c r="BC113" s="1043"/>
      <c r="BD113" s="1043"/>
      <c r="BE113" s="1043"/>
      <c r="BF113" s="1043"/>
      <c r="BG113" s="1043"/>
      <c r="BH113" s="1043"/>
      <c r="BI113" s="1043"/>
      <c r="BJ113" s="1043"/>
      <c r="BK113" s="1043"/>
      <c r="BL113" s="1043"/>
      <c r="BM113" s="1043"/>
      <c r="BN113" s="1043"/>
      <c r="BO113" s="1043"/>
      <c r="BP113" s="1044"/>
      <c r="BQ113" s="1012">
        <v>79965</v>
      </c>
      <c r="BR113" s="1013"/>
      <c r="BS113" s="1013"/>
      <c r="BT113" s="1013"/>
      <c r="BU113" s="1013"/>
      <c r="BV113" s="1013">
        <v>31499</v>
      </c>
      <c r="BW113" s="1013"/>
      <c r="BX113" s="1013"/>
      <c r="BY113" s="1013"/>
      <c r="BZ113" s="1013"/>
      <c r="CA113" s="1013">
        <v>10594</v>
      </c>
      <c r="CB113" s="1013"/>
      <c r="CC113" s="1013"/>
      <c r="CD113" s="1013"/>
      <c r="CE113" s="1013"/>
      <c r="CF113" s="1007">
        <v>0.1</v>
      </c>
      <c r="CG113" s="1008"/>
      <c r="CH113" s="1008"/>
      <c r="CI113" s="1008"/>
      <c r="CJ113" s="1008"/>
      <c r="CK113" s="1038"/>
      <c r="CL113" s="1039"/>
      <c r="CM113" s="1009" t="s">
        <v>458</v>
      </c>
      <c r="CN113" s="1010"/>
      <c r="CO113" s="1010"/>
      <c r="CP113" s="1010"/>
      <c r="CQ113" s="1010"/>
      <c r="CR113" s="1010"/>
      <c r="CS113" s="1010"/>
      <c r="CT113" s="1010"/>
      <c r="CU113" s="1010"/>
      <c r="CV113" s="1010"/>
      <c r="CW113" s="1010"/>
      <c r="CX113" s="1010"/>
      <c r="CY113" s="1010"/>
      <c r="CZ113" s="1010"/>
      <c r="DA113" s="1010"/>
      <c r="DB113" s="1010"/>
      <c r="DC113" s="1010"/>
      <c r="DD113" s="1010"/>
      <c r="DE113" s="1010"/>
      <c r="DF113" s="1011"/>
      <c r="DG113" s="1051" t="s">
        <v>445</v>
      </c>
      <c r="DH113" s="1052"/>
      <c r="DI113" s="1052"/>
      <c r="DJ113" s="1052"/>
      <c r="DK113" s="1053"/>
      <c r="DL113" s="1054" t="s">
        <v>390</v>
      </c>
      <c r="DM113" s="1052"/>
      <c r="DN113" s="1052"/>
      <c r="DO113" s="1052"/>
      <c r="DP113" s="1053"/>
      <c r="DQ113" s="1054" t="s">
        <v>445</v>
      </c>
      <c r="DR113" s="1052"/>
      <c r="DS113" s="1052"/>
      <c r="DT113" s="1052"/>
      <c r="DU113" s="1053"/>
      <c r="DV113" s="1055" t="s">
        <v>390</v>
      </c>
      <c r="DW113" s="1056"/>
      <c r="DX113" s="1056"/>
      <c r="DY113" s="1056"/>
      <c r="DZ113" s="1057"/>
    </row>
    <row r="114" spans="1:130" s="248" customFormat="1" ht="26.25" customHeight="1" x14ac:dyDescent="0.15">
      <c r="A114" s="1047"/>
      <c r="B114" s="1048"/>
      <c r="C114" s="1043" t="s">
        <v>459</v>
      </c>
      <c r="D114" s="1043"/>
      <c r="E114" s="1043"/>
      <c r="F114" s="1043"/>
      <c r="G114" s="1043"/>
      <c r="H114" s="1043"/>
      <c r="I114" s="1043"/>
      <c r="J114" s="1043"/>
      <c r="K114" s="1043"/>
      <c r="L114" s="1043"/>
      <c r="M114" s="1043"/>
      <c r="N114" s="1043"/>
      <c r="O114" s="1043"/>
      <c r="P114" s="1043"/>
      <c r="Q114" s="1043"/>
      <c r="R114" s="1043"/>
      <c r="S114" s="1043"/>
      <c r="T114" s="1043"/>
      <c r="U114" s="1043"/>
      <c r="V114" s="1043"/>
      <c r="W114" s="1043"/>
      <c r="X114" s="1043"/>
      <c r="Y114" s="1043"/>
      <c r="Z114" s="1044"/>
      <c r="AA114" s="1051">
        <v>96301</v>
      </c>
      <c r="AB114" s="1052"/>
      <c r="AC114" s="1052"/>
      <c r="AD114" s="1052"/>
      <c r="AE114" s="1053"/>
      <c r="AF114" s="1054">
        <v>47406</v>
      </c>
      <c r="AG114" s="1052"/>
      <c r="AH114" s="1052"/>
      <c r="AI114" s="1052"/>
      <c r="AJ114" s="1053"/>
      <c r="AK114" s="1054">
        <v>20897</v>
      </c>
      <c r="AL114" s="1052"/>
      <c r="AM114" s="1052"/>
      <c r="AN114" s="1052"/>
      <c r="AO114" s="1053"/>
      <c r="AP114" s="1055">
        <v>0.2</v>
      </c>
      <c r="AQ114" s="1056"/>
      <c r="AR114" s="1056"/>
      <c r="AS114" s="1056"/>
      <c r="AT114" s="1057"/>
      <c r="AU114" s="996"/>
      <c r="AV114" s="997"/>
      <c r="AW114" s="997"/>
      <c r="AX114" s="997"/>
      <c r="AY114" s="997"/>
      <c r="AZ114" s="1042" t="s">
        <v>460</v>
      </c>
      <c r="BA114" s="1043"/>
      <c r="BB114" s="1043"/>
      <c r="BC114" s="1043"/>
      <c r="BD114" s="1043"/>
      <c r="BE114" s="1043"/>
      <c r="BF114" s="1043"/>
      <c r="BG114" s="1043"/>
      <c r="BH114" s="1043"/>
      <c r="BI114" s="1043"/>
      <c r="BJ114" s="1043"/>
      <c r="BK114" s="1043"/>
      <c r="BL114" s="1043"/>
      <c r="BM114" s="1043"/>
      <c r="BN114" s="1043"/>
      <c r="BO114" s="1043"/>
      <c r="BP114" s="1044"/>
      <c r="BQ114" s="1012">
        <v>2489876</v>
      </c>
      <c r="BR114" s="1013"/>
      <c r="BS114" s="1013"/>
      <c r="BT114" s="1013"/>
      <c r="BU114" s="1013"/>
      <c r="BV114" s="1013">
        <v>2484323</v>
      </c>
      <c r="BW114" s="1013"/>
      <c r="BX114" s="1013"/>
      <c r="BY114" s="1013"/>
      <c r="BZ114" s="1013"/>
      <c r="CA114" s="1013">
        <v>2477781</v>
      </c>
      <c r="CB114" s="1013"/>
      <c r="CC114" s="1013"/>
      <c r="CD114" s="1013"/>
      <c r="CE114" s="1013"/>
      <c r="CF114" s="1007">
        <v>27.5</v>
      </c>
      <c r="CG114" s="1008"/>
      <c r="CH114" s="1008"/>
      <c r="CI114" s="1008"/>
      <c r="CJ114" s="1008"/>
      <c r="CK114" s="1038"/>
      <c r="CL114" s="1039"/>
      <c r="CM114" s="1009" t="s">
        <v>461</v>
      </c>
      <c r="CN114" s="1010"/>
      <c r="CO114" s="1010"/>
      <c r="CP114" s="1010"/>
      <c r="CQ114" s="1010"/>
      <c r="CR114" s="1010"/>
      <c r="CS114" s="1010"/>
      <c r="CT114" s="1010"/>
      <c r="CU114" s="1010"/>
      <c r="CV114" s="1010"/>
      <c r="CW114" s="1010"/>
      <c r="CX114" s="1010"/>
      <c r="CY114" s="1010"/>
      <c r="CZ114" s="1010"/>
      <c r="DA114" s="1010"/>
      <c r="DB114" s="1010"/>
      <c r="DC114" s="1010"/>
      <c r="DD114" s="1010"/>
      <c r="DE114" s="1010"/>
      <c r="DF114" s="1011"/>
      <c r="DG114" s="1051" t="s">
        <v>445</v>
      </c>
      <c r="DH114" s="1052"/>
      <c r="DI114" s="1052"/>
      <c r="DJ114" s="1052"/>
      <c r="DK114" s="1053"/>
      <c r="DL114" s="1054" t="s">
        <v>418</v>
      </c>
      <c r="DM114" s="1052"/>
      <c r="DN114" s="1052"/>
      <c r="DO114" s="1052"/>
      <c r="DP114" s="1053"/>
      <c r="DQ114" s="1054" t="s">
        <v>390</v>
      </c>
      <c r="DR114" s="1052"/>
      <c r="DS114" s="1052"/>
      <c r="DT114" s="1052"/>
      <c r="DU114" s="1053"/>
      <c r="DV114" s="1055" t="s">
        <v>451</v>
      </c>
      <c r="DW114" s="1056"/>
      <c r="DX114" s="1056"/>
      <c r="DY114" s="1056"/>
      <c r="DZ114" s="1057"/>
    </row>
    <row r="115" spans="1:130" s="248" customFormat="1" ht="26.25" customHeight="1" x14ac:dyDescent="0.15">
      <c r="A115" s="1047"/>
      <c r="B115" s="1048"/>
      <c r="C115" s="1043" t="s">
        <v>462</v>
      </c>
      <c r="D115" s="1043"/>
      <c r="E115" s="1043"/>
      <c r="F115" s="1043"/>
      <c r="G115" s="1043"/>
      <c r="H115" s="1043"/>
      <c r="I115" s="1043"/>
      <c r="J115" s="1043"/>
      <c r="K115" s="1043"/>
      <c r="L115" s="1043"/>
      <c r="M115" s="1043"/>
      <c r="N115" s="1043"/>
      <c r="O115" s="1043"/>
      <c r="P115" s="1043"/>
      <c r="Q115" s="1043"/>
      <c r="R115" s="1043"/>
      <c r="S115" s="1043"/>
      <c r="T115" s="1043"/>
      <c r="U115" s="1043"/>
      <c r="V115" s="1043"/>
      <c r="W115" s="1043"/>
      <c r="X115" s="1043"/>
      <c r="Y115" s="1043"/>
      <c r="Z115" s="1044"/>
      <c r="AA115" s="1026">
        <v>3122</v>
      </c>
      <c r="AB115" s="1027"/>
      <c r="AC115" s="1027"/>
      <c r="AD115" s="1027"/>
      <c r="AE115" s="1028"/>
      <c r="AF115" s="1029">
        <v>5338</v>
      </c>
      <c r="AG115" s="1027"/>
      <c r="AH115" s="1027"/>
      <c r="AI115" s="1027"/>
      <c r="AJ115" s="1028"/>
      <c r="AK115" s="1029">
        <v>5282</v>
      </c>
      <c r="AL115" s="1027"/>
      <c r="AM115" s="1027"/>
      <c r="AN115" s="1027"/>
      <c r="AO115" s="1028"/>
      <c r="AP115" s="1030">
        <v>0.1</v>
      </c>
      <c r="AQ115" s="1031"/>
      <c r="AR115" s="1031"/>
      <c r="AS115" s="1031"/>
      <c r="AT115" s="1032"/>
      <c r="AU115" s="996"/>
      <c r="AV115" s="997"/>
      <c r="AW115" s="997"/>
      <c r="AX115" s="997"/>
      <c r="AY115" s="997"/>
      <c r="AZ115" s="1042" t="s">
        <v>463</v>
      </c>
      <c r="BA115" s="1043"/>
      <c r="BB115" s="1043"/>
      <c r="BC115" s="1043"/>
      <c r="BD115" s="1043"/>
      <c r="BE115" s="1043"/>
      <c r="BF115" s="1043"/>
      <c r="BG115" s="1043"/>
      <c r="BH115" s="1043"/>
      <c r="BI115" s="1043"/>
      <c r="BJ115" s="1043"/>
      <c r="BK115" s="1043"/>
      <c r="BL115" s="1043"/>
      <c r="BM115" s="1043"/>
      <c r="BN115" s="1043"/>
      <c r="BO115" s="1043"/>
      <c r="BP115" s="1044"/>
      <c r="BQ115" s="1012">
        <v>309858</v>
      </c>
      <c r="BR115" s="1013"/>
      <c r="BS115" s="1013"/>
      <c r="BT115" s="1013"/>
      <c r="BU115" s="1013"/>
      <c r="BV115" s="1013">
        <v>244756</v>
      </c>
      <c r="BW115" s="1013"/>
      <c r="BX115" s="1013"/>
      <c r="BY115" s="1013"/>
      <c r="BZ115" s="1013"/>
      <c r="CA115" s="1013">
        <v>285853</v>
      </c>
      <c r="CB115" s="1013"/>
      <c r="CC115" s="1013"/>
      <c r="CD115" s="1013"/>
      <c r="CE115" s="1013"/>
      <c r="CF115" s="1007">
        <v>3.2</v>
      </c>
      <c r="CG115" s="1008"/>
      <c r="CH115" s="1008"/>
      <c r="CI115" s="1008"/>
      <c r="CJ115" s="1008"/>
      <c r="CK115" s="1038"/>
      <c r="CL115" s="1039"/>
      <c r="CM115" s="1042" t="s">
        <v>464</v>
      </c>
      <c r="CN115" s="1063"/>
      <c r="CO115" s="1063"/>
      <c r="CP115" s="1063"/>
      <c r="CQ115" s="1063"/>
      <c r="CR115" s="1063"/>
      <c r="CS115" s="1063"/>
      <c r="CT115" s="1063"/>
      <c r="CU115" s="1063"/>
      <c r="CV115" s="1063"/>
      <c r="CW115" s="1063"/>
      <c r="CX115" s="1063"/>
      <c r="CY115" s="1063"/>
      <c r="CZ115" s="1063"/>
      <c r="DA115" s="1063"/>
      <c r="DB115" s="1063"/>
      <c r="DC115" s="1063"/>
      <c r="DD115" s="1063"/>
      <c r="DE115" s="1063"/>
      <c r="DF115" s="1044"/>
      <c r="DG115" s="1051" t="s">
        <v>445</v>
      </c>
      <c r="DH115" s="1052"/>
      <c r="DI115" s="1052"/>
      <c r="DJ115" s="1052"/>
      <c r="DK115" s="1053"/>
      <c r="DL115" s="1054" t="s">
        <v>390</v>
      </c>
      <c r="DM115" s="1052"/>
      <c r="DN115" s="1052"/>
      <c r="DO115" s="1052"/>
      <c r="DP115" s="1053"/>
      <c r="DQ115" s="1054" t="s">
        <v>451</v>
      </c>
      <c r="DR115" s="1052"/>
      <c r="DS115" s="1052"/>
      <c r="DT115" s="1052"/>
      <c r="DU115" s="1053"/>
      <c r="DV115" s="1055" t="s">
        <v>445</v>
      </c>
      <c r="DW115" s="1056"/>
      <c r="DX115" s="1056"/>
      <c r="DY115" s="1056"/>
      <c r="DZ115" s="1057"/>
    </row>
    <row r="116" spans="1:130" s="248" customFormat="1" ht="26.25" customHeight="1" x14ac:dyDescent="0.15">
      <c r="A116" s="1049"/>
      <c r="B116" s="1050"/>
      <c r="C116" s="1058" t="s">
        <v>465</v>
      </c>
      <c r="D116" s="1058"/>
      <c r="E116" s="1058"/>
      <c r="F116" s="1058"/>
      <c r="G116" s="1058"/>
      <c r="H116" s="1058"/>
      <c r="I116" s="1058"/>
      <c r="J116" s="1058"/>
      <c r="K116" s="1058"/>
      <c r="L116" s="1058"/>
      <c r="M116" s="1058"/>
      <c r="N116" s="1058"/>
      <c r="O116" s="1058"/>
      <c r="P116" s="1058"/>
      <c r="Q116" s="1058"/>
      <c r="R116" s="1058"/>
      <c r="S116" s="1058"/>
      <c r="T116" s="1058"/>
      <c r="U116" s="1058"/>
      <c r="V116" s="1058"/>
      <c r="W116" s="1058"/>
      <c r="X116" s="1058"/>
      <c r="Y116" s="1058"/>
      <c r="Z116" s="1059"/>
      <c r="AA116" s="1051" t="s">
        <v>418</v>
      </c>
      <c r="AB116" s="1052"/>
      <c r="AC116" s="1052"/>
      <c r="AD116" s="1052"/>
      <c r="AE116" s="1053"/>
      <c r="AF116" s="1054" t="s">
        <v>390</v>
      </c>
      <c r="AG116" s="1052"/>
      <c r="AH116" s="1052"/>
      <c r="AI116" s="1052"/>
      <c r="AJ116" s="1053"/>
      <c r="AK116" s="1054" t="s">
        <v>445</v>
      </c>
      <c r="AL116" s="1052"/>
      <c r="AM116" s="1052"/>
      <c r="AN116" s="1052"/>
      <c r="AO116" s="1053"/>
      <c r="AP116" s="1055" t="s">
        <v>446</v>
      </c>
      <c r="AQ116" s="1056"/>
      <c r="AR116" s="1056"/>
      <c r="AS116" s="1056"/>
      <c r="AT116" s="1057"/>
      <c r="AU116" s="996"/>
      <c r="AV116" s="997"/>
      <c r="AW116" s="997"/>
      <c r="AX116" s="997"/>
      <c r="AY116" s="997"/>
      <c r="AZ116" s="1060" t="s">
        <v>466</v>
      </c>
      <c r="BA116" s="1061"/>
      <c r="BB116" s="1061"/>
      <c r="BC116" s="1061"/>
      <c r="BD116" s="1061"/>
      <c r="BE116" s="1061"/>
      <c r="BF116" s="1061"/>
      <c r="BG116" s="1061"/>
      <c r="BH116" s="1061"/>
      <c r="BI116" s="1061"/>
      <c r="BJ116" s="1061"/>
      <c r="BK116" s="1061"/>
      <c r="BL116" s="1061"/>
      <c r="BM116" s="1061"/>
      <c r="BN116" s="1061"/>
      <c r="BO116" s="1061"/>
      <c r="BP116" s="1062"/>
      <c r="BQ116" s="1012" t="s">
        <v>390</v>
      </c>
      <c r="BR116" s="1013"/>
      <c r="BS116" s="1013"/>
      <c r="BT116" s="1013"/>
      <c r="BU116" s="1013"/>
      <c r="BV116" s="1013" t="s">
        <v>451</v>
      </c>
      <c r="BW116" s="1013"/>
      <c r="BX116" s="1013"/>
      <c r="BY116" s="1013"/>
      <c r="BZ116" s="1013"/>
      <c r="CA116" s="1013" t="s">
        <v>390</v>
      </c>
      <c r="CB116" s="1013"/>
      <c r="CC116" s="1013"/>
      <c r="CD116" s="1013"/>
      <c r="CE116" s="1013"/>
      <c r="CF116" s="1007" t="s">
        <v>390</v>
      </c>
      <c r="CG116" s="1008"/>
      <c r="CH116" s="1008"/>
      <c r="CI116" s="1008"/>
      <c r="CJ116" s="1008"/>
      <c r="CK116" s="1038"/>
      <c r="CL116" s="1039"/>
      <c r="CM116" s="1009" t="s">
        <v>467</v>
      </c>
      <c r="CN116" s="1010"/>
      <c r="CO116" s="1010"/>
      <c r="CP116" s="1010"/>
      <c r="CQ116" s="1010"/>
      <c r="CR116" s="1010"/>
      <c r="CS116" s="1010"/>
      <c r="CT116" s="1010"/>
      <c r="CU116" s="1010"/>
      <c r="CV116" s="1010"/>
      <c r="CW116" s="1010"/>
      <c r="CX116" s="1010"/>
      <c r="CY116" s="1010"/>
      <c r="CZ116" s="1010"/>
      <c r="DA116" s="1010"/>
      <c r="DB116" s="1010"/>
      <c r="DC116" s="1010"/>
      <c r="DD116" s="1010"/>
      <c r="DE116" s="1010"/>
      <c r="DF116" s="1011"/>
      <c r="DG116" s="1051" t="s">
        <v>445</v>
      </c>
      <c r="DH116" s="1052"/>
      <c r="DI116" s="1052"/>
      <c r="DJ116" s="1052"/>
      <c r="DK116" s="1053"/>
      <c r="DL116" s="1054" t="s">
        <v>390</v>
      </c>
      <c r="DM116" s="1052"/>
      <c r="DN116" s="1052"/>
      <c r="DO116" s="1052"/>
      <c r="DP116" s="1053"/>
      <c r="DQ116" s="1054" t="s">
        <v>390</v>
      </c>
      <c r="DR116" s="1052"/>
      <c r="DS116" s="1052"/>
      <c r="DT116" s="1052"/>
      <c r="DU116" s="1053"/>
      <c r="DV116" s="1055" t="s">
        <v>445</v>
      </c>
      <c r="DW116" s="1056"/>
      <c r="DX116" s="1056"/>
      <c r="DY116" s="1056"/>
      <c r="DZ116" s="1057"/>
    </row>
    <row r="117" spans="1:130" s="248" customFormat="1" ht="26.25" customHeight="1" x14ac:dyDescent="0.15">
      <c r="A117" s="1000" t="s">
        <v>185</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68" t="s">
        <v>468</v>
      </c>
      <c r="Z117" s="982"/>
      <c r="AA117" s="1069">
        <v>2272104</v>
      </c>
      <c r="AB117" s="1070"/>
      <c r="AC117" s="1070"/>
      <c r="AD117" s="1070"/>
      <c r="AE117" s="1071"/>
      <c r="AF117" s="1072">
        <v>2172994</v>
      </c>
      <c r="AG117" s="1070"/>
      <c r="AH117" s="1070"/>
      <c r="AI117" s="1070"/>
      <c r="AJ117" s="1071"/>
      <c r="AK117" s="1072">
        <v>2129182</v>
      </c>
      <c r="AL117" s="1070"/>
      <c r="AM117" s="1070"/>
      <c r="AN117" s="1070"/>
      <c r="AO117" s="1071"/>
      <c r="AP117" s="1073"/>
      <c r="AQ117" s="1074"/>
      <c r="AR117" s="1074"/>
      <c r="AS117" s="1074"/>
      <c r="AT117" s="1075"/>
      <c r="AU117" s="996"/>
      <c r="AV117" s="997"/>
      <c r="AW117" s="997"/>
      <c r="AX117" s="997"/>
      <c r="AY117" s="997"/>
      <c r="AZ117" s="1060" t="s">
        <v>469</v>
      </c>
      <c r="BA117" s="1061"/>
      <c r="BB117" s="1061"/>
      <c r="BC117" s="1061"/>
      <c r="BD117" s="1061"/>
      <c r="BE117" s="1061"/>
      <c r="BF117" s="1061"/>
      <c r="BG117" s="1061"/>
      <c r="BH117" s="1061"/>
      <c r="BI117" s="1061"/>
      <c r="BJ117" s="1061"/>
      <c r="BK117" s="1061"/>
      <c r="BL117" s="1061"/>
      <c r="BM117" s="1061"/>
      <c r="BN117" s="1061"/>
      <c r="BO117" s="1061"/>
      <c r="BP117" s="1062"/>
      <c r="BQ117" s="1012" t="s">
        <v>446</v>
      </c>
      <c r="BR117" s="1013"/>
      <c r="BS117" s="1013"/>
      <c r="BT117" s="1013"/>
      <c r="BU117" s="1013"/>
      <c r="BV117" s="1013" t="s">
        <v>445</v>
      </c>
      <c r="BW117" s="1013"/>
      <c r="BX117" s="1013"/>
      <c r="BY117" s="1013"/>
      <c r="BZ117" s="1013"/>
      <c r="CA117" s="1013" t="s">
        <v>451</v>
      </c>
      <c r="CB117" s="1013"/>
      <c r="CC117" s="1013"/>
      <c r="CD117" s="1013"/>
      <c r="CE117" s="1013"/>
      <c r="CF117" s="1007" t="s">
        <v>445</v>
      </c>
      <c r="CG117" s="1008"/>
      <c r="CH117" s="1008"/>
      <c r="CI117" s="1008"/>
      <c r="CJ117" s="1008"/>
      <c r="CK117" s="1038"/>
      <c r="CL117" s="1039"/>
      <c r="CM117" s="1009" t="s">
        <v>470</v>
      </c>
      <c r="CN117" s="1010"/>
      <c r="CO117" s="1010"/>
      <c r="CP117" s="1010"/>
      <c r="CQ117" s="1010"/>
      <c r="CR117" s="1010"/>
      <c r="CS117" s="1010"/>
      <c r="CT117" s="1010"/>
      <c r="CU117" s="1010"/>
      <c r="CV117" s="1010"/>
      <c r="CW117" s="1010"/>
      <c r="CX117" s="1010"/>
      <c r="CY117" s="1010"/>
      <c r="CZ117" s="1010"/>
      <c r="DA117" s="1010"/>
      <c r="DB117" s="1010"/>
      <c r="DC117" s="1010"/>
      <c r="DD117" s="1010"/>
      <c r="DE117" s="1010"/>
      <c r="DF117" s="1011"/>
      <c r="DG117" s="1051" t="s">
        <v>445</v>
      </c>
      <c r="DH117" s="1052"/>
      <c r="DI117" s="1052"/>
      <c r="DJ117" s="1052"/>
      <c r="DK117" s="1053"/>
      <c r="DL117" s="1054" t="s">
        <v>451</v>
      </c>
      <c r="DM117" s="1052"/>
      <c r="DN117" s="1052"/>
      <c r="DO117" s="1052"/>
      <c r="DP117" s="1053"/>
      <c r="DQ117" s="1054" t="s">
        <v>418</v>
      </c>
      <c r="DR117" s="1052"/>
      <c r="DS117" s="1052"/>
      <c r="DT117" s="1052"/>
      <c r="DU117" s="1053"/>
      <c r="DV117" s="1055" t="s">
        <v>451</v>
      </c>
      <c r="DW117" s="1056"/>
      <c r="DX117" s="1056"/>
      <c r="DY117" s="1056"/>
      <c r="DZ117" s="1057"/>
    </row>
    <row r="118" spans="1:130" s="248" customFormat="1" ht="26.25" customHeight="1" x14ac:dyDescent="0.15">
      <c r="A118" s="1000" t="s">
        <v>440</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437</v>
      </c>
      <c r="AB118" s="981"/>
      <c r="AC118" s="981"/>
      <c r="AD118" s="981"/>
      <c r="AE118" s="982"/>
      <c r="AF118" s="980" t="s">
        <v>438</v>
      </c>
      <c r="AG118" s="981"/>
      <c r="AH118" s="981"/>
      <c r="AI118" s="981"/>
      <c r="AJ118" s="982"/>
      <c r="AK118" s="980" t="s">
        <v>303</v>
      </c>
      <c r="AL118" s="981"/>
      <c r="AM118" s="981"/>
      <c r="AN118" s="981"/>
      <c r="AO118" s="982"/>
      <c r="AP118" s="1064" t="s">
        <v>439</v>
      </c>
      <c r="AQ118" s="1065"/>
      <c r="AR118" s="1065"/>
      <c r="AS118" s="1065"/>
      <c r="AT118" s="1066"/>
      <c r="AU118" s="996"/>
      <c r="AV118" s="997"/>
      <c r="AW118" s="997"/>
      <c r="AX118" s="997"/>
      <c r="AY118" s="997"/>
      <c r="AZ118" s="1067" t="s">
        <v>471</v>
      </c>
      <c r="BA118" s="1058"/>
      <c r="BB118" s="1058"/>
      <c r="BC118" s="1058"/>
      <c r="BD118" s="1058"/>
      <c r="BE118" s="1058"/>
      <c r="BF118" s="1058"/>
      <c r="BG118" s="1058"/>
      <c r="BH118" s="1058"/>
      <c r="BI118" s="1058"/>
      <c r="BJ118" s="1058"/>
      <c r="BK118" s="1058"/>
      <c r="BL118" s="1058"/>
      <c r="BM118" s="1058"/>
      <c r="BN118" s="1058"/>
      <c r="BO118" s="1058"/>
      <c r="BP118" s="1059"/>
      <c r="BQ118" s="1090" t="s">
        <v>172</v>
      </c>
      <c r="BR118" s="1091"/>
      <c r="BS118" s="1091"/>
      <c r="BT118" s="1091"/>
      <c r="BU118" s="1091"/>
      <c r="BV118" s="1091" t="s">
        <v>445</v>
      </c>
      <c r="BW118" s="1091"/>
      <c r="BX118" s="1091"/>
      <c r="BY118" s="1091"/>
      <c r="BZ118" s="1091"/>
      <c r="CA118" s="1091" t="s">
        <v>390</v>
      </c>
      <c r="CB118" s="1091"/>
      <c r="CC118" s="1091"/>
      <c r="CD118" s="1091"/>
      <c r="CE118" s="1091"/>
      <c r="CF118" s="1007" t="s">
        <v>172</v>
      </c>
      <c r="CG118" s="1008"/>
      <c r="CH118" s="1008"/>
      <c r="CI118" s="1008"/>
      <c r="CJ118" s="1008"/>
      <c r="CK118" s="1038"/>
      <c r="CL118" s="1039"/>
      <c r="CM118" s="1009" t="s">
        <v>472</v>
      </c>
      <c r="CN118" s="1010"/>
      <c r="CO118" s="1010"/>
      <c r="CP118" s="1010"/>
      <c r="CQ118" s="1010"/>
      <c r="CR118" s="1010"/>
      <c r="CS118" s="1010"/>
      <c r="CT118" s="1010"/>
      <c r="CU118" s="1010"/>
      <c r="CV118" s="1010"/>
      <c r="CW118" s="1010"/>
      <c r="CX118" s="1010"/>
      <c r="CY118" s="1010"/>
      <c r="CZ118" s="1010"/>
      <c r="DA118" s="1010"/>
      <c r="DB118" s="1010"/>
      <c r="DC118" s="1010"/>
      <c r="DD118" s="1010"/>
      <c r="DE118" s="1010"/>
      <c r="DF118" s="1011"/>
      <c r="DG118" s="1051" t="s">
        <v>445</v>
      </c>
      <c r="DH118" s="1052"/>
      <c r="DI118" s="1052"/>
      <c r="DJ118" s="1052"/>
      <c r="DK118" s="1053"/>
      <c r="DL118" s="1054" t="s">
        <v>390</v>
      </c>
      <c r="DM118" s="1052"/>
      <c r="DN118" s="1052"/>
      <c r="DO118" s="1052"/>
      <c r="DP118" s="1053"/>
      <c r="DQ118" s="1054" t="s">
        <v>418</v>
      </c>
      <c r="DR118" s="1052"/>
      <c r="DS118" s="1052"/>
      <c r="DT118" s="1052"/>
      <c r="DU118" s="1053"/>
      <c r="DV118" s="1055" t="s">
        <v>447</v>
      </c>
      <c r="DW118" s="1056"/>
      <c r="DX118" s="1056"/>
      <c r="DY118" s="1056"/>
      <c r="DZ118" s="1057"/>
    </row>
    <row r="119" spans="1:130" s="248" customFormat="1" ht="26.25" customHeight="1" x14ac:dyDescent="0.15">
      <c r="A119" s="1151" t="s">
        <v>443</v>
      </c>
      <c r="B119" s="1037"/>
      <c r="C119" s="1016" t="s">
        <v>444</v>
      </c>
      <c r="D119" s="1017"/>
      <c r="E119" s="1017"/>
      <c r="F119" s="1017"/>
      <c r="G119" s="1017"/>
      <c r="H119" s="1017"/>
      <c r="I119" s="1017"/>
      <c r="J119" s="1017"/>
      <c r="K119" s="1017"/>
      <c r="L119" s="1017"/>
      <c r="M119" s="1017"/>
      <c r="N119" s="1017"/>
      <c r="O119" s="1017"/>
      <c r="P119" s="1017"/>
      <c r="Q119" s="1017"/>
      <c r="R119" s="1017"/>
      <c r="S119" s="1017"/>
      <c r="T119" s="1017"/>
      <c r="U119" s="1017"/>
      <c r="V119" s="1017"/>
      <c r="W119" s="1017"/>
      <c r="X119" s="1017"/>
      <c r="Y119" s="1017"/>
      <c r="Z119" s="1018"/>
      <c r="AA119" s="987" t="s">
        <v>390</v>
      </c>
      <c r="AB119" s="988"/>
      <c r="AC119" s="988"/>
      <c r="AD119" s="988"/>
      <c r="AE119" s="989"/>
      <c r="AF119" s="990" t="s">
        <v>445</v>
      </c>
      <c r="AG119" s="988"/>
      <c r="AH119" s="988"/>
      <c r="AI119" s="988"/>
      <c r="AJ119" s="989"/>
      <c r="AK119" s="990" t="s">
        <v>418</v>
      </c>
      <c r="AL119" s="988"/>
      <c r="AM119" s="988"/>
      <c r="AN119" s="988"/>
      <c r="AO119" s="989"/>
      <c r="AP119" s="991" t="s">
        <v>172</v>
      </c>
      <c r="AQ119" s="992"/>
      <c r="AR119" s="992"/>
      <c r="AS119" s="992"/>
      <c r="AT119" s="993"/>
      <c r="AU119" s="998"/>
      <c r="AV119" s="999"/>
      <c r="AW119" s="999"/>
      <c r="AX119" s="999"/>
      <c r="AY119" s="999"/>
      <c r="AZ119" s="279" t="s">
        <v>185</v>
      </c>
      <c r="BA119" s="279"/>
      <c r="BB119" s="279"/>
      <c r="BC119" s="279"/>
      <c r="BD119" s="279"/>
      <c r="BE119" s="279"/>
      <c r="BF119" s="279"/>
      <c r="BG119" s="279"/>
      <c r="BH119" s="279"/>
      <c r="BI119" s="279"/>
      <c r="BJ119" s="279"/>
      <c r="BK119" s="279"/>
      <c r="BL119" s="279"/>
      <c r="BM119" s="279"/>
      <c r="BN119" s="279"/>
      <c r="BO119" s="1068" t="s">
        <v>473</v>
      </c>
      <c r="BP119" s="1099"/>
      <c r="BQ119" s="1090">
        <v>28433387</v>
      </c>
      <c r="BR119" s="1091"/>
      <c r="BS119" s="1091"/>
      <c r="BT119" s="1091"/>
      <c r="BU119" s="1091"/>
      <c r="BV119" s="1091">
        <v>27908988</v>
      </c>
      <c r="BW119" s="1091"/>
      <c r="BX119" s="1091"/>
      <c r="BY119" s="1091"/>
      <c r="BZ119" s="1091"/>
      <c r="CA119" s="1091">
        <v>28448716</v>
      </c>
      <c r="CB119" s="1091"/>
      <c r="CC119" s="1091"/>
      <c r="CD119" s="1091"/>
      <c r="CE119" s="1091"/>
      <c r="CF119" s="1092"/>
      <c r="CG119" s="1093"/>
      <c r="CH119" s="1093"/>
      <c r="CI119" s="1093"/>
      <c r="CJ119" s="1094"/>
      <c r="CK119" s="1040"/>
      <c r="CL119" s="1041"/>
      <c r="CM119" s="1095" t="s">
        <v>474</v>
      </c>
      <c r="CN119" s="1096"/>
      <c r="CO119" s="1096"/>
      <c r="CP119" s="1096"/>
      <c r="CQ119" s="1096"/>
      <c r="CR119" s="1096"/>
      <c r="CS119" s="1096"/>
      <c r="CT119" s="1096"/>
      <c r="CU119" s="1096"/>
      <c r="CV119" s="1096"/>
      <c r="CW119" s="1096"/>
      <c r="CX119" s="1096"/>
      <c r="CY119" s="1096"/>
      <c r="CZ119" s="1096"/>
      <c r="DA119" s="1096"/>
      <c r="DB119" s="1096"/>
      <c r="DC119" s="1096"/>
      <c r="DD119" s="1096"/>
      <c r="DE119" s="1096"/>
      <c r="DF119" s="1097"/>
      <c r="DG119" s="1098">
        <v>4578</v>
      </c>
      <c r="DH119" s="1077"/>
      <c r="DI119" s="1077"/>
      <c r="DJ119" s="1077"/>
      <c r="DK119" s="1078"/>
      <c r="DL119" s="1076">
        <v>35082</v>
      </c>
      <c r="DM119" s="1077"/>
      <c r="DN119" s="1077"/>
      <c r="DO119" s="1077"/>
      <c r="DP119" s="1078"/>
      <c r="DQ119" s="1076">
        <v>31492</v>
      </c>
      <c r="DR119" s="1077"/>
      <c r="DS119" s="1077"/>
      <c r="DT119" s="1077"/>
      <c r="DU119" s="1078"/>
      <c r="DV119" s="1079">
        <v>0.3</v>
      </c>
      <c r="DW119" s="1080"/>
      <c r="DX119" s="1080"/>
      <c r="DY119" s="1080"/>
      <c r="DZ119" s="1081"/>
    </row>
    <row r="120" spans="1:130" s="248" customFormat="1" ht="26.25" customHeight="1" x14ac:dyDescent="0.15">
      <c r="A120" s="1152"/>
      <c r="B120" s="1039"/>
      <c r="C120" s="1009" t="s">
        <v>450</v>
      </c>
      <c r="D120" s="1010"/>
      <c r="E120" s="1010"/>
      <c r="F120" s="1010"/>
      <c r="G120" s="1010"/>
      <c r="H120" s="1010"/>
      <c r="I120" s="1010"/>
      <c r="J120" s="1010"/>
      <c r="K120" s="1010"/>
      <c r="L120" s="1010"/>
      <c r="M120" s="1010"/>
      <c r="N120" s="1010"/>
      <c r="O120" s="1010"/>
      <c r="P120" s="1010"/>
      <c r="Q120" s="1010"/>
      <c r="R120" s="1010"/>
      <c r="S120" s="1010"/>
      <c r="T120" s="1010"/>
      <c r="U120" s="1010"/>
      <c r="V120" s="1010"/>
      <c r="W120" s="1010"/>
      <c r="X120" s="1010"/>
      <c r="Y120" s="1010"/>
      <c r="Z120" s="1011"/>
      <c r="AA120" s="1051" t="s">
        <v>447</v>
      </c>
      <c r="AB120" s="1052"/>
      <c r="AC120" s="1052"/>
      <c r="AD120" s="1052"/>
      <c r="AE120" s="1053"/>
      <c r="AF120" s="1054" t="s">
        <v>451</v>
      </c>
      <c r="AG120" s="1052"/>
      <c r="AH120" s="1052"/>
      <c r="AI120" s="1052"/>
      <c r="AJ120" s="1053"/>
      <c r="AK120" s="1054">
        <v>4056</v>
      </c>
      <c r="AL120" s="1052"/>
      <c r="AM120" s="1052"/>
      <c r="AN120" s="1052"/>
      <c r="AO120" s="1053"/>
      <c r="AP120" s="1055">
        <v>0</v>
      </c>
      <c r="AQ120" s="1056"/>
      <c r="AR120" s="1056"/>
      <c r="AS120" s="1056"/>
      <c r="AT120" s="1057"/>
      <c r="AU120" s="1082" t="s">
        <v>475</v>
      </c>
      <c r="AV120" s="1083"/>
      <c r="AW120" s="1083"/>
      <c r="AX120" s="1083"/>
      <c r="AY120" s="1084"/>
      <c r="AZ120" s="1033" t="s">
        <v>476</v>
      </c>
      <c r="BA120" s="985"/>
      <c r="BB120" s="985"/>
      <c r="BC120" s="985"/>
      <c r="BD120" s="985"/>
      <c r="BE120" s="985"/>
      <c r="BF120" s="985"/>
      <c r="BG120" s="985"/>
      <c r="BH120" s="985"/>
      <c r="BI120" s="985"/>
      <c r="BJ120" s="985"/>
      <c r="BK120" s="985"/>
      <c r="BL120" s="985"/>
      <c r="BM120" s="985"/>
      <c r="BN120" s="985"/>
      <c r="BO120" s="985"/>
      <c r="BP120" s="986"/>
      <c r="BQ120" s="1019">
        <v>7497879</v>
      </c>
      <c r="BR120" s="1020"/>
      <c r="BS120" s="1020"/>
      <c r="BT120" s="1020"/>
      <c r="BU120" s="1020"/>
      <c r="BV120" s="1020">
        <v>7245293</v>
      </c>
      <c r="BW120" s="1020"/>
      <c r="BX120" s="1020"/>
      <c r="BY120" s="1020"/>
      <c r="BZ120" s="1020"/>
      <c r="CA120" s="1020">
        <v>7758356</v>
      </c>
      <c r="CB120" s="1020"/>
      <c r="CC120" s="1020"/>
      <c r="CD120" s="1020"/>
      <c r="CE120" s="1020"/>
      <c r="CF120" s="1034">
        <v>86.1</v>
      </c>
      <c r="CG120" s="1035"/>
      <c r="CH120" s="1035"/>
      <c r="CI120" s="1035"/>
      <c r="CJ120" s="1035"/>
      <c r="CK120" s="1100" t="s">
        <v>477</v>
      </c>
      <c r="CL120" s="1101"/>
      <c r="CM120" s="1101"/>
      <c r="CN120" s="1101"/>
      <c r="CO120" s="1102"/>
      <c r="CP120" s="1108" t="s">
        <v>478</v>
      </c>
      <c r="CQ120" s="1109"/>
      <c r="CR120" s="1109"/>
      <c r="CS120" s="1109"/>
      <c r="CT120" s="1109"/>
      <c r="CU120" s="1109"/>
      <c r="CV120" s="1109"/>
      <c r="CW120" s="1109"/>
      <c r="CX120" s="1109"/>
      <c r="CY120" s="1109"/>
      <c r="CZ120" s="1109"/>
      <c r="DA120" s="1109"/>
      <c r="DB120" s="1109"/>
      <c r="DC120" s="1109"/>
      <c r="DD120" s="1109"/>
      <c r="DE120" s="1109"/>
      <c r="DF120" s="1110"/>
      <c r="DG120" s="1019">
        <v>5108922</v>
      </c>
      <c r="DH120" s="1020"/>
      <c r="DI120" s="1020"/>
      <c r="DJ120" s="1020"/>
      <c r="DK120" s="1020"/>
      <c r="DL120" s="1020">
        <v>4829623</v>
      </c>
      <c r="DM120" s="1020"/>
      <c r="DN120" s="1020"/>
      <c r="DO120" s="1020"/>
      <c r="DP120" s="1020"/>
      <c r="DQ120" s="1020">
        <v>4644765</v>
      </c>
      <c r="DR120" s="1020"/>
      <c r="DS120" s="1020"/>
      <c r="DT120" s="1020"/>
      <c r="DU120" s="1020"/>
      <c r="DV120" s="1021">
        <v>51.6</v>
      </c>
      <c r="DW120" s="1021"/>
      <c r="DX120" s="1021"/>
      <c r="DY120" s="1021"/>
      <c r="DZ120" s="1022"/>
    </row>
    <row r="121" spans="1:130" s="248" customFormat="1" ht="26.25" customHeight="1" x14ac:dyDescent="0.15">
      <c r="A121" s="1152"/>
      <c r="B121" s="1039"/>
      <c r="C121" s="1060" t="s">
        <v>479</v>
      </c>
      <c r="D121" s="1061"/>
      <c r="E121" s="1061"/>
      <c r="F121" s="1061"/>
      <c r="G121" s="1061"/>
      <c r="H121" s="1061"/>
      <c r="I121" s="1061"/>
      <c r="J121" s="1061"/>
      <c r="K121" s="1061"/>
      <c r="L121" s="1061"/>
      <c r="M121" s="1061"/>
      <c r="N121" s="1061"/>
      <c r="O121" s="1061"/>
      <c r="P121" s="1061"/>
      <c r="Q121" s="1061"/>
      <c r="R121" s="1061"/>
      <c r="S121" s="1061"/>
      <c r="T121" s="1061"/>
      <c r="U121" s="1061"/>
      <c r="V121" s="1061"/>
      <c r="W121" s="1061"/>
      <c r="X121" s="1061"/>
      <c r="Y121" s="1061"/>
      <c r="Z121" s="1062"/>
      <c r="AA121" s="1051" t="s">
        <v>445</v>
      </c>
      <c r="AB121" s="1052"/>
      <c r="AC121" s="1052"/>
      <c r="AD121" s="1052"/>
      <c r="AE121" s="1053"/>
      <c r="AF121" s="1054" t="s">
        <v>445</v>
      </c>
      <c r="AG121" s="1052"/>
      <c r="AH121" s="1052"/>
      <c r="AI121" s="1052"/>
      <c r="AJ121" s="1053"/>
      <c r="AK121" s="1054" t="s">
        <v>390</v>
      </c>
      <c r="AL121" s="1052"/>
      <c r="AM121" s="1052"/>
      <c r="AN121" s="1052"/>
      <c r="AO121" s="1053"/>
      <c r="AP121" s="1055" t="s">
        <v>418</v>
      </c>
      <c r="AQ121" s="1056"/>
      <c r="AR121" s="1056"/>
      <c r="AS121" s="1056"/>
      <c r="AT121" s="1057"/>
      <c r="AU121" s="1085"/>
      <c r="AV121" s="1086"/>
      <c r="AW121" s="1086"/>
      <c r="AX121" s="1086"/>
      <c r="AY121" s="1087"/>
      <c r="AZ121" s="1042" t="s">
        <v>480</v>
      </c>
      <c r="BA121" s="1043"/>
      <c r="BB121" s="1043"/>
      <c r="BC121" s="1043"/>
      <c r="BD121" s="1043"/>
      <c r="BE121" s="1043"/>
      <c r="BF121" s="1043"/>
      <c r="BG121" s="1043"/>
      <c r="BH121" s="1043"/>
      <c r="BI121" s="1043"/>
      <c r="BJ121" s="1043"/>
      <c r="BK121" s="1043"/>
      <c r="BL121" s="1043"/>
      <c r="BM121" s="1043"/>
      <c r="BN121" s="1043"/>
      <c r="BO121" s="1043"/>
      <c r="BP121" s="1044"/>
      <c r="BQ121" s="1012">
        <v>2289514</v>
      </c>
      <c r="BR121" s="1013"/>
      <c r="BS121" s="1013"/>
      <c r="BT121" s="1013"/>
      <c r="BU121" s="1013"/>
      <c r="BV121" s="1013">
        <v>2166193</v>
      </c>
      <c r="BW121" s="1013"/>
      <c r="BX121" s="1013"/>
      <c r="BY121" s="1013"/>
      <c r="BZ121" s="1013"/>
      <c r="CA121" s="1013">
        <v>1920866</v>
      </c>
      <c r="CB121" s="1013"/>
      <c r="CC121" s="1013"/>
      <c r="CD121" s="1013"/>
      <c r="CE121" s="1013"/>
      <c r="CF121" s="1007">
        <v>21.3</v>
      </c>
      <c r="CG121" s="1008"/>
      <c r="CH121" s="1008"/>
      <c r="CI121" s="1008"/>
      <c r="CJ121" s="1008"/>
      <c r="CK121" s="1103"/>
      <c r="CL121" s="1104"/>
      <c r="CM121" s="1104"/>
      <c r="CN121" s="1104"/>
      <c r="CO121" s="1105"/>
      <c r="CP121" s="1113" t="s">
        <v>481</v>
      </c>
      <c r="CQ121" s="1114"/>
      <c r="CR121" s="1114"/>
      <c r="CS121" s="1114"/>
      <c r="CT121" s="1114"/>
      <c r="CU121" s="1114"/>
      <c r="CV121" s="1114"/>
      <c r="CW121" s="1114"/>
      <c r="CX121" s="1114"/>
      <c r="CY121" s="1114"/>
      <c r="CZ121" s="1114"/>
      <c r="DA121" s="1114"/>
      <c r="DB121" s="1114"/>
      <c r="DC121" s="1114"/>
      <c r="DD121" s="1114"/>
      <c r="DE121" s="1114"/>
      <c r="DF121" s="1115"/>
      <c r="DG121" s="1012">
        <v>1227865</v>
      </c>
      <c r="DH121" s="1013"/>
      <c r="DI121" s="1013"/>
      <c r="DJ121" s="1013"/>
      <c r="DK121" s="1013"/>
      <c r="DL121" s="1013">
        <v>1089096</v>
      </c>
      <c r="DM121" s="1013"/>
      <c r="DN121" s="1013"/>
      <c r="DO121" s="1013"/>
      <c r="DP121" s="1013"/>
      <c r="DQ121" s="1013">
        <v>938818</v>
      </c>
      <c r="DR121" s="1013"/>
      <c r="DS121" s="1013"/>
      <c r="DT121" s="1013"/>
      <c r="DU121" s="1013"/>
      <c r="DV121" s="1014">
        <v>10.4</v>
      </c>
      <c r="DW121" s="1014"/>
      <c r="DX121" s="1014"/>
      <c r="DY121" s="1014"/>
      <c r="DZ121" s="1015"/>
    </row>
    <row r="122" spans="1:130" s="248" customFormat="1" ht="26.25" customHeight="1" x14ac:dyDescent="0.15">
      <c r="A122" s="1152"/>
      <c r="B122" s="1039"/>
      <c r="C122" s="1009" t="s">
        <v>461</v>
      </c>
      <c r="D122" s="1010"/>
      <c r="E122" s="1010"/>
      <c r="F122" s="1010"/>
      <c r="G122" s="1010"/>
      <c r="H122" s="1010"/>
      <c r="I122" s="1010"/>
      <c r="J122" s="1010"/>
      <c r="K122" s="1010"/>
      <c r="L122" s="1010"/>
      <c r="M122" s="1010"/>
      <c r="N122" s="1010"/>
      <c r="O122" s="1010"/>
      <c r="P122" s="1010"/>
      <c r="Q122" s="1010"/>
      <c r="R122" s="1010"/>
      <c r="S122" s="1010"/>
      <c r="T122" s="1010"/>
      <c r="U122" s="1010"/>
      <c r="V122" s="1010"/>
      <c r="W122" s="1010"/>
      <c r="X122" s="1010"/>
      <c r="Y122" s="1010"/>
      <c r="Z122" s="1011"/>
      <c r="AA122" s="1051" t="s">
        <v>451</v>
      </c>
      <c r="AB122" s="1052"/>
      <c r="AC122" s="1052"/>
      <c r="AD122" s="1052"/>
      <c r="AE122" s="1053"/>
      <c r="AF122" s="1054" t="s">
        <v>390</v>
      </c>
      <c r="AG122" s="1052"/>
      <c r="AH122" s="1052"/>
      <c r="AI122" s="1052"/>
      <c r="AJ122" s="1053"/>
      <c r="AK122" s="1054" t="s">
        <v>445</v>
      </c>
      <c r="AL122" s="1052"/>
      <c r="AM122" s="1052"/>
      <c r="AN122" s="1052"/>
      <c r="AO122" s="1053"/>
      <c r="AP122" s="1055" t="s">
        <v>390</v>
      </c>
      <c r="AQ122" s="1056"/>
      <c r="AR122" s="1056"/>
      <c r="AS122" s="1056"/>
      <c r="AT122" s="1057"/>
      <c r="AU122" s="1085"/>
      <c r="AV122" s="1086"/>
      <c r="AW122" s="1086"/>
      <c r="AX122" s="1086"/>
      <c r="AY122" s="1087"/>
      <c r="AZ122" s="1067" t="s">
        <v>482</v>
      </c>
      <c r="BA122" s="1058"/>
      <c r="BB122" s="1058"/>
      <c r="BC122" s="1058"/>
      <c r="BD122" s="1058"/>
      <c r="BE122" s="1058"/>
      <c r="BF122" s="1058"/>
      <c r="BG122" s="1058"/>
      <c r="BH122" s="1058"/>
      <c r="BI122" s="1058"/>
      <c r="BJ122" s="1058"/>
      <c r="BK122" s="1058"/>
      <c r="BL122" s="1058"/>
      <c r="BM122" s="1058"/>
      <c r="BN122" s="1058"/>
      <c r="BO122" s="1058"/>
      <c r="BP122" s="1059"/>
      <c r="BQ122" s="1090">
        <v>16648822</v>
      </c>
      <c r="BR122" s="1091"/>
      <c r="BS122" s="1091"/>
      <c r="BT122" s="1091"/>
      <c r="BU122" s="1091"/>
      <c r="BV122" s="1091">
        <v>16515519</v>
      </c>
      <c r="BW122" s="1091"/>
      <c r="BX122" s="1091"/>
      <c r="BY122" s="1091"/>
      <c r="BZ122" s="1091"/>
      <c r="CA122" s="1091">
        <v>16697125</v>
      </c>
      <c r="CB122" s="1091"/>
      <c r="CC122" s="1091"/>
      <c r="CD122" s="1091"/>
      <c r="CE122" s="1091"/>
      <c r="CF122" s="1111">
        <v>185.3</v>
      </c>
      <c r="CG122" s="1112"/>
      <c r="CH122" s="1112"/>
      <c r="CI122" s="1112"/>
      <c r="CJ122" s="1112"/>
      <c r="CK122" s="1103"/>
      <c r="CL122" s="1104"/>
      <c r="CM122" s="1104"/>
      <c r="CN122" s="1104"/>
      <c r="CO122" s="1105"/>
      <c r="CP122" s="1113" t="s">
        <v>483</v>
      </c>
      <c r="CQ122" s="1114"/>
      <c r="CR122" s="1114"/>
      <c r="CS122" s="1114"/>
      <c r="CT122" s="1114"/>
      <c r="CU122" s="1114"/>
      <c r="CV122" s="1114"/>
      <c r="CW122" s="1114"/>
      <c r="CX122" s="1114"/>
      <c r="CY122" s="1114"/>
      <c r="CZ122" s="1114"/>
      <c r="DA122" s="1114"/>
      <c r="DB122" s="1114"/>
      <c r="DC122" s="1114"/>
      <c r="DD122" s="1114"/>
      <c r="DE122" s="1114"/>
      <c r="DF122" s="1115"/>
      <c r="DG122" s="1012">
        <v>105356</v>
      </c>
      <c r="DH122" s="1013"/>
      <c r="DI122" s="1013"/>
      <c r="DJ122" s="1013"/>
      <c r="DK122" s="1013"/>
      <c r="DL122" s="1013">
        <v>119972</v>
      </c>
      <c r="DM122" s="1013"/>
      <c r="DN122" s="1013"/>
      <c r="DO122" s="1013"/>
      <c r="DP122" s="1013"/>
      <c r="DQ122" s="1013">
        <v>119612</v>
      </c>
      <c r="DR122" s="1013"/>
      <c r="DS122" s="1013"/>
      <c r="DT122" s="1013"/>
      <c r="DU122" s="1013"/>
      <c r="DV122" s="1014">
        <v>1.3</v>
      </c>
      <c r="DW122" s="1014"/>
      <c r="DX122" s="1014"/>
      <c r="DY122" s="1014"/>
      <c r="DZ122" s="1015"/>
    </row>
    <row r="123" spans="1:130" s="248" customFormat="1" ht="26.25" customHeight="1" x14ac:dyDescent="0.15">
      <c r="A123" s="1152"/>
      <c r="B123" s="1039"/>
      <c r="C123" s="1009" t="s">
        <v>467</v>
      </c>
      <c r="D123" s="1010"/>
      <c r="E123" s="1010"/>
      <c r="F123" s="1010"/>
      <c r="G123" s="1010"/>
      <c r="H123" s="1010"/>
      <c r="I123" s="1010"/>
      <c r="J123" s="1010"/>
      <c r="K123" s="1010"/>
      <c r="L123" s="1010"/>
      <c r="M123" s="1010"/>
      <c r="N123" s="1010"/>
      <c r="O123" s="1010"/>
      <c r="P123" s="1010"/>
      <c r="Q123" s="1010"/>
      <c r="R123" s="1010"/>
      <c r="S123" s="1010"/>
      <c r="T123" s="1010"/>
      <c r="U123" s="1010"/>
      <c r="V123" s="1010"/>
      <c r="W123" s="1010"/>
      <c r="X123" s="1010"/>
      <c r="Y123" s="1010"/>
      <c r="Z123" s="1011"/>
      <c r="AA123" s="1051" t="s">
        <v>451</v>
      </c>
      <c r="AB123" s="1052"/>
      <c r="AC123" s="1052"/>
      <c r="AD123" s="1052"/>
      <c r="AE123" s="1053"/>
      <c r="AF123" s="1054" t="s">
        <v>418</v>
      </c>
      <c r="AG123" s="1052"/>
      <c r="AH123" s="1052"/>
      <c r="AI123" s="1052"/>
      <c r="AJ123" s="1053"/>
      <c r="AK123" s="1054" t="s">
        <v>451</v>
      </c>
      <c r="AL123" s="1052"/>
      <c r="AM123" s="1052"/>
      <c r="AN123" s="1052"/>
      <c r="AO123" s="1053"/>
      <c r="AP123" s="1055" t="s">
        <v>390</v>
      </c>
      <c r="AQ123" s="1056"/>
      <c r="AR123" s="1056"/>
      <c r="AS123" s="1056"/>
      <c r="AT123" s="1057"/>
      <c r="AU123" s="1088"/>
      <c r="AV123" s="1089"/>
      <c r="AW123" s="1089"/>
      <c r="AX123" s="1089"/>
      <c r="AY123" s="1089"/>
      <c r="AZ123" s="279" t="s">
        <v>185</v>
      </c>
      <c r="BA123" s="279"/>
      <c r="BB123" s="279"/>
      <c r="BC123" s="279"/>
      <c r="BD123" s="279"/>
      <c r="BE123" s="279"/>
      <c r="BF123" s="279"/>
      <c r="BG123" s="279"/>
      <c r="BH123" s="279"/>
      <c r="BI123" s="279"/>
      <c r="BJ123" s="279"/>
      <c r="BK123" s="279"/>
      <c r="BL123" s="279"/>
      <c r="BM123" s="279"/>
      <c r="BN123" s="279"/>
      <c r="BO123" s="1068" t="s">
        <v>484</v>
      </c>
      <c r="BP123" s="1099"/>
      <c r="BQ123" s="1158">
        <v>26436215</v>
      </c>
      <c r="BR123" s="1159"/>
      <c r="BS123" s="1159"/>
      <c r="BT123" s="1159"/>
      <c r="BU123" s="1159"/>
      <c r="BV123" s="1159">
        <v>25927005</v>
      </c>
      <c r="BW123" s="1159"/>
      <c r="BX123" s="1159"/>
      <c r="BY123" s="1159"/>
      <c r="BZ123" s="1159"/>
      <c r="CA123" s="1159">
        <v>26376347</v>
      </c>
      <c r="CB123" s="1159"/>
      <c r="CC123" s="1159"/>
      <c r="CD123" s="1159"/>
      <c r="CE123" s="1159"/>
      <c r="CF123" s="1092"/>
      <c r="CG123" s="1093"/>
      <c r="CH123" s="1093"/>
      <c r="CI123" s="1093"/>
      <c r="CJ123" s="1094"/>
      <c r="CK123" s="1103"/>
      <c r="CL123" s="1104"/>
      <c r="CM123" s="1104"/>
      <c r="CN123" s="1104"/>
      <c r="CO123" s="1105"/>
      <c r="CP123" s="1113" t="s">
        <v>485</v>
      </c>
      <c r="CQ123" s="1114"/>
      <c r="CR123" s="1114"/>
      <c r="CS123" s="1114"/>
      <c r="CT123" s="1114"/>
      <c r="CU123" s="1114"/>
      <c r="CV123" s="1114"/>
      <c r="CW123" s="1114"/>
      <c r="CX123" s="1114"/>
      <c r="CY123" s="1114"/>
      <c r="CZ123" s="1114"/>
      <c r="DA123" s="1114"/>
      <c r="DB123" s="1114"/>
      <c r="DC123" s="1114"/>
      <c r="DD123" s="1114"/>
      <c r="DE123" s="1114"/>
      <c r="DF123" s="1115"/>
      <c r="DG123" s="1051" t="s">
        <v>390</v>
      </c>
      <c r="DH123" s="1052"/>
      <c r="DI123" s="1052"/>
      <c r="DJ123" s="1052"/>
      <c r="DK123" s="1053"/>
      <c r="DL123" s="1054" t="s">
        <v>390</v>
      </c>
      <c r="DM123" s="1052"/>
      <c r="DN123" s="1052"/>
      <c r="DO123" s="1052"/>
      <c r="DP123" s="1053"/>
      <c r="DQ123" s="1054" t="s">
        <v>445</v>
      </c>
      <c r="DR123" s="1052"/>
      <c r="DS123" s="1052"/>
      <c r="DT123" s="1052"/>
      <c r="DU123" s="1053"/>
      <c r="DV123" s="1055" t="s">
        <v>172</v>
      </c>
      <c r="DW123" s="1056"/>
      <c r="DX123" s="1056"/>
      <c r="DY123" s="1056"/>
      <c r="DZ123" s="1057"/>
    </row>
    <row r="124" spans="1:130" s="248" customFormat="1" ht="26.25" customHeight="1" thickBot="1" x14ac:dyDescent="0.2">
      <c r="A124" s="1152"/>
      <c r="B124" s="1039"/>
      <c r="C124" s="1009" t="s">
        <v>470</v>
      </c>
      <c r="D124" s="1010"/>
      <c r="E124" s="1010"/>
      <c r="F124" s="1010"/>
      <c r="G124" s="1010"/>
      <c r="H124" s="1010"/>
      <c r="I124" s="1010"/>
      <c r="J124" s="1010"/>
      <c r="K124" s="1010"/>
      <c r="L124" s="1010"/>
      <c r="M124" s="1010"/>
      <c r="N124" s="1010"/>
      <c r="O124" s="1010"/>
      <c r="P124" s="1010"/>
      <c r="Q124" s="1010"/>
      <c r="R124" s="1010"/>
      <c r="S124" s="1010"/>
      <c r="T124" s="1010"/>
      <c r="U124" s="1010"/>
      <c r="V124" s="1010"/>
      <c r="W124" s="1010"/>
      <c r="X124" s="1010"/>
      <c r="Y124" s="1010"/>
      <c r="Z124" s="1011"/>
      <c r="AA124" s="1051" t="s">
        <v>447</v>
      </c>
      <c r="AB124" s="1052"/>
      <c r="AC124" s="1052"/>
      <c r="AD124" s="1052"/>
      <c r="AE124" s="1053"/>
      <c r="AF124" s="1054" t="s">
        <v>390</v>
      </c>
      <c r="AG124" s="1052"/>
      <c r="AH124" s="1052"/>
      <c r="AI124" s="1052"/>
      <c r="AJ124" s="1053"/>
      <c r="AK124" s="1054" t="s">
        <v>445</v>
      </c>
      <c r="AL124" s="1052"/>
      <c r="AM124" s="1052"/>
      <c r="AN124" s="1052"/>
      <c r="AO124" s="1053"/>
      <c r="AP124" s="1055" t="s">
        <v>172</v>
      </c>
      <c r="AQ124" s="1056"/>
      <c r="AR124" s="1056"/>
      <c r="AS124" s="1056"/>
      <c r="AT124" s="1057"/>
      <c r="AU124" s="1154" t="s">
        <v>486</v>
      </c>
      <c r="AV124" s="1155"/>
      <c r="AW124" s="1155"/>
      <c r="AX124" s="1155"/>
      <c r="AY124" s="1155"/>
      <c r="AZ124" s="1155"/>
      <c r="BA124" s="1155"/>
      <c r="BB124" s="1155"/>
      <c r="BC124" s="1155"/>
      <c r="BD124" s="1155"/>
      <c r="BE124" s="1155"/>
      <c r="BF124" s="1155"/>
      <c r="BG124" s="1155"/>
      <c r="BH124" s="1155"/>
      <c r="BI124" s="1155"/>
      <c r="BJ124" s="1155"/>
      <c r="BK124" s="1155"/>
      <c r="BL124" s="1155"/>
      <c r="BM124" s="1155"/>
      <c r="BN124" s="1155"/>
      <c r="BO124" s="1155"/>
      <c r="BP124" s="1156"/>
      <c r="BQ124" s="1157">
        <v>23.4</v>
      </c>
      <c r="BR124" s="1121"/>
      <c r="BS124" s="1121"/>
      <c r="BT124" s="1121"/>
      <c r="BU124" s="1121"/>
      <c r="BV124" s="1121">
        <v>23.3</v>
      </c>
      <c r="BW124" s="1121"/>
      <c r="BX124" s="1121"/>
      <c r="BY124" s="1121"/>
      <c r="BZ124" s="1121"/>
      <c r="CA124" s="1121">
        <v>23</v>
      </c>
      <c r="CB124" s="1121"/>
      <c r="CC124" s="1121"/>
      <c r="CD124" s="1121"/>
      <c r="CE124" s="1121"/>
      <c r="CF124" s="1122"/>
      <c r="CG124" s="1123"/>
      <c r="CH124" s="1123"/>
      <c r="CI124" s="1123"/>
      <c r="CJ124" s="1124"/>
      <c r="CK124" s="1106"/>
      <c r="CL124" s="1106"/>
      <c r="CM124" s="1106"/>
      <c r="CN124" s="1106"/>
      <c r="CO124" s="1107"/>
      <c r="CP124" s="1113" t="s">
        <v>487</v>
      </c>
      <c r="CQ124" s="1114"/>
      <c r="CR124" s="1114"/>
      <c r="CS124" s="1114"/>
      <c r="CT124" s="1114"/>
      <c r="CU124" s="1114"/>
      <c r="CV124" s="1114"/>
      <c r="CW124" s="1114"/>
      <c r="CX124" s="1114"/>
      <c r="CY124" s="1114"/>
      <c r="CZ124" s="1114"/>
      <c r="DA124" s="1114"/>
      <c r="DB124" s="1114"/>
      <c r="DC124" s="1114"/>
      <c r="DD124" s="1114"/>
      <c r="DE124" s="1114"/>
      <c r="DF124" s="1115"/>
      <c r="DG124" s="1098" t="s">
        <v>447</v>
      </c>
      <c r="DH124" s="1077"/>
      <c r="DI124" s="1077"/>
      <c r="DJ124" s="1077"/>
      <c r="DK124" s="1078"/>
      <c r="DL124" s="1076" t="s">
        <v>418</v>
      </c>
      <c r="DM124" s="1077"/>
      <c r="DN124" s="1077"/>
      <c r="DO124" s="1077"/>
      <c r="DP124" s="1078"/>
      <c r="DQ124" s="1076" t="s">
        <v>445</v>
      </c>
      <c r="DR124" s="1077"/>
      <c r="DS124" s="1077"/>
      <c r="DT124" s="1077"/>
      <c r="DU124" s="1078"/>
      <c r="DV124" s="1079" t="s">
        <v>447</v>
      </c>
      <c r="DW124" s="1080"/>
      <c r="DX124" s="1080"/>
      <c r="DY124" s="1080"/>
      <c r="DZ124" s="1081"/>
    </row>
    <row r="125" spans="1:130" s="248" customFormat="1" ht="26.25" customHeight="1" x14ac:dyDescent="0.15">
      <c r="A125" s="1152"/>
      <c r="B125" s="1039"/>
      <c r="C125" s="1009" t="s">
        <v>472</v>
      </c>
      <c r="D125" s="1010"/>
      <c r="E125" s="1010"/>
      <c r="F125" s="1010"/>
      <c r="G125" s="1010"/>
      <c r="H125" s="1010"/>
      <c r="I125" s="1010"/>
      <c r="J125" s="1010"/>
      <c r="K125" s="1010"/>
      <c r="L125" s="1010"/>
      <c r="M125" s="1010"/>
      <c r="N125" s="1010"/>
      <c r="O125" s="1010"/>
      <c r="P125" s="1010"/>
      <c r="Q125" s="1010"/>
      <c r="R125" s="1010"/>
      <c r="S125" s="1010"/>
      <c r="T125" s="1010"/>
      <c r="U125" s="1010"/>
      <c r="V125" s="1010"/>
      <c r="W125" s="1010"/>
      <c r="X125" s="1010"/>
      <c r="Y125" s="1010"/>
      <c r="Z125" s="1011"/>
      <c r="AA125" s="1051" t="s">
        <v>445</v>
      </c>
      <c r="AB125" s="1052"/>
      <c r="AC125" s="1052"/>
      <c r="AD125" s="1052"/>
      <c r="AE125" s="1053"/>
      <c r="AF125" s="1054" t="s">
        <v>418</v>
      </c>
      <c r="AG125" s="1052"/>
      <c r="AH125" s="1052"/>
      <c r="AI125" s="1052"/>
      <c r="AJ125" s="1053"/>
      <c r="AK125" s="1054" t="s">
        <v>390</v>
      </c>
      <c r="AL125" s="1052"/>
      <c r="AM125" s="1052"/>
      <c r="AN125" s="1052"/>
      <c r="AO125" s="1053"/>
      <c r="AP125" s="1055" t="s">
        <v>390</v>
      </c>
      <c r="AQ125" s="1056"/>
      <c r="AR125" s="1056"/>
      <c r="AS125" s="1056"/>
      <c r="AT125" s="1057"/>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6" t="s">
        <v>488</v>
      </c>
      <c r="CL125" s="1101"/>
      <c r="CM125" s="1101"/>
      <c r="CN125" s="1101"/>
      <c r="CO125" s="1102"/>
      <c r="CP125" s="1033" t="s">
        <v>489</v>
      </c>
      <c r="CQ125" s="985"/>
      <c r="CR125" s="985"/>
      <c r="CS125" s="985"/>
      <c r="CT125" s="985"/>
      <c r="CU125" s="985"/>
      <c r="CV125" s="985"/>
      <c r="CW125" s="985"/>
      <c r="CX125" s="985"/>
      <c r="CY125" s="985"/>
      <c r="CZ125" s="985"/>
      <c r="DA125" s="985"/>
      <c r="DB125" s="985"/>
      <c r="DC125" s="985"/>
      <c r="DD125" s="985"/>
      <c r="DE125" s="985"/>
      <c r="DF125" s="986"/>
      <c r="DG125" s="1019" t="s">
        <v>445</v>
      </c>
      <c r="DH125" s="1020"/>
      <c r="DI125" s="1020"/>
      <c r="DJ125" s="1020"/>
      <c r="DK125" s="1020"/>
      <c r="DL125" s="1020" t="s">
        <v>390</v>
      </c>
      <c r="DM125" s="1020"/>
      <c r="DN125" s="1020"/>
      <c r="DO125" s="1020"/>
      <c r="DP125" s="1020"/>
      <c r="DQ125" s="1020" t="s">
        <v>390</v>
      </c>
      <c r="DR125" s="1020"/>
      <c r="DS125" s="1020"/>
      <c r="DT125" s="1020"/>
      <c r="DU125" s="1020"/>
      <c r="DV125" s="1021" t="s">
        <v>447</v>
      </c>
      <c r="DW125" s="1021"/>
      <c r="DX125" s="1021"/>
      <c r="DY125" s="1021"/>
      <c r="DZ125" s="1022"/>
    </row>
    <row r="126" spans="1:130" s="248" customFormat="1" ht="26.25" customHeight="1" thickBot="1" x14ac:dyDescent="0.2">
      <c r="A126" s="1152"/>
      <c r="B126" s="1039"/>
      <c r="C126" s="1009" t="s">
        <v>474</v>
      </c>
      <c r="D126" s="1010"/>
      <c r="E126" s="1010"/>
      <c r="F126" s="1010"/>
      <c r="G126" s="1010"/>
      <c r="H126" s="1010"/>
      <c r="I126" s="1010"/>
      <c r="J126" s="1010"/>
      <c r="K126" s="1010"/>
      <c r="L126" s="1010"/>
      <c r="M126" s="1010"/>
      <c r="N126" s="1010"/>
      <c r="O126" s="1010"/>
      <c r="P126" s="1010"/>
      <c r="Q126" s="1010"/>
      <c r="R126" s="1010"/>
      <c r="S126" s="1010"/>
      <c r="T126" s="1010"/>
      <c r="U126" s="1010"/>
      <c r="V126" s="1010"/>
      <c r="W126" s="1010"/>
      <c r="X126" s="1010"/>
      <c r="Y126" s="1010"/>
      <c r="Z126" s="1011"/>
      <c r="AA126" s="1051" t="s">
        <v>445</v>
      </c>
      <c r="AB126" s="1052"/>
      <c r="AC126" s="1052"/>
      <c r="AD126" s="1052"/>
      <c r="AE126" s="1053"/>
      <c r="AF126" s="1054" t="s">
        <v>418</v>
      </c>
      <c r="AG126" s="1052"/>
      <c r="AH126" s="1052"/>
      <c r="AI126" s="1052"/>
      <c r="AJ126" s="1053"/>
      <c r="AK126" s="1054" t="s">
        <v>445</v>
      </c>
      <c r="AL126" s="1052"/>
      <c r="AM126" s="1052"/>
      <c r="AN126" s="1052"/>
      <c r="AO126" s="1053"/>
      <c r="AP126" s="1055" t="s">
        <v>418</v>
      </c>
      <c r="AQ126" s="1056"/>
      <c r="AR126" s="1056"/>
      <c r="AS126" s="1056"/>
      <c r="AT126" s="1057"/>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17"/>
      <c r="CL126" s="1104"/>
      <c r="CM126" s="1104"/>
      <c r="CN126" s="1104"/>
      <c r="CO126" s="1105"/>
      <c r="CP126" s="1042" t="s">
        <v>490</v>
      </c>
      <c r="CQ126" s="1043"/>
      <c r="CR126" s="1043"/>
      <c r="CS126" s="1043"/>
      <c r="CT126" s="1043"/>
      <c r="CU126" s="1043"/>
      <c r="CV126" s="1043"/>
      <c r="CW126" s="1043"/>
      <c r="CX126" s="1043"/>
      <c r="CY126" s="1043"/>
      <c r="CZ126" s="1043"/>
      <c r="DA126" s="1043"/>
      <c r="DB126" s="1043"/>
      <c r="DC126" s="1043"/>
      <c r="DD126" s="1043"/>
      <c r="DE126" s="1043"/>
      <c r="DF126" s="1044"/>
      <c r="DG126" s="1012">
        <v>309858</v>
      </c>
      <c r="DH126" s="1013"/>
      <c r="DI126" s="1013"/>
      <c r="DJ126" s="1013"/>
      <c r="DK126" s="1013"/>
      <c r="DL126" s="1013">
        <v>244756</v>
      </c>
      <c r="DM126" s="1013"/>
      <c r="DN126" s="1013"/>
      <c r="DO126" s="1013"/>
      <c r="DP126" s="1013"/>
      <c r="DQ126" s="1013">
        <v>285853</v>
      </c>
      <c r="DR126" s="1013"/>
      <c r="DS126" s="1013"/>
      <c r="DT126" s="1013"/>
      <c r="DU126" s="1013"/>
      <c r="DV126" s="1014">
        <v>3.2</v>
      </c>
      <c r="DW126" s="1014"/>
      <c r="DX126" s="1014"/>
      <c r="DY126" s="1014"/>
      <c r="DZ126" s="1015"/>
    </row>
    <row r="127" spans="1:130" s="248" customFormat="1" ht="26.25" customHeight="1" x14ac:dyDescent="0.15">
      <c r="A127" s="1153"/>
      <c r="B127" s="1041"/>
      <c r="C127" s="1095" t="s">
        <v>491</v>
      </c>
      <c r="D127" s="1096"/>
      <c r="E127" s="1096"/>
      <c r="F127" s="1096"/>
      <c r="G127" s="1096"/>
      <c r="H127" s="1096"/>
      <c r="I127" s="1096"/>
      <c r="J127" s="1096"/>
      <c r="K127" s="1096"/>
      <c r="L127" s="1096"/>
      <c r="M127" s="1096"/>
      <c r="N127" s="1096"/>
      <c r="O127" s="1096"/>
      <c r="P127" s="1096"/>
      <c r="Q127" s="1096"/>
      <c r="R127" s="1096"/>
      <c r="S127" s="1096"/>
      <c r="T127" s="1096"/>
      <c r="U127" s="1096"/>
      <c r="V127" s="1096"/>
      <c r="W127" s="1096"/>
      <c r="X127" s="1096"/>
      <c r="Y127" s="1096"/>
      <c r="Z127" s="1097"/>
      <c r="AA127" s="1051">
        <v>3122</v>
      </c>
      <c r="AB127" s="1052"/>
      <c r="AC127" s="1052"/>
      <c r="AD127" s="1052"/>
      <c r="AE127" s="1053"/>
      <c r="AF127" s="1054">
        <v>5338</v>
      </c>
      <c r="AG127" s="1052"/>
      <c r="AH127" s="1052"/>
      <c r="AI127" s="1052"/>
      <c r="AJ127" s="1053"/>
      <c r="AK127" s="1054">
        <v>1226</v>
      </c>
      <c r="AL127" s="1052"/>
      <c r="AM127" s="1052"/>
      <c r="AN127" s="1052"/>
      <c r="AO127" s="1053"/>
      <c r="AP127" s="1055">
        <v>0</v>
      </c>
      <c r="AQ127" s="1056"/>
      <c r="AR127" s="1056"/>
      <c r="AS127" s="1056"/>
      <c r="AT127" s="1057"/>
      <c r="AU127" s="284"/>
      <c r="AV127" s="284"/>
      <c r="AW127" s="284"/>
      <c r="AX127" s="1125" t="s">
        <v>492</v>
      </c>
      <c r="AY127" s="1126"/>
      <c r="AZ127" s="1126"/>
      <c r="BA127" s="1126"/>
      <c r="BB127" s="1126"/>
      <c r="BC127" s="1126"/>
      <c r="BD127" s="1126"/>
      <c r="BE127" s="1127"/>
      <c r="BF127" s="1128" t="s">
        <v>493</v>
      </c>
      <c r="BG127" s="1126"/>
      <c r="BH127" s="1126"/>
      <c r="BI127" s="1126"/>
      <c r="BJ127" s="1126"/>
      <c r="BK127" s="1126"/>
      <c r="BL127" s="1127"/>
      <c r="BM127" s="1128" t="s">
        <v>494</v>
      </c>
      <c r="BN127" s="1126"/>
      <c r="BO127" s="1126"/>
      <c r="BP127" s="1126"/>
      <c r="BQ127" s="1126"/>
      <c r="BR127" s="1126"/>
      <c r="BS127" s="1127"/>
      <c r="BT127" s="1128" t="s">
        <v>495</v>
      </c>
      <c r="BU127" s="1126"/>
      <c r="BV127" s="1126"/>
      <c r="BW127" s="1126"/>
      <c r="BX127" s="1126"/>
      <c r="BY127" s="1126"/>
      <c r="BZ127" s="1150"/>
      <c r="CA127" s="284"/>
      <c r="CB127" s="284"/>
      <c r="CC127" s="284"/>
      <c r="CD127" s="285"/>
      <c r="CE127" s="285"/>
      <c r="CF127" s="285"/>
      <c r="CG127" s="282"/>
      <c r="CH127" s="282"/>
      <c r="CI127" s="282"/>
      <c r="CJ127" s="283"/>
      <c r="CK127" s="1117"/>
      <c r="CL127" s="1104"/>
      <c r="CM127" s="1104"/>
      <c r="CN127" s="1104"/>
      <c r="CO127" s="1105"/>
      <c r="CP127" s="1042" t="s">
        <v>496</v>
      </c>
      <c r="CQ127" s="1043"/>
      <c r="CR127" s="1043"/>
      <c r="CS127" s="1043"/>
      <c r="CT127" s="1043"/>
      <c r="CU127" s="1043"/>
      <c r="CV127" s="1043"/>
      <c r="CW127" s="1043"/>
      <c r="CX127" s="1043"/>
      <c r="CY127" s="1043"/>
      <c r="CZ127" s="1043"/>
      <c r="DA127" s="1043"/>
      <c r="DB127" s="1043"/>
      <c r="DC127" s="1043"/>
      <c r="DD127" s="1043"/>
      <c r="DE127" s="1043"/>
      <c r="DF127" s="1044"/>
      <c r="DG127" s="1012" t="s">
        <v>445</v>
      </c>
      <c r="DH127" s="1013"/>
      <c r="DI127" s="1013"/>
      <c r="DJ127" s="1013"/>
      <c r="DK127" s="1013"/>
      <c r="DL127" s="1013" t="s">
        <v>447</v>
      </c>
      <c r="DM127" s="1013"/>
      <c r="DN127" s="1013"/>
      <c r="DO127" s="1013"/>
      <c r="DP127" s="1013"/>
      <c r="DQ127" s="1013" t="s">
        <v>418</v>
      </c>
      <c r="DR127" s="1013"/>
      <c r="DS127" s="1013"/>
      <c r="DT127" s="1013"/>
      <c r="DU127" s="1013"/>
      <c r="DV127" s="1014" t="s">
        <v>390</v>
      </c>
      <c r="DW127" s="1014"/>
      <c r="DX127" s="1014"/>
      <c r="DY127" s="1014"/>
      <c r="DZ127" s="1015"/>
    </row>
    <row r="128" spans="1:130" s="248" customFormat="1" ht="26.25" customHeight="1" thickBot="1" x14ac:dyDescent="0.2">
      <c r="A128" s="1136" t="s">
        <v>497</v>
      </c>
      <c r="B128" s="1137"/>
      <c r="C128" s="1137"/>
      <c r="D128" s="1137"/>
      <c r="E128" s="1137"/>
      <c r="F128" s="1137"/>
      <c r="G128" s="1137"/>
      <c r="H128" s="1137"/>
      <c r="I128" s="1137"/>
      <c r="J128" s="1137"/>
      <c r="K128" s="1137"/>
      <c r="L128" s="1137"/>
      <c r="M128" s="1137"/>
      <c r="N128" s="1137"/>
      <c r="O128" s="1137"/>
      <c r="P128" s="1137"/>
      <c r="Q128" s="1137"/>
      <c r="R128" s="1137"/>
      <c r="S128" s="1137"/>
      <c r="T128" s="1137"/>
      <c r="U128" s="1137"/>
      <c r="V128" s="1137"/>
      <c r="W128" s="1138" t="s">
        <v>498</v>
      </c>
      <c r="X128" s="1138"/>
      <c r="Y128" s="1138"/>
      <c r="Z128" s="1139"/>
      <c r="AA128" s="1140">
        <v>263643</v>
      </c>
      <c r="AB128" s="1141"/>
      <c r="AC128" s="1141"/>
      <c r="AD128" s="1141"/>
      <c r="AE128" s="1142"/>
      <c r="AF128" s="1143">
        <v>238239</v>
      </c>
      <c r="AG128" s="1141"/>
      <c r="AH128" s="1141"/>
      <c r="AI128" s="1141"/>
      <c r="AJ128" s="1142"/>
      <c r="AK128" s="1143">
        <v>205409</v>
      </c>
      <c r="AL128" s="1141"/>
      <c r="AM128" s="1141"/>
      <c r="AN128" s="1141"/>
      <c r="AO128" s="1142"/>
      <c r="AP128" s="1144"/>
      <c r="AQ128" s="1145"/>
      <c r="AR128" s="1145"/>
      <c r="AS128" s="1145"/>
      <c r="AT128" s="1146"/>
      <c r="AU128" s="284"/>
      <c r="AV128" s="284"/>
      <c r="AW128" s="284"/>
      <c r="AX128" s="984" t="s">
        <v>499</v>
      </c>
      <c r="AY128" s="985"/>
      <c r="AZ128" s="985"/>
      <c r="BA128" s="985"/>
      <c r="BB128" s="985"/>
      <c r="BC128" s="985"/>
      <c r="BD128" s="985"/>
      <c r="BE128" s="986"/>
      <c r="BF128" s="1147" t="s">
        <v>172</v>
      </c>
      <c r="BG128" s="1148"/>
      <c r="BH128" s="1148"/>
      <c r="BI128" s="1148"/>
      <c r="BJ128" s="1148"/>
      <c r="BK128" s="1148"/>
      <c r="BL128" s="1149"/>
      <c r="BM128" s="1147">
        <v>13.28</v>
      </c>
      <c r="BN128" s="1148"/>
      <c r="BO128" s="1148"/>
      <c r="BP128" s="1148"/>
      <c r="BQ128" s="1148"/>
      <c r="BR128" s="1148"/>
      <c r="BS128" s="1149"/>
      <c r="BT128" s="1147">
        <v>20</v>
      </c>
      <c r="BU128" s="1148"/>
      <c r="BV128" s="1148"/>
      <c r="BW128" s="1148"/>
      <c r="BX128" s="1148"/>
      <c r="BY128" s="1148"/>
      <c r="BZ128" s="1172"/>
      <c r="CA128" s="285"/>
      <c r="CB128" s="285"/>
      <c r="CC128" s="285"/>
      <c r="CD128" s="285"/>
      <c r="CE128" s="285"/>
      <c r="CF128" s="285"/>
      <c r="CG128" s="282"/>
      <c r="CH128" s="282"/>
      <c r="CI128" s="282"/>
      <c r="CJ128" s="283"/>
      <c r="CK128" s="1118"/>
      <c r="CL128" s="1119"/>
      <c r="CM128" s="1119"/>
      <c r="CN128" s="1119"/>
      <c r="CO128" s="1120"/>
      <c r="CP128" s="1129" t="s">
        <v>500</v>
      </c>
      <c r="CQ128" s="1130"/>
      <c r="CR128" s="1130"/>
      <c r="CS128" s="1130"/>
      <c r="CT128" s="1130"/>
      <c r="CU128" s="1130"/>
      <c r="CV128" s="1130"/>
      <c r="CW128" s="1130"/>
      <c r="CX128" s="1130"/>
      <c r="CY128" s="1130"/>
      <c r="CZ128" s="1130"/>
      <c r="DA128" s="1130"/>
      <c r="DB128" s="1130"/>
      <c r="DC128" s="1130"/>
      <c r="DD128" s="1130"/>
      <c r="DE128" s="1130"/>
      <c r="DF128" s="1131"/>
      <c r="DG128" s="1132" t="s">
        <v>447</v>
      </c>
      <c r="DH128" s="1133"/>
      <c r="DI128" s="1133"/>
      <c r="DJ128" s="1133"/>
      <c r="DK128" s="1133"/>
      <c r="DL128" s="1133" t="s">
        <v>445</v>
      </c>
      <c r="DM128" s="1133"/>
      <c r="DN128" s="1133"/>
      <c r="DO128" s="1133"/>
      <c r="DP128" s="1133"/>
      <c r="DQ128" s="1133" t="s">
        <v>445</v>
      </c>
      <c r="DR128" s="1133"/>
      <c r="DS128" s="1133"/>
      <c r="DT128" s="1133"/>
      <c r="DU128" s="1133"/>
      <c r="DV128" s="1134" t="s">
        <v>445</v>
      </c>
      <c r="DW128" s="1134"/>
      <c r="DX128" s="1134"/>
      <c r="DY128" s="1134"/>
      <c r="DZ128" s="1135"/>
    </row>
    <row r="129" spans="1:131" s="248" customFormat="1" ht="26.25" customHeight="1" x14ac:dyDescent="0.15">
      <c r="A129" s="1023" t="s">
        <v>107</v>
      </c>
      <c r="B129" s="1024"/>
      <c r="C129" s="1024"/>
      <c r="D129" s="1024"/>
      <c r="E129" s="1024"/>
      <c r="F129" s="1024"/>
      <c r="G129" s="1024"/>
      <c r="H129" s="1024"/>
      <c r="I129" s="1024"/>
      <c r="J129" s="1024"/>
      <c r="K129" s="1024"/>
      <c r="L129" s="1024"/>
      <c r="M129" s="1024"/>
      <c r="N129" s="1024"/>
      <c r="O129" s="1024"/>
      <c r="P129" s="1024"/>
      <c r="Q129" s="1024"/>
      <c r="R129" s="1024"/>
      <c r="S129" s="1024"/>
      <c r="T129" s="1024"/>
      <c r="U129" s="1024"/>
      <c r="V129" s="1024"/>
      <c r="W129" s="1166" t="s">
        <v>501</v>
      </c>
      <c r="X129" s="1167"/>
      <c r="Y129" s="1167"/>
      <c r="Z129" s="1168"/>
      <c r="AA129" s="1051">
        <v>9877223</v>
      </c>
      <c r="AB129" s="1052"/>
      <c r="AC129" s="1052"/>
      <c r="AD129" s="1052"/>
      <c r="AE129" s="1053"/>
      <c r="AF129" s="1054">
        <v>9824315</v>
      </c>
      <c r="AG129" s="1052"/>
      <c r="AH129" s="1052"/>
      <c r="AI129" s="1052"/>
      <c r="AJ129" s="1053"/>
      <c r="AK129" s="1054">
        <v>10325888</v>
      </c>
      <c r="AL129" s="1052"/>
      <c r="AM129" s="1052"/>
      <c r="AN129" s="1052"/>
      <c r="AO129" s="1053"/>
      <c r="AP129" s="1169"/>
      <c r="AQ129" s="1170"/>
      <c r="AR129" s="1170"/>
      <c r="AS129" s="1170"/>
      <c r="AT129" s="1171"/>
      <c r="AU129" s="286"/>
      <c r="AV129" s="286"/>
      <c r="AW129" s="286"/>
      <c r="AX129" s="1160" t="s">
        <v>502</v>
      </c>
      <c r="AY129" s="1043"/>
      <c r="AZ129" s="1043"/>
      <c r="BA129" s="1043"/>
      <c r="BB129" s="1043"/>
      <c r="BC129" s="1043"/>
      <c r="BD129" s="1043"/>
      <c r="BE129" s="1044"/>
      <c r="BF129" s="1161" t="s">
        <v>503</v>
      </c>
      <c r="BG129" s="1162"/>
      <c r="BH129" s="1162"/>
      <c r="BI129" s="1162"/>
      <c r="BJ129" s="1162"/>
      <c r="BK129" s="1162"/>
      <c r="BL129" s="1163"/>
      <c r="BM129" s="1161">
        <v>18.28</v>
      </c>
      <c r="BN129" s="1162"/>
      <c r="BO129" s="1162"/>
      <c r="BP129" s="1162"/>
      <c r="BQ129" s="1162"/>
      <c r="BR129" s="1162"/>
      <c r="BS129" s="1163"/>
      <c r="BT129" s="1161">
        <v>30</v>
      </c>
      <c r="BU129" s="1164"/>
      <c r="BV129" s="1164"/>
      <c r="BW129" s="1164"/>
      <c r="BX129" s="1164"/>
      <c r="BY129" s="1164"/>
      <c r="BZ129" s="1165"/>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3" t="s">
        <v>504</v>
      </c>
      <c r="B130" s="1024"/>
      <c r="C130" s="1024"/>
      <c r="D130" s="1024"/>
      <c r="E130" s="1024"/>
      <c r="F130" s="1024"/>
      <c r="G130" s="1024"/>
      <c r="H130" s="1024"/>
      <c r="I130" s="1024"/>
      <c r="J130" s="1024"/>
      <c r="K130" s="1024"/>
      <c r="L130" s="1024"/>
      <c r="M130" s="1024"/>
      <c r="N130" s="1024"/>
      <c r="O130" s="1024"/>
      <c r="P130" s="1024"/>
      <c r="Q130" s="1024"/>
      <c r="R130" s="1024"/>
      <c r="S130" s="1024"/>
      <c r="T130" s="1024"/>
      <c r="U130" s="1024"/>
      <c r="V130" s="1024"/>
      <c r="W130" s="1166" t="s">
        <v>505</v>
      </c>
      <c r="X130" s="1167"/>
      <c r="Y130" s="1167"/>
      <c r="Z130" s="1168"/>
      <c r="AA130" s="1051">
        <v>1366963</v>
      </c>
      <c r="AB130" s="1052"/>
      <c r="AC130" s="1052"/>
      <c r="AD130" s="1052"/>
      <c r="AE130" s="1053"/>
      <c r="AF130" s="1054">
        <v>1319827</v>
      </c>
      <c r="AG130" s="1052"/>
      <c r="AH130" s="1052"/>
      <c r="AI130" s="1052"/>
      <c r="AJ130" s="1053"/>
      <c r="AK130" s="1054">
        <v>1316844</v>
      </c>
      <c r="AL130" s="1052"/>
      <c r="AM130" s="1052"/>
      <c r="AN130" s="1052"/>
      <c r="AO130" s="1053"/>
      <c r="AP130" s="1169"/>
      <c r="AQ130" s="1170"/>
      <c r="AR130" s="1170"/>
      <c r="AS130" s="1170"/>
      <c r="AT130" s="1171"/>
      <c r="AU130" s="286"/>
      <c r="AV130" s="286"/>
      <c r="AW130" s="286"/>
      <c r="AX130" s="1160" t="s">
        <v>506</v>
      </c>
      <c r="AY130" s="1043"/>
      <c r="AZ130" s="1043"/>
      <c r="BA130" s="1043"/>
      <c r="BB130" s="1043"/>
      <c r="BC130" s="1043"/>
      <c r="BD130" s="1043"/>
      <c r="BE130" s="1044"/>
      <c r="BF130" s="1197">
        <v>7.1</v>
      </c>
      <c r="BG130" s="1198"/>
      <c r="BH130" s="1198"/>
      <c r="BI130" s="1198"/>
      <c r="BJ130" s="1198"/>
      <c r="BK130" s="1198"/>
      <c r="BL130" s="1199"/>
      <c r="BM130" s="1197">
        <v>25</v>
      </c>
      <c r="BN130" s="1198"/>
      <c r="BO130" s="1198"/>
      <c r="BP130" s="1198"/>
      <c r="BQ130" s="1198"/>
      <c r="BR130" s="1198"/>
      <c r="BS130" s="1199"/>
      <c r="BT130" s="1197">
        <v>35</v>
      </c>
      <c r="BU130" s="1200"/>
      <c r="BV130" s="1200"/>
      <c r="BW130" s="1200"/>
      <c r="BX130" s="1200"/>
      <c r="BY130" s="1200"/>
      <c r="BZ130" s="1201"/>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2"/>
      <c r="B131" s="1203"/>
      <c r="C131" s="1203"/>
      <c r="D131" s="1203"/>
      <c r="E131" s="1203"/>
      <c r="F131" s="1203"/>
      <c r="G131" s="1203"/>
      <c r="H131" s="1203"/>
      <c r="I131" s="1203"/>
      <c r="J131" s="1203"/>
      <c r="K131" s="1203"/>
      <c r="L131" s="1203"/>
      <c r="M131" s="1203"/>
      <c r="N131" s="1203"/>
      <c r="O131" s="1203"/>
      <c r="P131" s="1203"/>
      <c r="Q131" s="1203"/>
      <c r="R131" s="1203"/>
      <c r="S131" s="1203"/>
      <c r="T131" s="1203"/>
      <c r="U131" s="1203"/>
      <c r="V131" s="1203"/>
      <c r="W131" s="1204" t="s">
        <v>507</v>
      </c>
      <c r="X131" s="1205"/>
      <c r="Y131" s="1205"/>
      <c r="Z131" s="1206"/>
      <c r="AA131" s="1098">
        <v>8510260</v>
      </c>
      <c r="AB131" s="1077"/>
      <c r="AC131" s="1077"/>
      <c r="AD131" s="1077"/>
      <c r="AE131" s="1078"/>
      <c r="AF131" s="1076">
        <v>8504488</v>
      </c>
      <c r="AG131" s="1077"/>
      <c r="AH131" s="1077"/>
      <c r="AI131" s="1077"/>
      <c r="AJ131" s="1078"/>
      <c r="AK131" s="1076">
        <v>9009044</v>
      </c>
      <c r="AL131" s="1077"/>
      <c r="AM131" s="1077"/>
      <c r="AN131" s="1077"/>
      <c r="AO131" s="1078"/>
      <c r="AP131" s="1207"/>
      <c r="AQ131" s="1208"/>
      <c r="AR131" s="1208"/>
      <c r="AS131" s="1208"/>
      <c r="AT131" s="1209"/>
      <c r="AU131" s="286"/>
      <c r="AV131" s="286"/>
      <c r="AW131" s="286"/>
      <c r="AX131" s="1179" t="s">
        <v>508</v>
      </c>
      <c r="AY131" s="1130"/>
      <c r="AZ131" s="1130"/>
      <c r="BA131" s="1130"/>
      <c r="BB131" s="1130"/>
      <c r="BC131" s="1130"/>
      <c r="BD131" s="1130"/>
      <c r="BE131" s="1131"/>
      <c r="BF131" s="1180">
        <v>23</v>
      </c>
      <c r="BG131" s="1181"/>
      <c r="BH131" s="1181"/>
      <c r="BI131" s="1181"/>
      <c r="BJ131" s="1181"/>
      <c r="BK131" s="1181"/>
      <c r="BL131" s="1182"/>
      <c r="BM131" s="1180">
        <v>350</v>
      </c>
      <c r="BN131" s="1181"/>
      <c r="BO131" s="1181"/>
      <c r="BP131" s="1181"/>
      <c r="BQ131" s="1181"/>
      <c r="BR131" s="1181"/>
      <c r="BS131" s="1182"/>
      <c r="BT131" s="1183"/>
      <c r="BU131" s="1184"/>
      <c r="BV131" s="1184"/>
      <c r="BW131" s="1184"/>
      <c r="BX131" s="1184"/>
      <c r="BY131" s="1184"/>
      <c r="BZ131" s="1185"/>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6" t="s">
        <v>509</v>
      </c>
      <c r="B132" s="1187"/>
      <c r="C132" s="1187"/>
      <c r="D132" s="1187"/>
      <c r="E132" s="1187"/>
      <c r="F132" s="1187"/>
      <c r="G132" s="1187"/>
      <c r="H132" s="1187"/>
      <c r="I132" s="1187"/>
      <c r="J132" s="1187"/>
      <c r="K132" s="1187"/>
      <c r="L132" s="1187"/>
      <c r="M132" s="1187"/>
      <c r="N132" s="1187"/>
      <c r="O132" s="1187"/>
      <c r="P132" s="1187"/>
      <c r="Q132" s="1187"/>
      <c r="R132" s="1187"/>
      <c r="S132" s="1187"/>
      <c r="T132" s="1187"/>
      <c r="U132" s="1187"/>
      <c r="V132" s="1190" t="s">
        <v>510</v>
      </c>
      <c r="W132" s="1190"/>
      <c r="X132" s="1190"/>
      <c r="Y132" s="1190"/>
      <c r="Z132" s="1191"/>
      <c r="AA132" s="1192">
        <v>7.5379365610000004</v>
      </c>
      <c r="AB132" s="1193"/>
      <c r="AC132" s="1193"/>
      <c r="AD132" s="1193"/>
      <c r="AE132" s="1194"/>
      <c r="AF132" s="1195">
        <v>7.2306292870000002</v>
      </c>
      <c r="AG132" s="1193"/>
      <c r="AH132" s="1193"/>
      <c r="AI132" s="1193"/>
      <c r="AJ132" s="1194"/>
      <c r="AK132" s="1195">
        <v>6.7368857340000003</v>
      </c>
      <c r="AL132" s="1193"/>
      <c r="AM132" s="1193"/>
      <c r="AN132" s="1193"/>
      <c r="AO132" s="1194"/>
      <c r="AP132" s="1092"/>
      <c r="AQ132" s="1093"/>
      <c r="AR132" s="1093"/>
      <c r="AS132" s="1093"/>
      <c r="AT132" s="1196"/>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88"/>
      <c r="B133" s="1189"/>
      <c r="C133" s="1189"/>
      <c r="D133" s="1189"/>
      <c r="E133" s="1189"/>
      <c r="F133" s="1189"/>
      <c r="G133" s="1189"/>
      <c r="H133" s="1189"/>
      <c r="I133" s="1189"/>
      <c r="J133" s="1189"/>
      <c r="K133" s="1189"/>
      <c r="L133" s="1189"/>
      <c r="M133" s="1189"/>
      <c r="N133" s="1189"/>
      <c r="O133" s="1189"/>
      <c r="P133" s="1189"/>
      <c r="Q133" s="1189"/>
      <c r="R133" s="1189"/>
      <c r="S133" s="1189"/>
      <c r="T133" s="1189"/>
      <c r="U133" s="1189"/>
      <c r="V133" s="1173" t="s">
        <v>511</v>
      </c>
      <c r="W133" s="1173"/>
      <c r="X133" s="1173"/>
      <c r="Y133" s="1173"/>
      <c r="Z133" s="1174"/>
      <c r="AA133" s="1175">
        <v>8</v>
      </c>
      <c r="AB133" s="1176"/>
      <c r="AC133" s="1176"/>
      <c r="AD133" s="1176"/>
      <c r="AE133" s="1177"/>
      <c r="AF133" s="1175">
        <v>7.9</v>
      </c>
      <c r="AG133" s="1176"/>
      <c r="AH133" s="1176"/>
      <c r="AI133" s="1176"/>
      <c r="AJ133" s="1177"/>
      <c r="AK133" s="1175">
        <v>7.1</v>
      </c>
      <c r="AL133" s="1176"/>
      <c r="AM133" s="1176"/>
      <c r="AN133" s="1176"/>
      <c r="AO133" s="1177"/>
      <c r="AP133" s="1122"/>
      <c r="AQ133" s="1123"/>
      <c r="AR133" s="1123"/>
      <c r="AS133" s="1123"/>
      <c r="AT133" s="1178"/>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ZND2PCprf+1kullTpYNYqzmaZjEx3gvetBLuJPTf+/jk9TvwFecuGtzLWXpA/isDN7RNYZCmPN2Hbs9w0S9MIA==" saltValue="pshvXPL6JuNcj3i0cnM+9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9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512</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HfUUbeeUZGrefWM37oqHFZpq41/YFL20nzx318Nu70q2Tz93c2zSUDRyABER3xoHkmwQ1Sv8eG4it3N3ubSsoA==" saltValue="1GMLFtzspZkD25IDNrJkSg==" spinCount="100000" sheet="1" objects="1" scenarios="1"/>
  <dataConsolidate/>
  <phoneticPr fontId="2"/>
  <printOptions horizontalCentered="1" verticalCentered="1"/>
  <pageMargins left="0" right="0" top="0" bottom="0" header="0" footer="0"/>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6MJG/+5LDWDDq23tUu1IqNXYD6G3k1+5FKlAWqDwNzVALyvD+/5wrlDmdbc8y4ymUUcPKNHOTBOpK4bg7e9SA==" saltValue="Qv8MvDTfKBx03P88lbqNzQ=="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514</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0" t="s">
        <v>515</v>
      </c>
      <c r="AP7" s="305"/>
      <c r="AQ7" s="306" t="s">
        <v>516</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1"/>
      <c r="AP8" s="311" t="s">
        <v>517</v>
      </c>
      <c r="AQ8" s="312" t="s">
        <v>518</v>
      </c>
      <c r="AR8" s="313" t="s">
        <v>519</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2" t="s">
        <v>520</v>
      </c>
      <c r="AL9" s="1213"/>
      <c r="AM9" s="1213"/>
      <c r="AN9" s="1214"/>
      <c r="AO9" s="314">
        <v>3027263</v>
      </c>
      <c r="AP9" s="314">
        <v>72098</v>
      </c>
      <c r="AQ9" s="315">
        <v>100177</v>
      </c>
      <c r="AR9" s="316">
        <v>-28</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2" t="s">
        <v>521</v>
      </c>
      <c r="AL10" s="1213"/>
      <c r="AM10" s="1213"/>
      <c r="AN10" s="1214"/>
      <c r="AO10" s="317">
        <v>305743</v>
      </c>
      <c r="AP10" s="317">
        <v>7282</v>
      </c>
      <c r="AQ10" s="318">
        <v>9943</v>
      </c>
      <c r="AR10" s="319">
        <v>-26.8</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2" t="s">
        <v>522</v>
      </c>
      <c r="AL11" s="1213"/>
      <c r="AM11" s="1213"/>
      <c r="AN11" s="1214"/>
      <c r="AO11" s="317">
        <v>11665</v>
      </c>
      <c r="AP11" s="317">
        <v>278</v>
      </c>
      <c r="AQ11" s="318">
        <v>1487</v>
      </c>
      <c r="AR11" s="319">
        <v>-81.3</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2" t="s">
        <v>523</v>
      </c>
      <c r="AL12" s="1213"/>
      <c r="AM12" s="1213"/>
      <c r="AN12" s="1214"/>
      <c r="AO12" s="317" t="s">
        <v>524</v>
      </c>
      <c r="AP12" s="317" t="s">
        <v>524</v>
      </c>
      <c r="AQ12" s="318">
        <v>23</v>
      </c>
      <c r="AR12" s="319" t="s">
        <v>524</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2" t="s">
        <v>525</v>
      </c>
      <c r="AL13" s="1213"/>
      <c r="AM13" s="1213"/>
      <c r="AN13" s="1214"/>
      <c r="AO13" s="317">
        <v>121318</v>
      </c>
      <c r="AP13" s="317">
        <v>2889</v>
      </c>
      <c r="AQ13" s="318">
        <v>4025</v>
      </c>
      <c r="AR13" s="319">
        <v>-28.2</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2" t="s">
        <v>526</v>
      </c>
      <c r="AL14" s="1213"/>
      <c r="AM14" s="1213"/>
      <c r="AN14" s="1214"/>
      <c r="AO14" s="317">
        <v>86722</v>
      </c>
      <c r="AP14" s="317">
        <v>2065</v>
      </c>
      <c r="AQ14" s="318">
        <v>2366</v>
      </c>
      <c r="AR14" s="319">
        <v>-12.7</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18" t="s">
        <v>527</v>
      </c>
      <c r="AL15" s="1219"/>
      <c r="AM15" s="1219"/>
      <c r="AN15" s="1220"/>
      <c r="AO15" s="317">
        <v>-297562</v>
      </c>
      <c r="AP15" s="317">
        <v>-7087</v>
      </c>
      <c r="AQ15" s="318">
        <v>-7732</v>
      </c>
      <c r="AR15" s="319">
        <v>-8.3000000000000007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18" t="s">
        <v>185</v>
      </c>
      <c r="AL16" s="1219"/>
      <c r="AM16" s="1219"/>
      <c r="AN16" s="1220"/>
      <c r="AO16" s="317">
        <v>3255149</v>
      </c>
      <c r="AP16" s="317">
        <v>77526</v>
      </c>
      <c r="AQ16" s="318">
        <v>110288</v>
      </c>
      <c r="AR16" s="319">
        <v>-29.7</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528</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529</v>
      </c>
      <c r="AP20" s="326" t="s">
        <v>530</v>
      </c>
      <c r="AQ20" s="327" t="s">
        <v>531</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1" t="s">
        <v>532</v>
      </c>
      <c r="AL21" s="1222"/>
      <c r="AM21" s="1222"/>
      <c r="AN21" s="1223"/>
      <c r="AO21" s="330">
        <v>6.98</v>
      </c>
      <c r="AP21" s="331">
        <v>10.26</v>
      </c>
      <c r="AQ21" s="332">
        <v>-3.28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1" t="s">
        <v>533</v>
      </c>
      <c r="AL22" s="1222"/>
      <c r="AM22" s="1222"/>
      <c r="AN22" s="1223"/>
      <c r="AO22" s="335">
        <v>98.1</v>
      </c>
      <c r="AP22" s="336">
        <v>97.6</v>
      </c>
      <c r="AQ22" s="337">
        <v>0.5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536</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0" t="s">
        <v>515</v>
      </c>
      <c r="AP30" s="305"/>
      <c r="AQ30" s="306" t="s">
        <v>516</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1"/>
      <c r="AP31" s="311" t="s">
        <v>517</v>
      </c>
      <c r="AQ31" s="312" t="s">
        <v>518</v>
      </c>
      <c r="AR31" s="313" t="s">
        <v>519</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5" t="s">
        <v>537</v>
      </c>
      <c r="AL32" s="1216"/>
      <c r="AM32" s="1216"/>
      <c r="AN32" s="1217"/>
      <c r="AO32" s="345">
        <v>1545117</v>
      </c>
      <c r="AP32" s="345">
        <v>36799</v>
      </c>
      <c r="AQ32" s="346">
        <v>68741</v>
      </c>
      <c r="AR32" s="347">
        <v>-46.5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5" t="s">
        <v>538</v>
      </c>
      <c r="AL33" s="1216"/>
      <c r="AM33" s="1216"/>
      <c r="AN33" s="1217"/>
      <c r="AO33" s="345" t="s">
        <v>524</v>
      </c>
      <c r="AP33" s="345" t="s">
        <v>524</v>
      </c>
      <c r="AQ33" s="346" t="s">
        <v>524</v>
      </c>
      <c r="AR33" s="347" t="s">
        <v>524</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5" t="s">
        <v>539</v>
      </c>
      <c r="AL34" s="1216"/>
      <c r="AM34" s="1216"/>
      <c r="AN34" s="1217"/>
      <c r="AO34" s="345" t="s">
        <v>524</v>
      </c>
      <c r="AP34" s="345" t="s">
        <v>524</v>
      </c>
      <c r="AQ34" s="346">
        <v>1</v>
      </c>
      <c r="AR34" s="347" t="s">
        <v>524</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5" t="s">
        <v>540</v>
      </c>
      <c r="AL35" s="1216"/>
      <c r="AM35" s="1216"/>
      <c r="AN35" s="1217"/>
      <c r="AO35" s="345">
        <v>557886</v>
      </c>
      <c r="AP35" s="345">
        <v>13287</v>
      </c>
      <c r="AQ35" s="346">
        <v>17075</v>
      </c>
      <c r="AR35" s="347">
        <v>-22.2</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5" t="s">
        <v>541</v>
      </c>
      <c r="AL36" s="1216"/>
      <c r="AM36" s="1216"/>
      <c r="AN36" s="1217"/>
      <c r="AO36" s="345">
        <v>20897</v>
      </c>
      <c r="AP36" s="345">
        <v>498</v>
      </c>
      <c r="AQ36" s="346">
        <v>2445</v>
      </c>
      <c r="AR36" s="347">
        <v>-79.599999999999994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5" t="s">
        <v>542</v>
      </c>
      <c r="AL37" s="1216"/>
      <c r="AM37" s="1216"/>
      <c r="AN37" s="1217"/>
      <c r="AO37" s="345">
        <v>5282</v>
      </c>
      <c r="AP37" s="345">
        <v>126</v>
      </c>
      <c r="AQ37" s="346">
        <v>621</v>
      </c>
      <c r="AR37" s="347">
        <v>-79.7</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4" t="s">
        <v>543</v>
      </c>
      <c r="AL38" s="1225"/>
      <c r="AM38" s="1225"/>
      <c r="AN38" s="1226"/>
      <c r="AO38" s="348" t="s">
        <v>524</v>
      </c>
      <c r="AP38" s="348" t="s">
        <v>524</v>
      </c>
      <c r="AQ38" s="349">
        <v>4</v>
      </c>
      <c r="AR38" s="337" t="s">
        <v>524</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4" t="s">
        <v>544</v>
      </c>
      <c r="AL39" s="1225"/>
      <c r="AM39" s="1225"/>
      <c r="AN39" s="1226"/>
      <c r="AO39" s="345">
        <v>-205409</v>
      </c>
      <c r="AP39" s="345">
        <v>-4892</v>
      </c>
      <c r="AQ39" s="346">
        <v>-4161</v>
      </c>
      <c r="AR39" s="347">
        <v>17.600000000000001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5" t="s">
        <v>545</v>
      </c>
      <c r="AL40" s="1216"/>
      <c r="AM40" s="1216"/>
      <c r="AN40" s="1217"/>
      <c r="AO40" s="345">
        <v>-1316844</v>
      </c>
      <c r="AP40" s="345">
        <v>-31362</v>
      </c>
      <c r="AQ40" s="346">
        <v>-59663</v>
      </c>
      <c r="AR40" s="347">
        <v>-47.4</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27" t="s">
        <v>296</v>
      </c>
      <c r="AL41" s="1228"/>
      <c r="AM41" s="1228"/>
      <c r="AN41" s="1229"/>
      <c r="AO41" s="345">
        <v>606929</v>
      </c>
      <c r="AP41" s="345">
        <v>14455</v>
      </c>
      <c r="AQ41" s="346">
        <v>25063</v>
      </c>
      <c r="AR41" s="347">
        <v>-42.3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546</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548</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0" t="s">
        <v>515</v>
      </c>
      <c r="AN49" s="1232" t="s">
        <v>549</v>
      </c>
      <c r="AO49" s="1233"/>
      <c r="AP49" s="1233"/>
      <c r="AQ49" s="1233"/>
      <c r="AR49" s="1234"/>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1"/>
      <c r="AN50" s="361" t="s">
        <v>550</v>
      </c>
      <c r="AO50" s="362" t="s">
        <v>551</v>
      </c>
      <c r="AP50" s="363" t="s">
        <v>552</v>
      </c>
      <c r="AQ50" s="364" t="s">
        <v>553</v>
      </c>
      <c r="AR50" s="365" t="s">
        <v>554</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555</v>
      </c>
      <c r="AL51" s="358"/>
      <c r="AM51" s="366">
        <v>2814168</v>
      </c>
      <c r="AN51" s="367">
        <v>65516</v>
      </c>
      <c r="AO51" s="368">
        <v>-54.4</v>
      </c>
      <c r="AP51" s="369">
        <v>83280</v>
      </c>
      <c r="AQ51" s="370">
        <v>-2.5</v>
      </c>
      <c r="AR51" s="371">
        <v>-51.9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556</v>
      </c>
      <c r="AM52" s="374">
        <v>1730442</v>
      </c>
      <c r="AN52" s="375">
        <v>40286</v>
      </c>
      <c r="AO52" s="376">
        <v>-50</v>
      </c>
      <c r="AP52" s="377">
        <v>43123</v>
      </c>
      <c r="AQ52" s="378">
        <v>-2.8</v>
      </c>
      <c r="AR52" s="379">
        <v>-47.2</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557</v>
      </c>
      <c r="AL53" s="358"/>
      <c r="AM53" s="366">
        <v>4826856</v>
      </c>
      <c r="AN53" s="367">
        <v>113179</v>
      </c>
      <c r="AO53" s="368">
        <v>72.8</v>
      </c>
      <c r="AP53" s="369">
        <v>88968</v>
      </c>
      <c r="AQ53" s="370">
        <v>6.8</v>
      </c>
      <c r="AR53" s="371">
        <v>66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556</v>
      </c>
      <c r="AM54" s="374">
        <v>2921666</v>
      </c>
      <c r="AN54" s="375">
        <v>68507</v>
      </c>
      <c r="AO54" s="376">
        <v>70.099999999999994</v>
      </c>
      <c r="AP54" s="377">
        <v>45482</v>
      </c>
      <c r="AQ54" s="378">
        <v>5.5</v>
      </c>
      <c r="AR54" s="379">
        <v>64.599999999999994</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558</v>
      </c>
      <c r="AL55" s="358"/>
      <c r="AM55" s="366">
        <v>2392385</v>
      </c>
      <c r="AN55" s="367">
        <v>56330</v>
      </c>
      <c r="AO55" s="368">
        <v>-50.2</v>
      </c>
      <c r="AP55" s="369">
        <v>85173</v>
      </c>
      <c r="AQ55" s="370">
        <v>-4.3</v>
      </c>
      <c r="AR55" s="371">
        <v>-45.9</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556</v>
      </c>
      <c r="AM56" s="374">
        <v>1376390</v>
      </c>
      <c r="AN56" s="375">
        <v>32408</v>
      </c>
      <c r="AO56" s="376">
        <v>-52.7</v>
      </c>
      <c r="AP56" s="377">
        <v>43913</v>
      </c>
      <c r="AQ56" s="378">
        <v>-3.4</v>
      </c>
      <c r="AR56" s="379">
        <v>-49.3</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559</v>
      </c>
      <c r="AL57" s="358"/>
      <c r="AM57" s="366">
        <v>2389825</v>
      </c>
      <c r="AN57" s="367">
        <v>56591</v>
      </c>
      <c r="AO57" s="368">
        <v>0.5</v>
      </c>
      <c r="AP57" s="369">
        <v>94081</v>
      </c>
      <c r="AQ57" s="370">
        <v>10.5</v>
      </c>
      <c r="AR57" s="371">
        <v>-10</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556</v>
      </c>
      <c r="AM58" s="374">
        <v>1551213</v>
      </c>
      <c r="AN58" s="375">
        <v>36732</v>
      </c>
      <c r="AO58" s="376">
        <v>13.3</v>
      </c>
      <c r="AP58" s="377">
        <v>48949</v>
      </c>
      <c r="AQ58" s="378">
        <v>11.5</v>
      </c>
      <c r="AR58" s="379">
        <v>1.8</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560</v>
      </c>
      <c r="AL59" s="358"/>
      <c r="AM59" s="366">
        <v>3713056</v>
      </c>
      <c r="AN59" s="367">
        <v>88431</v>
      </c>
      <c r="AO59" s="368">
        <v>56.3</v>
      </c>
      <c r="AP59" s="369">
        <v>92632</v>
      </c>
      <c r="AQ59" s="370">
        <v>-1.5</v>
      </c>
      <c r="AR59" s="371">
        <v>57.8</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556</v>
      </c>
      <c r="AM60" s="374">
        <v>2289910</v>
      </c>
      <c r="AN60" s="375">
        <v>54537</v>
      </c>
      <c r="AO60" s="376">
        <v>48.5</v>
      </c>
      <c r="AP60" s="377">
        <v>47978</v>
      </c>
      <c r="AQ60" s="378">
        <v>-2</v>
      </c>
      <c r="AR60" s="379">
        <v>50.5</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561</v>
      </c>
      <c r="AL61" s="380"/>
      <c r="AM61" s="381">
        <v>3227258</v>
      </c>
      <c r="AN61" s="382">
        <v>76009</v>
      </c>
      <c r="AO61" s="383">
        <v>5</v>
      </c>
      <c r="AP61" s="384">
        <v>88827</v>
      </c>
      <c r="AQ61" s="385">
        <v>1.8</v>
      </c>
      <c r="AR61" s="371">
        <v>3.2</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556</v>
      </c>
      <c r="AM62" s="374">
        <v>1973924</v>
      </c>
      <c r="AN62" s="375">
        <v>46494</v>
      </c>
      <c r="AO62" s="376">
        <v>5.8</v>
      </c>
      <c r="AP62" s="377">
        <v>45889</v>
      </c>
      <c r="AQ62" s="378">
        <v>1.8</v>
      </c>
      <c r="AR62" s="379">
        <v>4</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kBUvn3HX7ecaV/Yts7rgLbeBCdFpztJLt3lf5hMJn2F36xoTVfUKb0TRZtf52d+Xks9xaxGpPbL0OjQlBY22iQ==" saltValue="XDqYPamKWC9Vwe5lKXNFH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563</v>
      </c>
    </row>
    <row r="121" spans="125:125" ht="13.5" hidden="1" customHeight="1" x14ac:dyDescent="0.15">
      <c r="DU121" s="292"/>
    </row>
  </sheetData>
  <sheetProtection algorithmName="SHA-512" hashValue="s5kJLtPk7XZ1rXLHiHW+HJZ6At5rGxIF0DbaS7cD5DgtB2Na9KpXqQ5qcVivRPDOAC1JKvY1JUY0ni1oiqRDMA==" saltValue="DpcYNt139Bk8jPiGXSpDS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564</v>
      </c>
    </row>
  </sheetData>
  <sheetProtection algorithmName="SHA-512" hashValue="l70qb7hujPkei2GM2M2BtEi6M0E4p3hiMhdKUjGefaHbcqAJlK7Lzw3c5V5izyfvHTVP7SW6I7KFkmG3ZPAnrA==" saltValue="wK85m+cegFYZ3hgepqoDh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235" t="s">
        <v>3</v>
      </c>
      <c r="D47" s="1235"/>
      <c r="E47" s="1236"/>
      <c r="F47" s="11">
        <v>26.13</v>
      </c>
      <c r="G47" s="12">
        <v>24.57</v>
      </c>
      <c r="H47" s="12">
        <v>24.84</v>
      </c>
      <c r="I47" s="12">
        <v>23.36</v>
      </c>
      <c r="J47" s="13">
        <v>26.88</v>
      </c>
    </row>
    <row r="48" spans="2:10" ht="57.75" customHeight="1" x14ac:dyDescent="0.15">
      <c r="B48" s="14"/>
      <c r="C48" s="1237" t="s">
        <v>4</v>
      </c>
      <c r="D48" s="1237"/>
      <c r="E48" s="1238"/>
      <c r="F48" s="15">
        <v>5.78</v>
      </c>
      <c r="G48" s="16">
        <v>5.28</v>
      </c>
      <c r="H48" s="16">
        <v>5.51</v>
      </c>
      <c r="I48" s="16">
        <v>6.48</v>
      </c>
      <c r="J48" s="17">
        <v>6.97</v>
      </c>
    </row>
    <row r="49" spans="2:10" ht="57.75" customHeight="1" thickBot="1" x14ac:dyDescent="0.2">
      <c r="B49" s="18"/>
      <c r="C49" s="1239" t="s">
        <v>5</v>
      </c>
      <c r="D49" s="1239"/>
      <c r="E49" s="1240"/>
      <c r="F49" s="19" t="s">
        <v>570</v>
      </c>
      <c r="G49" s="20" t="s">
        <v>571</v>
      </c>
      <c r="H49" s="20" t="s">
        <v>572</v>
      </c>
      <c r="I49" s="20" t="s">
        <v>573</v>
      </c>
      <c r="J49" s="21">
        <v>3.21</v>
      </c>
    </row>
    <row r="50" spans="2:10" ht="13.5" customHeight="1" x14ac:dyDescent="0.15"/>
  </sheetData>
  <sheetProtection algorithmName="SHA-512" hashValue="sYB7fQvIS7e3kuOOilLIzWoBnFQC2oprwaBONw3r9Wa6SgmWKSsuDNgrtSLk4JsrxJWE5pKGK0rqjqzkghoTpg==" saltValue="sPvxKyZ1PzcuubIRHNsKT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2022-03-09T02:14:05Z</cp:lastPrinted>
  <dcterms:created xsi:type="dcterms:W3CDTF">2022-02-02T05:02:07Z</dcterms:created>
  <dcterms:modified xsi:type="dcterms:W3CDTF">2022-09-28T10:01:40Z</dcterms:modified>
  <cp:category/>
</cp:coreProperties>
</file>